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3" documentId="11_CEB1319F0EB6F740AFC88DF1AC77E85F33F2CBC0" xr6:coauthVersionLast="47" xr6:coauthVersionMax="47" xr10:uidLastSave="{95768E6D-423E-43CC-A29C-BA708F913993}"/>
  <bookViews>
    <workbookView xWindow="-120" yWindow="-120" windowWidth="29040" windowHeight="17520" xr2:uid="{00000000-000D-0000-FFFF-FFFF00000000}"/>
  </bookViews>
  <sheets>
    <sheet name="Vendor Returns" sheetId="36" r:id="rId1"/>
    <sheet name="Item Returns" sheetId="37" r:id="rId2"/>
    <sheet name="Item Returns by Vendor" sheetId="38" r:id="rId3"/>
    <sheet name="Report" sheetId="1" r:id="rId4"/>
    <sheet name="Sheet2" sheetId="122" state="veryHidden" r:id="rId5"/>
    <sheet name="Sheet3" sheetId="123" state="veryHidden" r:id="rId6"/>
    <sheet name="Sheet4" sheetId="126" state="veryHidden" r:id="rId7"/>
  </sheets>
  <calcPr calcId="191029"/>
  <pivotCaches>
    <pivotCache cacheId="60" r:id="rId8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7" i="1" l="1"/>
  <c r="T17" i="1"/>
  <c r="U17" i="1"/>
  <c r="T19" i="1"/>
  <c r="V19" i="1"/>
  <c r="AA19" i="1"/>
  <c r="AB19" i="1"/>
  <c r="AC19" i="1"/>
  <c r="AD19" i="1"/>
  <c r="AE19" i="1"/>
  <c r="Q640" i="1"/>
  <c r="P640" i="1"/>
  <c r="O640" i="1"/>
  <c r="N640" i="1"/>
  <c r="L640" i="1"/>
  <c r="E640" i="1"/>
  <c r="D6" i="1"/>
</calcChain>
</file>

<file path=xl/sharedStrings.xml><?xml version="1.0" encoding="utf-8"?>
<sst xmlns="http://schemas.openxmlformats.org/spreadsheetml/2006/main" count="15716" uniqueCount="1571">
  <si>
    <t>Title+Fit</t>
  </si>
  <si>
    <t>Value</t>
  </si>
  <si>
    <t>Tables and Fields</t>
  </si>
  <si>
    <t>Filters</t>
  </si>
  <si>
    <t>32 Item Ledger Entry</t>
  </si>
  <si>
    <t>Hide</t>
  </si>
  <si>
    <t>Purchase</t>
  </si>
  <si>
    <t>Option</t>
  </si>
  <si>
    <t>3 Posting Date</t>
  </si>
  <si>
    <t>5802 Value Entry</t>
  </si>
  <si>
    <t>Received Qty</t>
  </si>
  <si>
    <t>79 Document Type</t>
  </si>
  <si>
    <t>&lt;&gt;Purchase Credit Memo</t>
  </si>
  <si>
    <t>Returned Quantity</t>
  </si>
  <si>
    <t>Purchase Credit Memo</t>
  </si>
  <si>
    <t>Links:</t>
  </si>
  <si>
    <t>Headers:</t>
  </si>
  <si>
    <t>Fields:</t>
  </si>
  <si>
    <t>Item - Description</t>
  </si>
  <si>
    <t>Item No.</t>
  </si>
  <si>
    <t>2 Item No.</t>
  </si>
  <si>
    <t>Vendor  Name</t>
  </si>
  <si>
    <t>Vendor No.</t>
  </si>
  <si>
    <t>5 Source No.</t>
  </si>
  <si>
    <t>Shipping Date</t>
  </si>
  <si>
    <t>Document Type</t>
  </si>
  <si>
    <t>Document No.</t>
  </si>
  <si>
    <t>6 Document No.</t>
  </si>
  <si>
    <t>Quantity</t>
  </si>
  <si>
    <t>12 Quantity</t>
  </si>
  <si>
    <t>Value Entry - Posting Date</t>
  </si>
  <si>
    <t>Posting Date</t>
  </si>
  <si>
    <t>=NL("Link","27 Item",,"1 No.","=2 Item No.")</t>
  </si>
  <si>
    <t>=NL("Link","5802 Value Entry",,"11 Item Ledger Entry No.","=1 Entry No.")</t>
  </si>
  <si>
    <t>=NL("LinkField","27 Item","3 Description")</t>
  </si>
  <si>
    <t>=NL("LinkField","23 Vendor","2 Name")</t>
  </si>
  <si>
    <t>=NL("LinkField","5802 Value Entry","3 Posting Date")</t>
  </si>
  <si>
    <t>=NL("LinkSum","5802 Value Entry","13 Item Ledger Entry Quantity","Filters=",$C$9:$D$9)</t>
  </si>
  <si>
    <t>=NL("LinkSum","5802 Value Entry","13 Item Ledger Entry Quantity","Filters=",$C$11:$D$11)</t>
  </si>
  <si>
    <t>AutoTable</t>
  </si>
  <si>
    <t>Value+Fit</t>
  </si>
  <si>
    <t>AutoTable+Fit</t>
  </si>
  <si>
    <t>Total</t>
  </si>
  <si>
    <t>Entry Type</t>
  </si>
  <si>
    <t>Purchase Amount (Actual)</t>
  </si>
  <si>
    <t>Returned Amount (Actual)</t>
  </si>
  <si>
    <t>=NL("LinkSum","5802 Value Entry","148 Purchase Amount (Actual)","Filters=",$C$13:$D$13)</t>
  </si>
  <si>
    <t>=NL("LinkSum","5802 Value Entry","148 Purchase Amount (Actual)","Filters=",$C$15:$D$15)</t>
  </si>
  <si>
    <t>=NL("Link","23 Vendor",,"1 No.","=5 Source No.")</t>
  </si>
  <si>
    <t>0</t>
  </si>
  <si>
    <t>250</t>
  </si>
  <si>
    <t>By Quantity</t>
  </si>
  <si>
    <t>By Amount</t>
  </si>
  <si>
    <t xml:space="preserve"> Return Rate (Quantity based)</t>
  </si>
  <si>
    <t xml:space="preserve"> Return Rate (Amount Based)</t>
  </si>
  <si>
    <t>Grand Total</t>
  </si>
  <si>
    <t>Top Item Returns</t>
  </si>
  <si>
    <t xml:space="preserve">Item No.   </t>
  </si>
  <si>
    <t xml:space="preserve"> Received Qty</t>
  </si>
  <si>
    <t xml:space="preserve"> Returned Quantity</t>
  </si>
  <si>
    <t xml:space="preserve"> Purchase Amount (Actual)</t>
  </si>
  <si>
    <t xml:space="preserve"> Returned Amount (Actual)</t>
  </si>
  <si>
    <t xml:space="preserve">Item No.    </t>
  </si>
  <si>
    <t>Item Returns by Vendor</t>
  </si>
  <si>
    <t>Top Vendor Returns</t>
  </si>
  <si>
    <t>Purchase Receipt</t>
  </si>
  <si>
    <t>=SUBTOTAL(109,[Quantity])</t>
  </si>
  <si>
    <t>=SUBTOTAL(109,[Received Qty])</t>
  </si>
  <si>
    <t>=SUBTOTAL(109,[Returned Quantity])</t>
  </si>
  <si>
    <t>=SUBTOTAL(109,[Purchase Amount (Actual)])</t>
  </si>
  <si>
    <t>=SUBTOTAL(109,[Returned Amount (Actual)])</t>
  </si>
  <si>
    <t>200</t>
  </si>
  <si>
    <t>Entry No.</t>
  </si>
  <si>
    <t>=SUBTOTAL(109,[Entry No.])</t>
  </si>
  <si>
    <t>Auto+Hide+Values</t>
  </si>
  <si>
    <t>300</t>
  </si>
  <si>
    <t>=NL("Table","32 Item Ledger Entry",$E$19:$R$19,"Headers=",$E$18:$R$18,"TableName=","ItemLedgerEntry","Filters=",$C$5:$D$6,"InclusiveLink=",$E$17,"InclusiveLink=32 Item Ledger Entry",$G$17,"InclusiveLink=32 Item Ledger Entry",$H$17,"IncludeDuplicates=","True")</t>
  </si>
  <si>
    <t>Enter a date range using the date format used in your NAV instance</t>
  </si>
  <si>
    <t>Tooltip</t>
  </si>
  <si>
    <t>S100008</t>
  </si>
  <si>
    <t>Soccer Figure Trophy</t>
  </si>
  <si>
    <t>V100001</t>
  </si>
  <si>
    <t>Greigner, Inc.</t>
  </si>
  <si>
    <t>S100009</t>
  </si>
  <si>
    <t>Engraved Basketball Award</t>
  </si>
  <si>
    <t>S100001</t>
  </si>
  <si>
    <t>Basketball Graphic Plaque</t>
  </si>
  <si>
    <t>V100007</t>
  </si>
  <si>
    <t>TrendTech</t>
  </si>
  <si>
    <t>S100002</t>
  </si>
  <si>
    <t>Football Graphic Plaque</t>
  </si>
  <si>
    <t>S100003</t>
  </si>
  <si>
    <t>Soccer #1 Pin</t>
  </si>
  <si>
    <t>S100004</t>
  </si>
  <si>
    <t>Award Medallian - 2''</t>
  </si>
  <si>
    <t>S100005</t>
  </si>
  <si>
    <t>Award Medallian - 2.5''</t>
  </si>
  <si>
    <t>S100006</t>
  </si>
  <si>
    <t>Award Medallian - 3''</t>
  </si>
  <si>
    <t>S100007</t>
  </si>
  <si>
    <t>Baseball Figure Trophy</t>
  </si>
  <si>
    <t>V100002</t>
  </si>
  <si>
    <t>Marley Printing, Inc</t>
  </si>
  <si>
    <t>V100040</t>
  </si>
  <si>
    <t>Technische Betriebe Rotkreuz</t>
  </si>
  <si>
    <t>V100009</t>
  </si>
  <si>
    <t>Malay-Dan Export Unit Sdn Bhd</t>
  </si>
  <si>
    <t>E100020</t>
  </si>
  <si>
    <t>Flip-up Travel Alarm</t>
  </si>
  <si>
    <t>E100021</t>
  </si>
  <si>
    <t>Slim Travel Alarm</t>
  </si>
  <si>
    <t>E100022</t>
  </si>
  <si>
    <t>Wide Screen Alarm Clock</t>
  </si>
  <si>
    <t>E100013</t>
  </si>
  <si>
    <t>Clip-on Stopwatch</t>
  </si>
  <si>
    <t>E100015</t>
  </si>
  <si>
    <t>360 Clip Watch</t>
  </si>
  <si>
    <t>E100016</t>
  </si>
  <si>
    <t>4 Function Rotating Carabiner Watch</t>
  </si>
  <si>
    <t>E100017</t>
  </si>
  <si>
    <t>Clip-on Clock with Compass</t>
  </si>
  <si>
    <t>E100018</t>
  </si>
  <si>
    <t>Flexi-Clock &amp; Clip</t>
  </si>
  <si>
    <t>E100019</t>
  </si>
  <si>
    <t>Mini Travel Alarm</t>
  </si>
  <si>
    <t>E100012</t>
  </si>
  <si>
    <t>Canvas Stopwatch</t>
  </si>
  <si>
    <t>E100014</t>
  </si>
  <si>
    <t>Stopwatch with Neck Rope</t>
  </si>
  <si>
    <t>C100025</t>
  </si>
  <si>
    <t>Striped Knit Hat</t>
  </si>
  <si>
    <t>C100026</t>
  </si>
  <si>
    <t>Fleece Beanie</t>
  </si>
  <si>
    <t>C100027</t>
  </si>
  <si>
    <t>Pique Visor</t>
  </si>
  <si>
    <t>C100028</t>
  </si>
  <si>
    <t>Twill Visor</t>
  </si>
  <si>
    <t>C100029</t>
  </si>
  <si>
    <t>Distressed Twill Visor</t>
  </si>
  <si>
    <t>C100030</t>
  </si>
  <si>
    <t>Fashion Visor</t>
  </si>
  <si>
    <t>C100035</t>
  </si>
  <si>
    <t>Calculator &amp; World Time Clock</t>
  </si>
  <si>
    <t>C100032</t>
  </si>
  <si>
    <t>Clip-on Clock</t>
  </si>
  <si>
    <t>C100031</t>
  </si>
  <si>
    <t>Carabiner Watch</t>
  </si>
  <si>
    <t>C100037</t>
  </si>
  <si>
    <t>World Time Travel Alarm</t>
  </si>
  <si>
    <t>C100036</t>
  </si>
  <si>
    <t>Clock &amp; Business Card Holder</t>
  </si>
  <si>
    <t>C100034</t>
  </si>
  <si>
    <t>Clock &amp; Pen Holder</t>
  </si>
  <si>
    <t>C100033</t>
  </si>
  <si>
    <t>Frames &amp; Clock</t>
  </si>
  <si>
    <t>V100047</t>
  </si>
  <si>
    <t>WoodMart Supply Co.</t>
  </si>
  <si>
    <t>V100003</t>
  </si>
  <si>
    <t>LogoMasters</t>
  </si>
  <si>
    <t>C100007</t>
  </si>
  <si>
    <t>7.5'' Bud Vase</t>
  </si>
  <si>
    <t>C100006</t>
  </si>
  <si>
    <t>Cherry Finished Crystal Award- Large</t>
  </si>
  <si>
    <t>C100005</t>
  </si>
  <si>
    <t>Cherry Finished Crystal Award</t>
  </si>
  <si>
    <t>C100004</t>
  </si>
  <si>
    <t>Walnut Medallian Plate</t>
  </si>
  <si>
    <t>C100003</t>
  </si>
  <si>
    <t>Cherry Finish Frame</t>
  </si>
  <si>
    <t>C100002</t>
  </si>
  <si>
    <t>Border Style</t>
  </si>
  <si>
    <t>C100008</t>
  </si>
  <si>
    <t>Glacier Vase</t>
  </si>
  <si>
    <t>C100009</t>
  </si>
  <si>
    <t>Normandy Vase</t>
  </si>
  <si>
    <t>C100010</t>
  </si>
  <si>
    <t>Wisper-Cut Vase</t>
  </si>
  <si>
    <t>C100011</t>
  </si>
  <si>
    <t>Winter Frost Vase</t>
  </si>
  <si>
    <t>C100020</t>
  </si>
  <si>
    <t>Gym Locker Bag</t>
  </si>
  <si>
    <t>C100019</t>
  </si>
  <si>
    <t>Black Duffel Bag</t>
  </si>
  <si>
    <t>C100018</t>
  </si>
  <si>
    <t>Action Sport Duffel</t>
  </si>
  <si>
    <t>C100014</t>
  </si>
  <si>
    <t>Canvas Field Bag</t>
  </si>
  <si>
    <t>C100021</t>
  </si>
  <si>
    <t>Canvas Boat Bag</t>
  </si>
  <si>
    <t>C100017</t>
  </si>
  <si>
    <t>Wheeled Duffel</t>
  </si>
  <si>
    <t>S200024</t>
  </si>
  <si>
    <t>10.75" Tourch Riser Wrestling Trophy</t>
  </si>
  <si>
    <t>E100010</t>
  </si>
  <si>
    <t>Vinyl Tote</t>
  </si>
  <si>
    <t>E100009</t>
  </si>
  <si>
    <t>Die-Cut Tote</t>
  </si>
  <si>
    <t>E100008</t>
  </si>
  <si>
    <t>Super Shopper</t>
  </si>
  <si>
    <t>E100007</t>
  </si>
  <si>
    <t>Plastic Handle Bag</t>
  </si>
  <si>
    <t>E100006</t>
  </si>
  <si>
    <t>Budget Tote Bag</t>
  </si>
  <si>
    <t>E100005</t>
  </si>
  <si>
    <t>All Purpose Tote</t>
  </si>
  <si>
    <t>E100004</t>
  </si>
  <si>
    <t>Laminated Tote</t>
  </si>
  <si>
    <t>E100003</t>
  </si>
  <si>
    <t>Recycled Tote</t>
  </si>
  <si>
    <t>E100002</t>
  </si>
  <si>
    <t>Cotton Classic Tote</t>
  </si>
  <si>
    <t>E100001</t>
  </si>
  <si>
    <t>Sport Bag</t>
  </si>
  <si>
    <t>C100024</t>
  </si>
  <si>
    <t>Knit Hat with Bill</t>
  </si>
  <si>
    <t>C100056</t>
  </si>
  <si>
    <t>Contemporary Desk Calculator</t>
  </si>
  <si>
    <t>C100055</t>
  </si>
  <si>
    <t>Silver Plated Photo Frame</t>
  </si>
  <si>
    <t>V100023</t>
  </si>
  <si>
    <t>PURE-LOOK</t>
  </si>
  <si>
    <t>C100054</t>
  </si>
  <si>
    <t>Cherry Finish Photo Frame &amp; Clock</t>
  </si>
  <si>
    <t>C100053</t>
  </si>
  <si>
    <t>Book Style Photo Frame &amp; Clock</t>
  </si>
  <si>
    <t>C100052</t>
  </si>
  <si>
    <t>Black Digital Picture Frame</t>
  </si>
  <si>
    <t>C100023</t>
  </si>
  <si>
    <t>Two-Toned Knit Hat</t>
  </si>
  <si>
    <t>C100022</t>
  </si>
  <si>
    <t>Two-Toned Cap</t>
  </si>
  <si>
    <t>S100019</t>
  </si>
  <si>
    <t>Sportsman Bucket Hat</t>
  </si>
  <si>
    <t>S100018</t>
  </si>
  <si>
    <t>Crusher Bucket Hat</t>
  </si>
  <si>
    <t>S100017</t>
  </si>
  <si>
    <t>Microfiber Bucket Hat</t>
  </si>
  <si>
    <t>S100016</t>
  </si>
  <si>
    <t>Mesh Bucket Hat</t>
  </si>
  <si>
    <t>S100015</t>
  </si>
  <si>
    <t>Raw-Edge Bucket Hat</t>
  </si>
  <si>
    <t>S100014</t>
  </si>
  <si>
    <t>Chunky Knit Hat</t>
  </si>
  <si>
    <t>S100013</t>
  </si>
  <si>
    <t>Mesh BALL CAP</t>
  </si>
  <si>
    <t>S100012</t>
  </si>
  <si>
    <t>Raw-Edge Patch BALL CAP</t>
  </si>
  <si>
    <t>S100011</t>
  </si>
  <si>
    <t>All Star Cap</t>
  </si>
  <si>
    <t>S100010</t>
  </si>
  <si>
    <t>Golf Relaxed Cap</t>
  </si>
  <si>
    <t>E100011</t>
  </si>
  <si>
    <t>Plastic Sun Visor</t>
  </si>
  <si>
    <t>C100051</t>
  </si>
  <si>
    <t>Bamboo Digital Picutre Frame</t>
  </si>
  <si>
    <t>C100050</t>
  </si>
  <si>
    <t>Clip-on MP3 Player</t>
  </si>
  <si>
    <t>C100049</t>
  </si>
  <si>
    <t>4GB MP3 Player</t>
  </si>
  <si>
    <t>C100048</t>
  </si>
  <si>
    <t>USB MP3 Player</t>
  </si>
  <si>
    <t>C100047</t>
  </si>
  <si>
    <t>2GB MP3 Player</t>
  </si>
  <si>
    <t>C100046</t>
  </si>
  <si>
    <t>1GB MP3 Player</t>
  </si>
  <si>
    <t>C100045</t>
  </si>
  <si>
    <t>Wireless Headphones</t>
  </si>
  <si>
    <t>C100044</t>
  </si>
  <si>
    <t>VOIP Headset with Mic</t>
  </si>
  <si>
    <t>C100043</t>
  </si>
  <si>
    <t>Pro-Travel Technology Set</t>
  </si>
  <si>
    <t>C100042</t>
  </si>
  <si>
    <t>Retractable Earbuds</t>
  </si>
  <si>
    <t>C100041</t>
  </si>
  <si>
    <t>Folding Stereo Speakers</t>
  </si>
  <si>
    <t>C100040</t>
  </si>
  <si>
    <t>Channel Speaker System</t>
  </si>
  <si>
    <t>C100039</t>
  </si>
  <si>
    <t>Portable Speaker &amp; MP3 Dock</t>
  </si>
  <si>
    <t>C100038</t>
  </si>
  <si>
    <t>Foldable Travel Speakers</t>
  </si>
  <si>
    <t>S100021</t>
  </si>
  <si>
    <t>Translucent Stopwatch</t>
  </si>
  <si>
    <t>S100020</t>
  </si>
  <si>
    <t>Super Sport Stopwatch</t>
  </si>
  <si>
    <t>S100023</t>
  </si>
  <si>
    <t>Gripper SPORT BOT</t>
  </si>
  <si>
    <t>V100025</t>
  </si>
  <si>
    <t>Club Euroamis</t>
  </si>
  <si>
    <t>E100047</t>
  </si>
  <si>
    <t>Chardonnay Glass</t>
  </si>
  <si>
    <t>C100067</t>
  </si>
  <si>
    <t>Stainless Thermos</t>
  </si>
  <si>
    <t>C100066</t>
  </si>
  <si>
    <t>Fashion Travel Mug</t>
  </si>
  <si>
    <t>C100063</t>
  </si>
  <si>
    <t>Soup Mug</t>
  </si>
  <si>
    <t>C100062</t>
  </si>
  <si>
    <t>Tall Matte Finish Mug</t>
  </si>
  <si>
    <t>C100061</t>
  </si>
  <si>
    <t>Bistro Mug</t>
  </si>
  <si>
    <t>E100046</t>
  </si>
  <si>
    <t>Milk Bottle</t>
  </si>
  <si>
    <t>S100024</t>
  </si>
  <si>
    <t>Aluminum SPORT BOT</t>
  </si>
  <si>
    <t>S100026</t>
  </si>
  <si>
    <t>Wide SPORT BOT</t>
  </si>
  <si>
    <t>S100025</t>
  </si>
  <si>
    <t>SPORT BOT with Pop Lid</t>
  </si>
  <si>
    <t>E100039</t>
  </si>
  <si>
    <t>Campfire Mug</t>
  </si>
  <si>
    <t>E100040</t>
  </si>
  <si>
    <t>Wave Mug</t>
  </si>
  <si>
    <t>E100041</t>
  </si>
  <si>
    <t>Biodegradable Colored SPORT BOT</t>
  </si>
  <si>
    <t>E100024</t>
  </si>
  <si>
    <t>Arch Calculator</t>
  </si>
  <si>
    <t>E100025</t>
  </si>
  <si>
    <t>Calc-U-Note</t>
  </si>
  <si>
    <t>S200023</t>
  </si>
  <si>
    <t>10.75" Tourch Riser Volleyball Trophy</t>
  </si>
  <si>
    <t>S200022</t>
  </si>
  <si>
    <t>10.75" Tourch Riser Basketball Trophy</t>
  </si>
  <si>
    <t>S200021</t>
  </si>
  <si>
    <t>10.75" Tourch Riser FootballTrophy</t>
  </si>
  <si>
    <t>S200020</t>
  </si>
  <si>
    <t>10.75" Tourch Riser Soccer Trophy</t>
  </si>
  <si>
    <t>S200019</t>
  </si>
  <si>
    <t>10.75" Tourch Riser Apple Trophy</t>
  </si>
  <si>
    <t>S200016</t>
  </si>
  <si>
    <t>10.75" Star Riser Volleyball Trophy</t>
  </si>
  <si>
    <t>S200013</t>
  </si>
  <si>
    <t>10.75" Star Riser Soccer Trophy</t>
  </si>
  <si>
    <t>S200012</t>
  </si>
  <si>
    <t>10.75" Star Riser Apple Trophy</t>
  </si>
  <si>
    <t>S200007</t>
  </si>
  <si>
    <t>3.75" Football Trophy</t>
  </si>
  <si>
    <t>S200005</t>
  </si>
  <si>
    <t>4.75" Spelling B Trophy</t>
  </si>
  <si>
    <t>E100023</t>
  </si>
  <si>
    <t>Sport Earbuds</t>
  </si>
  <si>
    <t>E100035</t>
  </si>
  <si>
    <t>2GB Foldout USB Flash Drive</t>
  </si>
  <si>
    <t>E100038</t>
  </si>
  <si>
    <t>1GB USB Flash Drive Pen</t>
  </si>
  <si>
    <t>E100034</t>
  </si>
  <si>
    <t>Bamboo 1GB USB Flash Drive</t>
  </si>
  <si>
    <t>E100033</t>
  </si>
  <si>
    <t>Dual Source Flashlight</t>
  </si>
  <si>
    <t>E100032</t>
  </si>
  <si>
    <t>Button Key-Light</t>
  </si>
  <si>
    <t>E100031</t>
  </si>
  <si>
    <t>Ad Torch</t>
  </si>
  <si>
    <t>E100030</t>
  </si>
  <si>
    <t>LED Keychain</t>
  </si>
  <si>
    <t>E100029</t>
  </si>
  <si>
    <t>LED Flex Light</t>
  </si>
  <si>
    <t>E100028</t>
  </si>
  <si>
    <t>USB 4-Port Hub</t>
  </si>
  <si>
    <t>E100027</t>
  </si>
  <si>
    <t>Ergo-Calculator</t>
  </si>
  <si>
    <t>E100026</t>
  </si>
  <si>
    <t>Desk Calculator</t>
  </si>
  <si>
    <t>S200002</t>
  </si>
  <si>
    <t xml:space="preserve">3.25" Apple Trophy </t>
  </si>
  <si>
    <t>S200001</t>
  </si>
  <si>
    <t>3.25" Lamp of Knowledge Trophy</t>
  </si>
  <si>
    <t>E100045</t>
  </si>
  <si>
    <t>Flute</t>
  </si>
  <si>
    <t>E100044</t>
  </si>
  <si>
    <t>Juice Glass</t>
  </si>
  <si>
    <t>E100042</t>
  </si>
  <si>
    <t>Soft Touch Travel Mug</t>
  </si>
  <si>
    <t>E100043</t>
  </si>
  <si>
    <t>Pub Glass</t>
  </si>
  <si>
    <t>4200</t>
  </si>
  <si>
    <t>3704.4</t>
  </si>
  <si>
    <t>3000</t>
  </si>
  <si>
    <t>2400</t>
  </si>
  <si>
    <t>1200</t>
  </si>
  <si>
    <t>1058.4</t>
  </si>
  <si>
    <t>3600</t>
  </si>
  <si>
    <t>600</t>
  </si>
  <si>
    <t>900</t>
  </si>
  <si>
    <t>750</t>
  </si>
  <si>
    <t>700</t>
  </si>
  <si>
    <t>987.84</t>
  </si>
  <si>
    <t>205.8</t>
  </si>
  <si>
    <t>2800</t>
  </si>
  <si>
    <t>2500</t>
  </si>
  <si>
    <t>1000</t>
  </si>
  <si>
    <t>2000</t>
  </si>
  <si>
    <t>1426.88</t>
  </si>
  <si>
    <t>1750</t>
  </si>
  <si>
    <t>1400</t>
  </si>
  <si>
    <t>3069.36</t>
  </si>
  <si>
    <t>2250</t>
  </si>
  <si>
    <t>1984.5</t>
  </si>
  <si>
    <t>5350.8</t>
  </si>
  <si>
    <t>1081.92</t>
  </si>
  <si>
    <t>1534.68</t>
  </si>
  <si>
    <t>400</t>
  </si>
  <si>
    <t>16746.24</t>
  </si>
  <si>
    <t>800</t>
  </si>
  <si>
    <t>6703.2</t>
  </si>
  <si>
    <t>1600</t>
  </si>
  <si>
    <t>4000</t>
  </si>
  <si>
    <t>1500</t>
  </si>
  <si>
    <t>17506.72</t>
  </si>
  <si>
    <t>1440.6</t>
  </si>
  <si>
    <t>1622.88</t>
  </si>
  <si>
    <t>352.79</t>
  </si>
  <si>
    <t>3200</t>
  </si>
  <si>
    <t>70.56</t>
  </si>
  <si>
    <t>1852.2</t>
  </si>
  <si>
    <t>2352</t>
  </si>
  <si>
    <t>500</t>
  </si>
  <si>
    <t>676.2</t>
  </si>
  <si>
    <t>5880</t>
  </si>
  <si>
    <t>1470</t>
  </si>
  <si>
    <t>1528.8</t>
  </si>
  <si>
    <t>3057.6</t>
  </si>
  <si>
    <t>2940</t>
  </si>
  <si>
    <t>1800</t>
  </si>
  <si>
    <t>282.24</t>
  </si>
  <si>
    <t>972.16</t>
  </si>
  <si>
    <t>470.4</t>
  </si>
  <si>
    <t>666.4</t>
  </si>
  <si>
    <t>501.76</t>
  </si>
  <si>
    <t>141.12</t>
  </si>
  <si>
    <t>94.08</t>
  </si>
  <si>
    <t>211.68</t>
  </si>
  <si>
    <t>1332.8</t>
  </si>
  <si>
    <t>1834.56</t>
  </si>
  <si>
    <t>1078</t>
  </si>
  <si>
    <t>1411.2</t>
  </si>
  <si>
    <t>360.64</t>
  </si>
  <si>
    <t>2058</t>
  </si>
  <si>
    <t>493.92</t>
  </si>
  <si>
    <t>2469.6</t>
  </si>
  <si>
    <t>10787.84</t>
  </si>
  <si>
    <t>2696.96</t>
  </si>
  <si>
    <t>6068.16</t>
  </si>
  <si>
    <t>4400</t>
  </si>
  <si>
    <t>846.72</t>
  </si>
  <si>
    <t>5200</t>
  </si>
  <si>
    <t>3763.2</t>
  </si>
  <si>
    <t>416.5</t>
  </si>
  <si>
    <t>617.4</t>
  </si>
  <si>
    <t>6742.4</t>
  </si>
  <si>
    <t>823.2</t>
  </si>
  <si>
    <t>2082.5</t>
  </si>
  <si>
    <t>2528.4</t>
  </si>
  <si>
    <t>2332.4</t>
  </si>
  <si>
    <t>2600</t>
  </si>
  <si>
    <t>1176</t>
  </si>
  <si>
    <t>10780</t>
  </si>
  <si>
    <t>1175.99</t>
  </si>
  <si>
    <t>1014.3</t>
  </si>
  <si>
    <t>4057.2</t>
  </si>
  <si>
    <t>970.2</t>
  </si>
  <si>
    <t>911.4</t>
  </si>
  <si>
    <t>12965.4</t>
  </si>
  <si>
    <t>1234.8</t>
  </si>
  <si>
    <t>940.8</t>
  </si>
  <si>
    <t>3724</t>
  </si>
  <si>
    <t>5644.8</t>
  </si>
  <si>
    <t>9988.16</t>
  </si>
  <si>
    <t>2689.12</t>
  </si>
  <si>
    <t>3951.36</t>
  </si>
  <si>
    <t>5001.92</t>
  </si>
  <si>
    <t>1693.44</t>
  </si>
  <si>
    <t>5800</t>
  </si>
  <si>
    <t>1270.08</t>
  </si>
  <si>
    <t>2195.2</t>
  </si>
  <si>
    <t>421.4</t>
  </si>
  <si>
    <t>3792.6</t>
  </si>
  <si>
    <t>999.6</t>
  </si>
  <si>
    <t>4116</t>
  </si>
  <si>
    <t>1822.8</t>
  </si>
  <si>
    <t>540.96</t>
  </si>
  <si>
    <t>1646.4</t>
  </si>
  <si>
    <t>9466.8</t>
  </si>
  <si>
    <t>411.6</t>
  </si>
  <si>
    <t>2606.8</t>
  </si>
  <si>
    <t>485.15</t>
  </si>
  <si>
    <t>5885.88</t>
  </si>
  <si>
    <t>764.4</t>
  </si>
  <si>
    <t>245</t>
  </si>
  <si>
    <t>1323</t>
  </si>
  <si>
    <t>490</t>
  </si>
  <si>
    <t>627.2</t>
  </si>
  <si>
    <t>235.2</t>
  </si>
  <si>
    <t>2646</t>
  </si>
  <si>
    <t>485.11</t>
  </si>
  <si>
    <t>2293.2</t>
  </si>
  <si>
    <t>1250</t>
  </si>
  <si>
    <t>3786.72</t>
  </si>
  <si>
    <t>5268.48</t>
  </si>
  <si>
    <t>3457.44</t>
  </si>
  <si>
    <t>529.2</t>
  </si>
  <si>
    <t>5950.56</t>
  </si>
  <si>
    <t>4233.6</t>
  </si>
  <si>
    <t>540.97</t>
  </si>
  <si>
    <t>661.5</t>
  </si>
  <si>
    <t>1058.38</t>
  </si>
  <si>
    <t>2675.4</t>
  </si>
  <si>
    <t>3495.61</t>
  </si>
  <si>
    <t>1960.98</t>
  </si>
  <si>
    <t>499.8</t>
  </si>
  <si>
    <t>842.8</t>
  </si>
  <si>
    <t>1234.71</t>
  </si>
  <si>
    <t>43.12</t>
  </si>
  <si>
    <t>250.88</t>
  </si>
  <si>
    <t>682.08</t>
  </si>
  <si>
    <t>1505.28</t>
  </si>
  <si>
    <t>842.81</t>
  </si>
  <si>
    <t>470.41</t>
  </si>
  <si>
    <t>2499</t>
  </si>
  <si>
    <t>47.03</t>
  </si>
  <si>
    <t>250.87</t>
  </si>
  <si>
    <t>1023.12</t>
  </si>
  <si>
    <t>47.04</t>
  </si>
  <si>
    <t>15.68</t>
  </si>
  <si>
    <t>564.48</t>
  </si>
  <si>
    <t>4374.72</t>
  </si>
  <si>
    <t>1264.2</t>
  </si>
  <si>
    <t>5145</t>
  </si>
  <si>
    <t>2500.96</t>
  </si>
  <si>
    <t>6562.08</t>
  </si>
  <si>
    <t>3263.4</t>
  </si>
  <si>
    <t>7369.6</t>
  </si>
  <si>
    <t>14300.16</t>
  </si>
  <si>
    <t>625.24</t>
  </si>
  <si>
    <t>7585.2</t>
  </si>
  <si>
    <t>1249.5</t>
  </si>
  <si>
    <t>3234</t>
  </si>
  <si>
    <t>2257.92</t>
  </si>
  <si>
    <t>3363.36</t>
  </si>
  <si>
    <t>4719.68</t>
  </si>
  <si>
    <t>100</t>
  </si>
  <si>
    <t>117.6</t>
  </si>
  <si>
    <t>8153.6</t>
  </si>
  <si>
    <t>2107</t>
  </si>
  <si>
    <t>38384.64</t>
  </si>
  <si>
    <t>7448</t>
  </si>
  <si>
    <t>7197.12</t>
  </si>
  <si>
    <t>Greigner, Inc. Total</t>
  </si>
  <si>
    <t>LogoMasters Total</t>
  </si>
  <si>
    <t>TrendTech Total</t>
  </si>
  <si>
    <t>Malay-Dan Export Unit Sdn Bhd Total</t>
  </si>
  <si>
    <t>Technische Betriebe Rotkreuz Total</t>
  </si>
  <si>
    <t>WoodMart Supply Co. Total</t>
  </si>
  <si>
    <t>Marley Printing, Inc Total</t>
  </si>
  <si>
    <t>PURE-LOOK Total</t>
  </si>
  <si>
    <t>Club Euroamis Total</t>
  </si>
  <si>
    <t>Auto+Hide+Values+Formulas=Sheet2,Sheet3+FormulasOnly</t>
  </si>
  <si>
    <t>Auto+Hide+Values+Formulas=Sheet4,Sheet2,Sheet3</t>
  </si>
  <si>
    <t>Auto+Hide+Values+Formulas=Sheet4,Sheet2,Sheet3+FormulasOnly</t>
  </si>
  <si>
    <t>PR103192</t>
  </si>
  <si>
    <t>PR103189</t>
  </si>
  <si>
    <t>PR103186</t>
  </si>
  <si>
    <t>PR103187</t>
  </si>
  <si>
    <t>PR103190</t>
  </si>
  <si>
    <t>PR103191</t>
  </si>
  <si>
    <t>PR103193</t>
  </si>
  <si>
    <t>PR103221</t>
  </si>
  <si>
    <t>PR103223</t>
  </si>
  <si>
    <t>PR103218</t>
  </si>
  <si>
    <t>PR103222</t>
  </si>
  <si>
    <t>PR103220</t>
  </si>
  <si>
    <t>PR103217</t>
  </si>
  <si>
    <t>PR103253</t>
  </si>
  <si>
    <t>PR103256</t>
  </si>
  <si>
    <t>PR103255</t>
  </si>
  <si>
    <t>PR103252</t>
  </si>
  <si>
    <t>PR103249</t>
  </si>
  <si>
    <t>PR103254</t>
  </si>
  <si>
    <t>PR103250</t>
  </si>
  <si>
    <t>PR103251</t>
  </si>
  <si>
    <t>PR103285</t>
  </si>
  <si>
    <t>PR103287</t>
  </si>
  <si>
    <t>PR103284</t>
  </si>
  <si>
    <t>PR103281</t>
  </si>
  <si>
    <t>PR103282</t>
  </si>
  <si>
    <t>PR103283</t>
  </si>
  <si>
    <t>PR103288</t>
  </si>
  <si>
    <t>PR103286</t>
  </si>
  <si>
    <t>PR103319</t>
  </si>
  <si>
    <t>PR103316</t>
  </si>
  <si>
    <t>PR103313</t>
  </si>
  <si>
    <t>PR103314</t>
  </si>
  <si>
    <t>PR103315</t>
  </si>
  <si>
    <t>PR103317</t>
  </si>
  <si>
    <t>PR103347</t>
  </si>
  <si>
    <t>PR103349</t>
  </si>
  <si>
    <t>PR103346</t>
  </si>
  <si>
    <t>PR103344</t>
  </si>
  <si>
    <t>PR103379</t>
  </si>
  <si>
    <t>PR103382</t>
  </si>
  <si>
    <t>PR103381</t>
  </si>
  <si>
    <t>PR103376</t>
  </si>
  <si>
    <t>PR103380</t>
  </si>
  <si>
    <t>PR103378</t>
  </si>
  <si>
    <t>PR103375</t>
  </si>
  <si>
    <t>PR103219</t>
  </si>
  <si>
    <t>PR103224</t>
  </si>
  <si>
    <t>PR103318</t>
  </si>
  <si>
    <t>PR103345</t>
  </si>
  <si>
    <t>PR103350</t>
  </si>
  <si>
    <t>PR103343</t>
  </si>
  <si>
    <t>PR103348</t>
  </si>
  <si>
    <t>PR103377</t>
  </si>
  <si>
    <t>PR103188</t>
  </si>
  <si>
    <t>PR103414</t>
  </si>
  <si>
    <t>PR103415</t>
  </si>
  <si>
    <t>166419</t>
  </si>
  <si>
    <t>43466</t>
  </si>
  <si>
    <t>6262.2</t>
  </si>
  <si>
    <t>166372</t>
  </si>
  <si>
    <t>166335</t>
  </si>
  <si>
    <t>3131.1</t>
  </si>
  <si>
    <t>166353</t>
  </si>
  <si>
    <t>12524.23</t>
  </si>
  <si>
    <t>166389</t>
  </si>
  <si>
    <t>166418</t>
  </si>
  <si>
    <t>19192.32</t>
  </si>
  <si>
    <t>166371</t>
  </si>
  <si>
    <t>12794.88</t>
  </si>
  <si>
    <t>166334</t>
  </si>
  <si>
    <t>3198.72</t>
  </si>
  <si>
    <t>166352</t>
  </si>
  <si>
    <t>12794.98</t>
  </si>
  <si>
    <t>166401</t>
  </si>
  <si>
    <t>9596.18</t>
  </si>
  <si>
    <t>166388</t>
  </si>
  <si>
    <t>1300</t>
  </si>
  <si>
    <t>38984.4</t>
  </si>
  <si>
    <t>166417</t>
  </si>
  <si>
    <t>11995.2</t>
  </si>
  <si>
    <t>166370</t>
  </si>
  <si>
    <t>166333</t>
  </si>
  <si>
    <t>20991.52</t>
  </si>
  <si>
    <t>166351</t>
  </si>
  <si>
    <t>20991.67</t>
  </si>
  <si>
    <t>166400</t>
  </si>
  <si>
    <t>2998.8</t>
  </si>
  <si>
    <t>166387</t>
  </si>
  <si>
    <t>34755.7</t>
  </si>
  <si>
    <t>166428</t>
  </si>
  <si>
    <t>6951.14</t>
  </si>
  <si>
    <t>166416</t>
  </si>
  <si>
    <t>166369</t>
  </si>
  <si>
    <t>166332</t>
  </si>
  <si>
    <t>13902.27</t>
  </si>
  <si>
    <t>166350</t>
  </si>
  <si>
    <t>13902.18</t>
  </si>
  <si>
    <t>166399</t>
  </si>
  <si>
    <t>6951.13</t>
  </si>
  <si>
    <t>166386</t>
  </si>
  <si>
    <t>37255.68</t>
  </si>
  <si>
    <t>166427</t>
  </si>
  <si>
    <t>9313.92</t>
  </si>
  <si>
    <t>166415</t>
  </si>
  <si>
    <t>18627.84</t>
  </si>
  <si>
    <t>166368</t>
  </si>
  <si>
    <t>166331</t>
  </si>
  <si>
    <t>18627.85</t>
  </si>
  <si>
    <t>166349</t>
  </si>
  <si>
    <t>27941.65</t>
  </si>
  <si>
    <t>166398</t>
  </si>
  <si>
    <t>166385</t>
  </si>
  <si>
    <t>199.92</t>
  </si>
  <si>
    <t>166414</t>
  </si>
  <si>
    <t>299.88</t>
  </si>
  <si>
    <t>166367</t>
  </si>
  <si>
    <t>166330</t>
  </si>
  <si>
    <t>299.9</t>
  </si>
  <si>
    <t>166348</t>
  </si>
  <si>
    <t>499.84</t>
  </si>
  <si>
    <t>166384</t>
  </si>
  <si>
    <t>166413</t>
  </si>
  <si>
    <t>166366</t>
  </si>
  <si>
    <t>166347</t>
  </si>
  <si>
    <t>1666.05</t>
  </si>
  <si>
    <t>166383</t>
  </si>
  <si>
    <t>166412</t>
  </si>
  <si>
    <t>166365</t>
  </si>
  <si>
    <t>166346</t>
  </si>
  <si>
    <t>5001.98</t>
  </si>
  <si>
    <t>166382</t>
  </si>
  <si>
    <t>7889</t>
  </si>
  <si>
    <t>166411</t>
  </si>
  <si>
    <t>3944.5</t>
  </si>
  <si>
    <t>166364</t>
  </si>
  <si>
    <t>166329</t>
  </si>
  <si>
    <t>3944.48</t>
  </si>
  <si>
    <t>166345</t>
  </si>
  <si>
    <t>3944.51</t>
  </si>
  <si>
    <t>166363</t>
  </si>
  <si>
    <t>22755.6</t>
  </si>
  <si>
    <t>166328</t>
  </si>
  <si>
    <t>11377.83</t>
  </si>
  <si>
    <t>166344</t>
  </si>
  <si>
    <t>7585.19</t>
  </si>
  <si>
    <t>166778</t>
  </si>
  <si>
    <t>166799</t>
  </si>
  <si>
    <t>899.64</t>
  </si>
  <si>
    <t>166748</t>
  </si>
  <si>
    <t>3598.42</t>
  </si>
  <si>
    <t>166785</t>
  </si>
  <si>
    <t>899.65</t>
  </si>
  <si>
    <t>166777</t>
  </si>
  <si>
    <t>59517.36</t>
  </si>
  <si>
    <t>166798</t>
  </si>
  <si>
    <t>19839.12</t>
  </si>
  <si>
    <t>166762</t>
  </si>
  <si>
    <t>166734</t>
  </si>
  <si>
    <t>19839.13</t>
  </si>
  <si>
    <t>166747</t>
  </si>
  <si>
    <t>19839.07</t>
  </si>
  <si>
    <t>166776</t>
  </si>
  <si>
    <t>166761</t>
  </si>
  <si>
    <t>1675.8</t>
  </si>
  <si>
    <t>166746</t>
  </si>
  <si>
    <t>1675.74</t>
  </si>
  <si>
    <t>166775</t>
  </si>
  <si>
    <t>25119.36</t>
  </si>
  <si>
    <t>166797</t>
  </si>
  <si>
    <t>166760</t>
  </si>
  <si>
    <t>166784</t>
  </si>
  <si>
    <t>8373.11</t>
  </si>
  <si>
    <t>166774</t>
  </si>
  <si>
    <t>166796</t>
  </si>
  <si>
    <t>3034.08</t>
  </si>
  <si>
    <t>166759</t>
  </si>
  <si>
    <t>166745</t>
  </si>
  <si>
    <t>1516.95</t>
  </si>
  <si>
    <t>166773</t>
  </si>
  <si>
    <t>166795</t>
  </si>
  <si>
    <t>166758</t>
  </si>
  <si>
    <t>166744</t>
  </si>
  <si>
    <t>1348.49</t>
  </si>
  <si>
    <t>166783</t>
  </si>
  <si>
    <t>1348.47</t>
  </si>
  <si>
    <t>167145</t>
  </si>
  <si>
    <t>4417.84</t>
  </si>
  <si>
    <t>167175</t>
  </si>
  <si>
    <t>631.12</t>
  </si>
  <si>
    <t>167168</t>
  </si>
  <si>
    <t>167125</t>
  </si>
  <si>
    <t>167088</t>
  </si>
  <si>
    <t>631.11</t>
  </si>
  <si>
    <t>167152</t>
  </si>
  <si>
    <t>167144</t>
  </si>
  <si>
    <t>167174</t>
  </si>
  <si>
    <t>167167</t>
  </si>
  <si>
    <t>167124</t>
  </si>
  <si>
    <t>167087</t>
  </si>
  <si>
    <t>493.9</t>
  </si>
  <si>
    <t>167105</t>
  </si>
  <si>
    <t>493.89</t>
  </si>
  <si>
    <t>167143</t>
  </si>
  <si>
    <t>167166</t>
  </si>
  <si>
    <t>167086</t>
  </si>
  <si>
    <t>167104</t>
  </si>
  <si>
    <t>2352.4</t>
  </si>
  <si>
    <t>167109</t>
  </si>
  <si>
    <t>167142</t>
  </si>
  <si>
    <t>167173</t>
  </si>
  <si>
    <t>167165</t>
  </si>
  <si>
    <t>167123</t>
  </si>
  <si>
    <t>167085</t>
  </si>
  <si>
    <t>167103</t>
  </si>
  <si>
    <t>1082.19</t>
  </si>
  <si>
    <t>167151</t>
  </si>
  <si>
    <t>167141</t>
  </si>
  <si>
    <t>8624</t>
  </si>
  <si>
    <t>167172</t>
  </si>
  <si>
    <t>784</t>
  </si>
  <si>
    <t>167164</t>
  </si>
  <si>
    <t>1568</t>
  </si>
  <si>
    <t>167122</t>
  </si>
  <si>
    <t>167084</t>
  </si>
  <si>
    <t>1567.92</t>
  </si>
  <si>
    <t>167102</t>
  </si>
  <si>
    <t>167150</t>
  </si>
  <si>
    <t>167140</t>
  </si>
  <si>
    <t>7338.24</t>
  </si>
  <si>
    <t>167121</t>
  </si>
  <si>
    <t>2446.08</t>
  </si>
  <si>
    <t>167101</t>
  </si>
  <si>
    <t>2446.01</t>
  </si>
  <si>
    <t>167139</t>
  </si>
  <si>
    <t>167171</t>
  </si>
  <si>
    <t>167163</t>
  </si>
  <si>
    <t>167120</t>
  </si>
  <si>
    <t>167083</t>
  </si>
  <si>
    <t>940.83</t>
  </si>
  <si>
    <t>167100</t>
  </si>
  <si>
    <t>940.96</t>
  </si>
  <si>
    <t>167138</t>
  </si>
  <si>
    <t>7302.96</t>
  </si>
  <si>
    <t>167162</t>
  </si>
  <si>
    <t>2434.32</t>
  </si>
  <si>
    <t>167119</t>
  </si>
  <si>
    <t>167082</t>
  </si>
  <si>
    <t>811.46</t>
  </si>
  <si>
    <t>167099</t>
  </si>
  <si>
    <t>2434.31</t>
  </si>
  <si>
    <t>167108</t>
  </si>
  <si>
    <t>948.64</t>
  </si>
  <si>
    <t>167137</t>
  </si>
  <si>
    <t>4743.2</t>
  </si>
  <si>
    <t>167161</t>
  </si>
  <si>
    <t>2845.92</t>
  </si>
  <si>
    <t>167118</t>
  </si>
  <si>
    <t>167081</t>
  </si>
  <si>
    <t>948.66</t>
  </si>
  <si>
    <t>167098</t>
  </si>
  <si>
    <t>948.63</t>
  </si>
  <si>
    <t>167586</t>
  </si>
  <si>
    <t>8408.4</t>
  </si>
  <si>
    <t>167616</t>
  </si>
  <si>
    <t>167568</t>
  </si>
  <si>
    <t>167523</t>
  </si>
  <si>
    <t>167541</t>
  </si>
  <si>
    <t>11771.1</t>
  </si>
  <si>
    <t>167585</t>
  </si>
  <si>
    <t>167615</t>
  </si>
  <si>
    <t>167567</t>
  </si>
  <si>
    <t>167522</t>
  </si>
  <si>
    <t>2446.13</t>
  </si>
  <si>
    <t>167540</t>
  </si>
  <si>
    <t>2445.81</t>
  </si>
  <si>
    <t>167548</t>
  </si>
  <si>
    <t>167584</t>
  </si>
  <si>
    <t>167614</t>
  </si>
  <si>
    <t>5080.32</t>
  </si>
  <si>
    <t>167566</t>
  </si>
  <si>
    <t>167521</t>
  </si>
  <si>
    <t>1128.92</t>
  </si>
  <si>
    <t>167539</t>
  </si>
  <si>
    <t>564.5</t>
  </si>
  <si>
    <t>167613</t>
  </si>
  <si>
    <t>5809.44</t>
  </si>
  <si>
    <t>167565</t>
  </si>
  <si>
    <t>3872.96</t>
  </si>
  <si>
    <t>167520</t>
  </si>
  <si>
    <t>3872.93</t>
  </si>
  <si>
    <t>167538</t>
  </si>
  <si>
    <t>1936.4</t>
  </si>
  <si>
    <t>167583</t>
  </si>
  <si>
    <t>1920.8</t>
  </si>
  <si>
    <t>167623</t>
  </si>
  <si>
    <t>768.32</t>
  </si>
  <si>
    <t>167612</t>
  </si>
  <si>
    <t>3073.28</t>
  </si>
  <si>
    <t>167564</t>
  </si>
  <si>
    <t>167537</t>
  </si>
  <si>
    <t>2304.79</t>
  </si>
  <si>
    <t>167596</t>
  </si>
  <si>
    <t>384.14</t>
  </si>
  <si>
    <t>167582</t>
  </si>
  <si>
    <t>167611</t>
  </si>
  <si>
    <t>917.28</t>
  </si>
  <si>
    <t>167563</t>
  </si>
  <si>
    <t>167519</t>
  </si>
  <si>
    <t>917.29</t>
  </si>
  <si>
    <t>167581</t>
  </si>
  <si>
    <t>167610</t>
  </si>
  <si>
    <t>167562</t>
  </si>
  <si>
    <t>167536</t>
  </si>
  <si>
    <t>168056</t>
  </si>
  <si>
    <t>168036</t>
  </si>
  <si>
    <t>3126.2</t>
  </si>
  <si>
    <t>168006</t>
  </si>
  <si>
    <t>312.62</t>
  </si>
  <si>
    <t>168019</t>
  </si>
  <si>
    <t>937.83</t>
  </si>
  <si>
    <t>168035</t>
  </si>
  <si>
    <t>168018</t>
  </si>
  <si>
    <t>1646.49</t>
  </si>
  <si>
    <t>168034</t>
  </si>
  <si>
    <t>10177.3</t>
  </si>
  <si>
    <t>168017</t>
  </si>
  <si>
    <t>2035.45</t>
  </si>
  <si>
    <t>168055</t>
  </si>
  <si>
    <t>3281.04</t>
  </si>
  <si>
    <t>168033</t>
  </si>
  <si>
    <t>4101.3</t>
  </si>
  <si>
    <t>168005</t>
  </si>
  <si>
    <t>1640.4</t>
  </si>
  <si>
    <t>168016</t>
  </si>
  <si>
    <t>2460.64</t>
  </si>
  <si>
    <t>168020</t>
  </si>
  <si>
    <t>168041</t>
  </si>
  <si>
    <t>168054</t>
  </si>
  <si>
    <t>168004</t>
  </si>
  <si>
    <t>211.8</t>
  </si>
  <si>
    <t>168015</t>
  </si>
  <si>
    <t>423.27</t>
  </si>
  <si>
    <t>168053</t>
  </si>
  <si>
    <t>168032</t>
  </si>
  <si>
    <t>168040</t>
  </si>
  <si>
    <t>168052</t>
  </si>
  <si>
    <t>168031</t>
  </si>
  <si>
    <t>168003</t>
  </si>
  <si>
    <t>235.27</t>
  </si>
  <si>
    <t>168014</t>
  </si>
  <si>
    <t>1058.58</t>
  </si>
  <si>
    <t>168030</t>
  </si>
  <si>
    <t>168002</t>
  </si>
  <si>
    <t>1352.44</t>
  </si>
  <si>
    <t>168013</t>
  </si>
  <si>
    <t>1352.43</t>
  </si>
  <si>
    <t>168039</t>
  </si>
  <si>
    <t>1128.96</t>
  </si>
  <si>
    <t>168029</t>
  </si>
  <si>
    <t>168012</t>
  </si>
  <si>
    <t>2257.99</t>
  </si>
  <si>
    <t>168051</t>
  </si>
  <si>
    <t>168028</t>
  </si>
  <si>
    <t>6526.8</t>
  </si>
  <si>
    <t>168001</t>
  </si>
  <si>
    <t>8158.32</t>
  </si>
  <si>
    <t>168011</t>
  </si>
  <si>
    <t>3263.3</t>
  </si>
  <si>
    <t>168038</t>
  </si>
  <si>
    <t>754.6</t>
  </si>
  <si>
    <t>168050</t>
  </si>
  <si>
    <t>2263.8</t>
  </si>
  <si>
    <t>168027</t>
  </si>
  <si>
    <t>168010</t>
  </si>
  <si>
    <t>2263.93</t>
  </si>
  <si>
    <t>168026</t>
  </si>
  <si>
    <t>168000</t>
  </si>
  <si>
    <t>6448.01</t>
  </si>
  <si>
    <t>168049</t>
  </si>
  <si>
    <t>840.84</t>
  </si>
  <si>
    <t>168025</t>
  </si>
  <si>
    <t>167999</t>
  </si>
  <si>
    <t>2522.43</t>
  </si>
  <si>
    <t>168048</t>
  </si>
  <si>
    <t>168024</t>
  </si>
  <si>
    <t>16683.52</t>
  </si>
  <si>
    <t>168047</t>
  </si>
  <si>
    <t>168023</t>
  </si>
  <si>
    <t>168009</t>
  </si>
  <si>
    <t>6562.12</t>
  </si>
  <si>
    <t>168046</t>
  </si>
  <si>
    <t>167998</t>
  </si>
  <si>
    <t>2359.78</t>
  </si>
  <si>
    <t>168008</t>
  </si>
  <si>
    <t>2359.87</t>
  </si>
  <si>
    <t>168045</t>
  </si>
  <si>
    <t>168022</t>
  </si>
  <si>
    <t>9219.84</t>
  </si>
  <si>
    <t>167997</t>
  </si>
  <si>
    <t>1317.1</t>
  </si>
  <si>
    <t>168007</t>
  </si>
  <si>
    <t>6585.62</t>
  </si>
  <si>
    <t>168044</t>
  </si>
  <si>
    <t>168021</t>
  </si>
  <si>
    <t>20286</t>
  </si>
  <si>
    <t>167996</t>
  </si>
  <si>
    <t>4057.31</t>
  </si>
  <si>
    <t>168345</t>
  </si>
  <si>
    <t>168360</t>
  </si>
  <si>
    <t>3258.5</t>
  </si>
  <si>
    <t>168331</t>
  </si>
  <si>
    <t>651.7</t>
  </si>
  <si>
    <t>168320</t>
  </si>
  <si>
    <t>1303.3</t>
  </si>
  <si>
    <t>168646</t>
  </si>
  <si>
    <t>2750</t>
  </si>
  <si>
    <t>1859.55</t>
  </si>
  <si>
    <t>168682</t>
  </si>
  <si>
    <t>169.05</t>
  </si>
  <si>
    <t>168670</t>
  </si>
  <si>
    <t>507.15</t>
  </si>
  <si>
    <t>168619</t>
  </si>
  <si>
    <t>168.96</t>
  </si>
  <si>
    <t>168645</t>
  </si>
  <si>
    <t>168681</t>
  </si>
  <si>
    <t>166.6</t>
  </si>
  <si>
    <t>168669</t>
  </si>
  <si>
    <t>168618</t>
  </si>
  <si>
    <t>166.69</t>
  </si>
  <si>
    <t>168652</t>
  </si>
  <si>
    <t>333.2</t>
  </si>
  <si>
    <t>168644</t>
  </si>
  <si>
    <t>168668</t>
  </si>
  <si>
    <t>168628</t>
  </si>
  <si>
    <t>227.85</t>
  </si>
  <si>
    <t>168651</t>
  </si>
  <si>
    <t>168643</t>
  </si>
  <si>
    <t>168680</t>
  </si>
  <si>
    <t>404.25</t>
  </si>
  <si>
    <t>168667</t>
  </si>
  <si>
    <t>2021.25</t>
  </si>
  <si>
    <t>168609</t>
  </si>
  <si>
    <t>404.29</t>
  </si>
  <si>
    <t>168642</t>
  </si>
  <si>
    <t>4390.4</t>
  </si>
  <si>
    <t>168666</t>
  </si>
  <si>
    <t>3136</t>
  </si>
  <si>
    <t>168608</t>
  </si>
  <si>
    <t>627.31</t>
  </si>
  <si>
    <t>166755</t>
  </si>
  <si>
    <t>170.52</t>
  </si>
  <si>
    <t>166772</t>
  </si>
  <si>
    <t>2216.76</t>
  </si>
  <si>
    <t>166803</t>
  </si>
  <si>
    <t>166794</t>
  </si>
  <si>
    <t>1193.64</t>
  </si>
  <si>
    <t>166757</t>
  </si>
  <si>
    <t>166733</t>
  </si>
  <si>
    <t>341.04</t>
  </si>
  <si>
    <t>166743</t>
  </si>
  <si>
    <t>340.96</t>
  </si>
  <si>
    <t>166754</t>
  </si>
  <si>
    <t>166771</t>
  </si>
  <si>
    <t>752.64</t>
  </si>
  <si>
    <t>166793</t>
  </si>
  <si>
    <t>166742</t>
  </si>
  <si>
    <t>125.49</t>
  </si>
  <si>
    <t>166753</t>
  </si>
  <si>
    <t>166770</t>
  </si>
  <si>
    <t>1666</t>
  </si>
  <si>
    <t>166792</t>
  </si>
  <si>
    <t>166732</t>
  </si>
  <si>
    <t>333.22</t>
  </si>
  <si>
    <t>166769</t>
  </si>
  <si>
    <t>166791</t>
  </si>
  <si>
    <t>166731</t>
  </si>
  <si>
    <t>166741</t>
  </si>
  <si>
    <t>235.24</t>
  </si>
  <si>
    <t>166782</t>
  </si>
  <si>
    <t>166768</t>
  </si>
  <si>
    <t>166740</t>
  </si>
  <si>
    <t>486.22</t>
  </si>
  <si>
    <t>166752</t>
  </si>
  <si>
    <t>7.84</t>
  </si>
  <si>
    <t>166767</t>
  </si>
  <si>
    <t>39.2</t>
  </si>
  <si>
    <t>166802</t>
  </si>
  <si>
    <t>166790</t>
  </si>
  <si>
    <t>166739</t>
  </si>
  <si>
    <t>7.86</t>
  </si>
  <si>
    <t>166751</t>
  </si>
  <si>
    <t>166766</t>
  </si>
  <si>
    <t>176.4</t>
  </si>
  <si>
    <t>166789</t>
  </si>
  <si>
    <t>166738</t>
  </si>
  <si>
    <t>105.92</t>
  </si>
  <si>
    <t>166765</t>
  </si>
  <si>
    <t>166801</t>
  </si>
  <si>
    <t>166788</t>
  </si>
  <si>
    <t>166737</t>
  </si>
  <si>
    <t>23.6</t>
  </si>
  <si>
    <t>166781</t>
  </si>
  <si>
    <t>166750</t>
  </si>
  <si>
    <t>21.56</t>
  </si>
  <si>
    <t>166764</t>
  </si>
  <si>
    <t>172.48</t>
  </si>
  <si>
    <t>166787</t>
  </si>
  <si>
    <t>166756</t>
  </si>
  <si>
    <t>166730</t>
  </si>
  <si>
    <t>21.58</t>
  </si>
  <si>
    <t>166736</t>
  </si>
  <si>
    <t>43.17</t>
  </si>
  <si>
    <t>166780</t>
  </si>
  <si>
    <t>166749</t>
  </si>
  <si>
    <t>166763</t>
  </si>
  <si>
    <t>246.96</t>
  </si>
  <si>
    <t>166800</t>
  </si>
  <si>
    <t>35.28</t>
  </si>
  <si>
    <t>166786</t>
  </si>
  <si>
    <t>166735</t>
  </si>
  <si>
    <t>35.31</t>
  </si>
  <si>
    <t>166779</t>
  </si>
  <si>
    <t>167136</t>
  </si>
  <si>
    <t>167170</t>
  </si>
  <si>
    <t>164.64</t>
  </si>
  <si>
    <t>167160</t>
  </si>
  <si>
    <t>658.56</t>
  </si>
  <si>
    <t>167080</t>
  </si>
  <si>
    <t>164.6</t>
  </si>
  <si>
    <t>167097</t>
  </si>
  <si>
    <t>164.63</t>
  </si>
  <si>
    <t>167149</t>
  </si>
  <si>
    <t>167547</t>
  </si>
  <si>
    <t>384.16</t>
  </si>
  <si>
    <t>167580</t>
  </si>
  <si>
    <t>8067.36</t>
  </si>
  <si>
    <t>167609</t>
  </si>
  <si>
    <t>167561</t>
  </si>
  <si>
    <t>1536.64</t>
  </si>
  <si>
    <t>167518</t>
  </si>
  <si>
    <t>768.3</t>
  </si>
  <si>
    <t>167535</t>
  </si>
  <si>
    <t>167595</t>
  </si>
  <si>
    <t>167546</t>
  </si>
  <si>
    <t>167579</t>
  </si>
  <si>
    <t>167608</t>
  </si>
  <si>
    <t>167560</t>
  </si>
  <si>
    <t>167517</t>
  </si>
  <si>
    <t>282.23</t>
  </si>
  <si>
    <t>167534</t>
  </si>
  <si>
    <t>1411.24</t>
  </si>
  <si>
    <t>167545</t>
  </si>
  <si>
    <t>252.84</t>
  </si>
  <si>
    <t>167578</t>
  </si>
  <si>
    <t>167622</t>
  </si>
  <si>
    <t>167607</t>
  </si>
  <si>
    <t>167559</t>
  </si>
  <si>
    <t>167516</t>
  </si>
  <si>
    <t>758.47</t>
  </si>
  <si>
    <t>167533</t>
  </si>
  <si>
    <t>1516.75</t>
  </si>
  <si>
    <t>167594</t>
  </si>
  <si>
    <t>252.86</t>
  </si>
  <si>
    <t>167577</t>
  </si>
  <si>
    <t>167606</t>
  </si>
  <si>
    <t>399.84</t>
  </si>
  <si>
    <t>167558</t>
  </si>
  <si>
    <t>167515</t>
  </si>
  <si>
    <t>799.72</t>
  </si>
  <si>
    <t>167593</t>
  </si>
  <si>
    <t>199.91</t>
  </si>
  <si>
    <t>167576</t>
  </si>
  <si>
    <t>167621</t>
  </si>
  <si>
    <t>167605</t>
  </si>
  <si>
    <t>167557</t>
  </si>
  <si>
    <t>811.44</t>
  </si>
  <si>
    <t>167514</t>
  </si>
  <si>
    <t>270.48</t>
  </si>
  <si>
    <t>167532</t>
  </si>
  <si>
    <t>167592</t>
  </si>
  <si>
    <t>167575</t>
  </si>
  <si>
    <t>2069.76</t>
  </si>
  <si>
    <t>167620</t>
  </si>
  <si>
    <t>344.96</t>
  </si>
  <si>
    <t>167604</t>
  </si>
  <si>
    <t>1552.32</t>
  </si>
  <si>
    <t>167556</t>
  </si>
  <si>
    <t>689.92</t>
  </si>
  <si>
    <t>167513</t>
  </si>
  <si>
    <t>167531</t>
  </si>
  <si>
    <t>517.48</t>
  </si>
  <si>
    <t>167591</t>
  </si>
  <si>
    <t>172.47</t>
  </si>
  <si>
    <t>167544</t>
  </si>
  <si>
    <t>167574</t>
  </si>
  <si>
    <t>167619</t>
  </si>
  <si>
    <t>167603</t>
  </si>
  <si>
    <t>167555</t>
  </si>
  <si>
    <t>167512</t>
  </si>
  <si>
    <t>352.74</t>
  </si>
  <si>
    <t>167530</t>
  </si>
  <si>
    <t>823.35</t>
  </si>
  <si>
    <t>167590</t>
  </si>
  <si>
    <t>167573</t>
  </si>
  <si>
    <t>952.56</t>
  </si>
  <si>
    <t>167602</t>
  </si>
  <si>
    <t>1587.6</t>
  </si>
  <si>
    <t>167554</t>
  </si>
  <si>
    <t>167511</t>
  </si>
  <si>
    <t>635.01</t>
  </si>
  <si>
    <t>167529</t>
  </si>
  <si>
    <t>635.11</t>
  </si>
  <si>
    <t>167601</t>
  </si>
  <si>
    <t>2751.84</t>
  </si>
  <si>
    <t>167553</t>
  </si>
  <si>
    <t>3669.12</t>
  </si>
  <si>
    <t>167528</t>
  </si>
  <si>
    <t>917.35</t>
  </si>
  <si>
    <t>167572</t>
  </si>
  <si>
    <t>167600</t>
  </si>
  <si>
    <t>167552</t>
  </si>
  <si>
    <t>167510</t>
  </si>
  <si>
    <t>564.46</t>
  </si>
  <si>
    <t>167527</t>
  </si>
  <si>
    <t>846.75</t>
  </si>
  <si>
    <t>167543</t>
  </si>
  <si>
    <t>167571</t>
  </si>
  <si>
    <t>167599</t>
  </si>
  <si>
    <t>167551</t>
  </si>
  <si>
    <t>167509</t>
  </si>
  <si>
    <t>167526</t>
  </si>
  <si>
    <t>1003.91</t>
  </si>
  <si>
    <t>167589</t>
  </si>
  <si>
    <t>168037</t>
  </si>
  <si>
    <t>168043</t>
  </si>
  <si>
    <t>168042</t>
  </si>
  <si>
    <t>168327</t>
  </si>
  <si>
    <t>168344</t>
  </si>
  <si>
    <t>168366</t>
  </si>
  <si>
    <t>168359</t>
  </si>
  <si>
    <t>168330</t>
  </si>
  <si>
    <t>168309</t>
  </si>
  <si>
    <t>842.5</t>
  </si>
  <si>
    <t>168319</t>
  </si>
  <si>
    <t>168343</t>
  </si>
  <si>
    <t>168365</t>
  </si>
  <si>
    <t>249.9</t>
  </si>
  <si>
    <t>168358</t>
  </si>
  <si>
    <t>168308</t>
  </si>
  <si>
    <t>249.75</t>
  </si>
  <si>
    <t>168318</t>
  </si>
  <si>
    <t>168326</t>
  </si>
  <si>
    <t>168342</t>
  </si>
  <si>
    <t>168357</t>
  </si>
  <si>
    <t>168307</t>
  </si>
  <si>
    <t>235.41</t>
  </si>
  <si>
    <t>168317</t>
  </si>
  <si>
    <t>117.52</t>
  </si>
  <si>
    <t>168346</t>
  </si>
  <si>
    <t>168325</t>
  </si>
  <si>
    <t>313.6</t>
  </si>
  <si>
    <t>168341</t>
  </si>
  <si>
    <t>168364</t>
  </si>
  <si>
    <t>168356</t>
  </si>
  <si>
    <t>168316</t>
  </si>
  <si>
    <t>627.44</t>
  </si>
  <si>
    <t>168324</t>
  </si>
  <si>
    <t>455.7</t>
  </si>
  <si>
    <t>168340</t>
  </si>
  <si>
    <t>168355</t>
  </si>
  <si>
    <t>168339</t>
  </si>
  <si>
    <t>168354</t>
  </si>
  <si>
    <t>168315</t>
  </si>
  <si>
    <t>168338</t>
  </si>
  <si>
    <t>168363</t>
  </si>
  <si>
    <t>122.5</t>
  </si>
  <si>
    <t>168353</t>
  </si>
  <si>
    <t>168306</t>
  </si>
  <si>
    <t>122.59</t>
  </si>
  <si>
    <t>168314</t>
  </si>
  <si>
    <t>245.12</t>
  </si>
  <si>
    <t>168337</t>
  </si>
  <si>
    <t>168352</t>
  </si>
  <si>
    <t>168336</t>
  </si>
  <si>
    <t>242.55</t>
  </si>
  <si>
    <t>168351</t>
  </si>
  <si>
    <t>168313</t>
  </si>
  <si>
    <t>80.95</t>
  </si>
  <si>
    <t>168323</t>
  </si>
  <si>
    <t>168335</t>
  </si>
  <si>
    <t>168362</t>
  </si>
  <si>
    <t>382.2</t>
  </si>
  <si>
    <t>168350</t>
  </si>
  <si>
    <t>168322</t>
  </si>
  <si>
    <t>168334</t>
  </si>
  <si>
    <t>168361</t>
  </si>
  <si>
    <t>168349</t>
  </si>
  <si>
    <t>168329</t>
  </si>
  <si>
    <t>168312</t>
  </si>
  <si>
    <t>661.48</t>
  </si>
  <si>
    <t>168321</t>
  </si>
  <si>
    <t>551.25</t>
  </si>
  <si>
    <t>168333</t>
  </si>
  <si>
    <t>1653.75</t>
  </si>
  <si>
    <t>168348</t>
  </si>
  <si>
    <t>168311</t>
  </si>
  <si>
    <t>551.28</t>
  </si>
  <si>
    <t>168332</t>
  </si>
  <si>
    <t>3638.25</t>
  </si>
  <si>
    <t>168347</t>
  </si>
  <si>
    <t>727.65</t>
  </si>
  <si>
    <t>168328</t>
  </si>
  <si>
    <t>168310</t>
  </si>
  <si>
    <t>727.56</t>
  </si>
  <si>
    <t>168641</t>
  </si>
  <si>
    <t>168665</t>
  </si>
  <si>
    <t>548.8</t>
  </si>
  <si>
    <t>168627</t>
  </si>
  <si>
    <t>274.4</t>
  </si>
  <si>
    <t>168617</t>
  </si>
  <si>
    <t>274.38</t>
  </si>
  <si>
    <t>168622</t>
  </si>
  <si>
    <t>168640</t>
  </si>
  <si>
    <t>168679</t>
  </si>
  <si>
    <t>168664</t>
  </si>
  <si>
    <t>168616</t>
  </si>
  <si>
    <t>548.76</t>
  </si>
  <si>
    <t>168639</t>
  </si>
  <si>
    <t>168678</t>
  </si>
  <si>
    <t>105.35</t>
  </si>
  <si>
    <t>168663</t>
  </si>
  <si>
    <t>526.75</t>
  </si>
  <si>
    <t>168615</t>
  </si>
  <si>
    <t>316.25</t>
  </si>
  <si>
    <t>168621</t>
  </si>
  <si>
    <t>168638</t>
  </si>
  <si>
    <t>5794.25</t>
  </si>
  <si>
    <t>168677</t>
  </si>
  <si>
    <t>168662</t>
  </si>
  <si>
    <t>2633.75</t>
  </si>
  <si>
    <t>168607</t>
  </si>
  <si>
    <t>1053.78</t>
  </si>
  <si>
    <t>168650</t>
  </si>
  <si>
    <t>1053.51</t>
  </si>
  <si>
    <t>168637</t>
  </si>
  <si>
    <t>2278.5</t>
  </si>
  <si>
    <t>168676</t>
  </si>
  <si>
    <t>168661</t>
  </si>
  <si>
    <t>168606</t>
  </si>
  <si>
    <t>227.9</t>
  </si>
  <si>
    <t>168614</t>
  </si>
  <si>
    <t>683.17</t>
  </si>
  <si>
    <t>168649</t>
  </si>
  <si>
    <t>168636</t>
  </si>
  <si>
    <t>1024.1</t>
  </si>
  <si>
    <t>168675</t>
  </si>
  <si>
    <t>93.1</t>
  </si>
  <si>
    <t>168660</t>
  </si>
  <si>
    <t>558.6</t>
  </si>
  <si>
    <t>168613</t>
  </si>
  <si>
    <t>279.16</t>
  </si>
  <si>
    <t>168635</t>
  </si>
  <si>
    <t>1063.3</t>
  </si>
  <si>
    <t>168674</t>
  </si>
  <si>
    <t>151.9</t>
  </si>
  <si>
    <t>168659</t>
  </si>
  <si>
    <t>168626</t>
  </si>
  <si>
    <t>303.8</t>
  </si>
  <si>
    <t>168605</t>
  </si>
  <si>
    <t>151.94</t>
  </si>
  <si>
    <t>168634</t>
  </si>
  <si>
    <t>168658</t>
  </si>
  <si>
    <t>509.6</t>
  </si>
  <si>
    <t>168625</t>
  </si>
  <si>
    <t>168612</t>
  </si>
  <si>
    <t>764.13</t>
  </si>
  <si>
    <t>168633</t>
  </si>
  <si>
    <t>2315.25</t>
  </si>
  <si>
    <t>168657</t>
  </si>
  <si>
    <t>1286.25</t>
  </si>
  <si>
    <t>168604</t>
  </si>
  <si>
    <t>257.25</t>
  </si>
  <si>
    <t>168611</t>
  </si>
  <si>
    <t>1028.92</t>
  </si>
  <si>
    <t>166381</t>
  </si>
  <si>
    <t>12485.2</t>
  </si>
  <si>
    <t>166426</t>
  </si>
  <si>
    <t>891.8</t>
  </si>
  <si>
    <t>166410</t>
  </si>
  <si>
    <t>166362</t>
  </si>
  <si>
    <t>166327</t>
  </si>
  <si>
    <t>891.81</t>
  </si>
  <si>
    <t>166343</t>
  </si>
  <si>
    <t>891.84</t>
  </si>
  <si>
    <t>166397</t>
  </si>
  <si>
    <t>166380</t>
  </si>
  <si>
    <t>23304.4</t>
  </si>
  <si>
    <t>166409</t>
  </si>
  <si>
    <t>2330.44</t>
  </si>
  <si>
    <t>166361</t>
  </si>
  <si>
    <t>1165.22</t>
  </si>
  <si>
    <t>166326</t>
  </si>
  <si>
    <t>5826.13</t>
  </si>
  <si>
    <t>166342</t>
  </si>
  <si>
    <t>166379</t>
  </si>
  <si>
    <t>3700</t>
  </si>
  <si>
    <t>166425</t>
  </si>
  <si>
    <t>166354</t>
  </si>
  <si>
    <t>166408</t>
  </si>
  <si>
    <t>166360</t>
  </si>
  <si>
    <t>166325</t>
  </si>
  <si>
    <t>617.37</t>
  </si>
  <si>
    <t>166341</t>
  </si>
  <si>
    <t>264.5</t>
  </si>
  <si>
    <t>166396</t>
  </si>
  <si>
    <t>176.39</t>
  </si>
  <si>
    <t>166378</t>
  </si>
  <si>
    <t>1700</t>
  </si>
  <si>
    <t>11112.22</t>
  </si>
  <si>
    <t>166424</t>
  </si>
  <si>
    <t>166407</t>
  </si>
  <si>
    <t>3921.96</t>
  </si>
  <si>
    <t>166359</t>
  </si>
  <si>
    <t>166324</t>
  </si>
  <si>
    <t>1307.32</t>
  </si>
  <si>
    <t>166340</t>
  </si>
  <si>
    <t>653.67</t>
  </si>
  <si>
    <t>166395</t>
  </si>
  <si>
    <t>166377</t>
  </si>
  <si>
    <t>8184.96</t>
  </si>
  <si>
    <t>166423</t>
  </si>
  <si>
    <t>166406</t>
  </si>
  <si>
    <t>166358</t>
  </si>
  <si>
    <t>166339</t>
  </si>
  <si>
    <t>511.54</t>
  </si>
  <si>
    <t>166394</t>
  </si>
  <si>
    <t>2046.24</t>
  </si>
  <si>
    <t>166376</t>
  </si>
  <si>
    <t>20305.6</t>
  </si>
  <si>
    <t>166405</t>
  </si>
  <si>
    <t>2900.8</t>
  </si>
  <si>
    <t>166357</t>
  </si>
  <si>
    <t>3626</t>
  </si>
  <si>
    <t>166323</t>
  </si>
  <si>
    <t>2900.79</t>
  </si>
  <si>
    <t>166338</t>
  </si>
  <si>
    <t>2175.57</t>
  </si>
  <si>
    <t>166393</t>
  </si>
  <si>
    <t>725.21</t>
  </si>
  <si>
    <t>166375</t>
  </si>
  <si>
    <t>5048.96</t>
  </si>
  <si>
    <t>166422</t>
  </si>
  <si>
    <t>166404</t>
  </si>
  <si>
    <t>166322</t>
  </si>
  <si>
    <t>166337</t>
  </si>
  <si>
    <t>2524.4</t>
  </si>
  <si>
    <t>166392</t>
  </si>
  <si>
    <t>360.63</t>
  </si>
  <si>
    <t>166374</t>
  </si>
  <si>
    <t>2300</t>
  </si>
  <si>
    <t>8294.72</t>
  </si>
  <si>
    <t>166421</t>
  </si>
  <si>
    <t>721.28</t>
  </si>
  <si>
    <t>166403</t>
  </si>
  <si>
    <t>166356</t>
  </si>
  <si>
    <t>166336</t>
  </si>
  <si>
    <t>3245.65</t>
  </si>
  <si>
    <t>166391</t>
  </si>
  <si>
    <t>166373</t>
  </si>
  <si>
    <t>166420</t>
  </si>
  <si>
    <t>1728.72</t>
  </si>
  <si>
    <t>166402</t>
  </si>
  <si>
    <t>864.36</t>
  </si>
  <si>
    <t>166355</t>
  </si>
  <si>
    <t>166321</t>
  </si>
  <si>
    <t>3457.41</t>
  </si>
  <si>
    <t>166390</t>
  </si>
  <si>
    <t>167135</t>
  </si>
  <si>
    <t>14323.68</t>
  </si>
  <si>
    <t>167159</t>
  </si>
  <si>
    <t>2387.28</t>
  </si>
  <si>
    <t>167117</t>
  </si>
  <si>
    <t>4774.56</t>
  </si>
  <si>
    <t>167079</t>
  </si>
  <si>
    <t>2387.31</t>
  </si>
  <si>
    <t>167096</t>
  </si>
  <si>
    <t>2387.1</t>
  </si>
  <si>
    <t>167148</t>
  </si>
  <si>
    <t>4774.57</t>
  </si>
  <si>
    <t>167107</t>
  </si>
  <si>
    <t>167134</t>
  </si>
  <si>
    <t>167169</t>
  </si>
  <si>
    <t>167158</t>
  </si>
  <si>
    <t>167116</t>
  </si>
  <si>
    <t>167078</t>
  </si>
  <si>
    <t>167095</t>
  </si>
  <si>
    <t>333.29</t>
  </si>
  <si>
    <t>167133</t>
  </si>
  <si>
    <t>6597.36</t>
  </si>
  <si>
    <t>167157</t>
  </si>
  <si>
    <t>2199.12</t>
  </si>
  <si>
    <t>167115</t>
  </si>
  <si>
    <t>167094</t>
  </si>
  <si>
    <t>4398.15</t>
  </si>
  <si>
    <t>167132</t>
  </si>
  <si>
    <t>167114</t>
  </si>
  <si>
    <t>1348.48</t>
  </si>
  <si>
    <t>167093</t>
  </si>
  <si>
    <t>167147</t>
  </si>
  <si>
    <t>167131</t>
  </si>
  <si>
    <t>8090.88</t>
  </si>
  <si>
    <t>167113</t>
  </si>
  <si>
    <t>4045.44</t>
  </si>
  <si>
    <t>167130</t>
  </si>
  <si>
    <t>167156</t>
  </si>
  <si>
    <t>167077</t>
  </si>
  <si>
    <t>1426.9</t>
  </si>
  <si>
    <t>167092</t>
  </si>
  <si>
    <t>2853.55</t>
  </si>
  <si>
    <t>167106</t>
  </si>
  <si>
    <t>167129</t>
  </si>
  <si>
    <t>167155</t>
  </si>
  <si>
    <t>2156</t>
  </si>
  <si>
    <t>167112</t>
  </si>
  <si>
    <t>167076</t>
  </si>
  <si>
    <t>2156.06</t>
  </si>
  <si>
    <t>167091</t>
  </si>
  <si>
    <t>2156.3</t>
  </si>
  <si>
    <t>167146</t>
  </si>
  <si>
    <t>2156.01</t>
  </si>
  <si>
    <t>167128</t>
  </si>
  <si>
    <t>14927.36</t>
  </si>
  <si>
    <t>167154</t>
  </si>
  <si>
    <t>1865.92</t>
  </si>
  <si>
    <t>167075</t>
  </si>
  <si>
    <t>1865.91</t>
  </si>
  <si>
    <t>167090</t>
  </si>
  <si>
    <t>1865.79</t>
  </si>
  <si>
    <t>167127</t>
  </si>
  <si>
    <t>6860</t>
  </si>
  <si>
    <t>167111</t>
  </si>
  <si>
    <t>167126</t>
  </si>
  <si>
    <t>7620.48</t>
  </si>
  <si>
    <t>167153</t>
  </si>
  <si>
    <t>2857.68</t>
  </si>
  <si>
    <t>167110</t>
  </si>
  <si>
    <t>167074</t>
  </si>
  <si>
    <t>1905.15</t>
  </si>
  <si>
    <t>167089</t>
  </si>
  <si>
    <t>1905.32</t>
  </si>
  <si>
    <t>167542</t>
  </si>
  <si>
    <t>167570</t>
  </si>
  <si>
    <t>167618</t>
  </si>
  <si>
    <t>167598</t>
  </si>
  <si>
    <t>167550</t>
  </si>
  <si>
    <t>167508</t>
  </si>
  <si>
    <t>167525</t>
  </si>
  <si>
    <t>167588</t>
  </si>
  <si>
    <t>167569</t>
  </si>
  <si>
    <t>12220.6</t>
  </si>
  <si>
    <t>167617</t>
  </si>
  <si>
    <t>167597</t>
  </si>
  <si>
    <t>167549</t>
  </si>
  <si>
    <t>167507</t>
  </si>
  <si>
    <t>842.77</t>
  </si>
  <si>
    <t>167524</t>
  </si>
  <si>
    <t>2107.28</t>
  </si>
  <si>
    <t>167587</t>
  </si>
  <si>
    <t>842.79</t>
  </si>
  <si>
    <t>168632</t>
  </si>
  <si>
    <t>2668.05</t>
  </si>
  <si>
    <t>168656</t>
  </si>
  <si>
    <t>168603</t>
  </si>
  <si>
    <t>168648</t>
  </si>
  <si>
    <t>168631</t>
  </si>
  <si>
    <t>168673</t>
  </si>
  <si>
    <t>514.5</t>
  </si>
  <si>
    <t>168655</t>
  </si>
  <si>
    <t>168602</t>
  </si>
  <si>
    <t>168630</t>
  </si>
  <si>
    <t>168672</t>
  </si>
  <si>
    <t>168654</t>
  </si>
  <si>
    <t>168624</t>
  </si>
  <si>
    <t>168601</t>
  </si>
  <si>
    <t>470.16</t>
  </si>
  <si>
    <t>168620</t>
  </si>
  <si>
    <t>465.5</t>
  </si>
  <si>
    <t>168629</t>
  </si>
  <si>
    <t>168671</t>
  </si>
  <si>
    <t>931</t>
  </si>
  <si>
    <t>168653</t>
  </si>
  <si>
    <t>168623</t>
  </si>
  <si>
    <t>168610</t>
  </si>
  <si>
    <t>931.08</t>
  </si>
  <si>
    <t>168647</t>
  </si>
  <si>
    <t>1396.49</t>
  </si>
  <si>
    <t>169240</t>
  </si>
  <si>
    <t>169239</t>
  </si>
  <si>
    <t>169246</t>
  </si>
  <si>
    <t>169238</t>
  </si>
  <si>
    <t>169237</t>
  </si>
  <si>
    <t>169245</t>
  </si>
  <si>
    <t>169244</t>
  </si>
  <si>
    <t>169243</t>
  </si>
  <si>
    <t>169236</t>
  </si>
  <si>
    <t>169235</t>
  </si>
  <si>
    <t>169234</t>
  </si>
  <si>
    <t>169233</t>
  </si>
  <si>
    <t>169242</t>
  </si>
  <si>
    <t>169241</t>
  </si>
  <si>
    <t>="1/1/2019..2/1/2019"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</si>
</sst>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(* #,##0_);_(* \(#,##0\);_(* &quot;-&quot;_);_(@_)"/>
    <numFmt numFmtId="165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595959"/>
      <name val="Calibri"/>
      <family val="2"/>
      <scheme val="minor"/>
    </font>
    <font>
      <i/>
      <sz val="11"/>
      <color rgb="FF595959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11"/>
      <color theme="1"/>
      <name val="Segoe UI Semibold"/>
      <family val="2"/>
    </font>
    <font>
      <b/>
      <u/>
      <sz val="22"/>
      <color theme="3"/>
      <name val="Segoe UI Semibold"/>
      <family val="2"/>
    </font>
    <font>
      <b/>
      <sz val="13"/>
      <color theme="3"/>
      <name val="Segoe UI Semibold"/>
      <family val="2"/>
    </font>
    <font>
      <sz val="11"/>
      <color indexed="8"/>
      <name val="Calibri"/>
      <family val="2"/>
    </font>
    <font>
      <sz val="11"/>
      <color theme="1"/>
      <name val="Segoe UI Semibold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A9A9A9"/>
      </left>
      <right/>
      <top style="thin">
        <color rgb="FFA9A9A9"/>
      </top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/>
      <top style="thin">
        <color rgb="FFA9A9A9"/>
      </top>
      <bottom style="thin">
        <color rgb="FFA9A9A9"/>
      </bottom>
      <diagonal/>
    </border>
    <border>
      <left style="thin">
        <color rgb="FFA9A9A9"/>
      </left>
      <right/>
      <top style="double">
        <color rgb="FFA9A9A9"/>
      </top>
      <bottom/>
      <diagonal/>
    </border>
    <border>
      <left style="thin">
        <color rgb="FFA9A9A9"/>
      </left>
      <right style="thin">
        <color rgb="FFA9A9A9"/>
      </right>
      <top style="double">
        <color rgb="FFA9A9A9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7" fillId="0" borderId="0"/>
    <xf numFmtId="165" fontId="7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13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3" fillId="0" borderId="0" xfId="0" applyFont="1"/>
    <xf numFmtId="0" fontId="4" fillId="0" borderId="2" xfId="0" applyFont="1" applyBorder="1"/>
    <xf numFmtId="0" fontId="4" fillId="0" borderId="3" xfId="0" applyFont="1" applyBorder="1"/>
    <xf numFmtId="0" fontId="4" fillId="0" borderId="6" xfId="0" applyFont="1" applyBorder="1"/>
    <xf numFmtId="0" fontId="5" fillId="0" borderId="5" xfId="0" applyFont="1" applyBorder="1" applyAlignment="1">
      <alignment horizontal="left" indent="2"/>
    </xf>
    <xf numFmtId="0" fontId="4" fillId="0" borderId="7" xfId="0" applyFont="1" applyBorder="1"/>
    <xf numFmtId="0" fontId="5" fillId="0" borderId="4" xfId="0" applyFont="1" applyBorder="1"/>
    <xf numFmtId="0" fontId="5" fillId="0" borderId="2" xfId="0" applyFont="1" applyBorder="1" applyAlignment="1">
      <alignment horizontal="left" indent="2"/>
    </xf>
    <xf numFmtId="0" fontId="5" fillId="0" borderId="3" xfId="0" applyFont="1" applyBorder="1"/>
    <xf numFmtId="0" fontId="6" fillId="0" borderId="2" xfId="0" applyFont="1" applyBorder="1"/>
    <xf numFmtId="0" fontId="6" fillId="0" borderId="3" xfId="0" applyFont="1" applyBorder="1"/>
    <xf numFmtId="0" fontId="4" fillId="0" borderId="0" xfId="0" applyFont="1"/>
    <xf numFmtId="0" fontId="0" fillId="0" borderId="0" xfId="0" quotePrefix="1"/>
    <xf numFmtId="14" fontId="0" fillId="0" borderId="0" xfId="0" applyNumberFormat="1"/>
    <xf numFmtId="0" fontId="0" fillId="0" borderId="0" xfId="0" applyAlignment="1">
      <alignment horizontal="right" indent="2"/>
    </xf>
    <xf numFmtId="0" fontId="0" fillId="0" borderId="0" xfId="0" applyAlignment="1">
      <alignment horizontal="right"/>
    </xf>
    <xf numFmtId="164" fontId="0" fillId="0" borderId="0" xfId="0" applyNumberFormat="1"/>
    <xf numFmtId="0" fontId="10" fillId="0" borderId="0" xfId="0" applyFont="1"/>
    <xf numFmtId="164" fontId="10" fillId="0" borderId="0" xfId="0" applyNumberFormat="1" applyFont="1"/>
    <xf numFmtId="0" fontId="11" fillId="0" borderId="0" xfId="1" applyFont="1"/>
    <xf numFmtId="0" fontId="12" fillId="0" borderId="1" xfId="2" applyFont="1"/>
    <xf numFmtId="0" fontId="10" fillId="0" borderId="0" xfId="0" applyFont="1" applyAlignment="1">
      <alignment horizontal="right" indent="2"/>
    </xf>
    <xf numFmtId="0" fontId="10" fillId="0" borderId="0" xfId="0" applyFont="1" applyAlignment="1">
      <alignment horizontal="right"/>
    </xf>
    <xf numFmtId="49" fontId="0" fillId="0" borderId="0" xfId="0" applyNumberFormat="1"/>
    <xf numFmtId="0" fontId="13" fillId="0" borderId="0" xfId="9"/>
    <xf numFmtId="0" fontId="4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0" fillId="0" borderId="0" xfId="0" applyNumberFormat="1"/>
    <xf numFmtId="0" fontId="14" fillId="0" borderId="8" xfId="0" pivotButton="1" applyFont="1" applyBorder="1"/>
    <xf numFmtId="0" fontId="14" fillId="0" borderId="9" xfId="0" pivotButton="1" applyFont="1" applyBorder="1"/>
    <xf numFmtId="164" fontId="14" fillId="0" borderId="9" xfId="0" applyNumberFormat="1" applyFont="1" applyBorder="1"/>
    <xf numFmtId="0" fontId="14" fillId="0" borderId="10" xfId="0" applyFont="1" applyBorder="1"/>
    <xf numFmtId="0" fontId="14" fillId="0" borderId="11" xfId="0" applyFont="1" applyBorder="1"/>
    <xf numFmtId="0" fontId="14" fillId="0" borderId="0" xfId="0" applyFont="1" applyBorder="1"/>
    <xf numFmtId="164" fontId="14" fillId="0" borderId="0" xfId="0" applyNumberFormat="1" applyFont="1" applyBorder="1"/>
    <xf numFmtId="9" fontId="14" fillId="0" borderId="12" xfId="0" applyNumberFormat="1" applyFont="1" applyBorder="1"/>
    <xf numFmtId="0" fontId="14" fillId="0" borderId="13" xfId="0" applyFont="1" applyBorder="1"/>
    <xf numFmtId="0" fontId="14" fillId="0" borderId="14" xfId="0" applyFont="1" applyBorder="1"/>
    <xf numFmtId="164" fontId="14" fillId="0" borderId="14" xfId="0" applyNumberFormat="1" applyFont="1" applyBorder="1"/>
    <xf numFmtId="9" fontId="14" fillId="0" borderId="15" xfId="0" applyNumberFormat="1" applyFont="1" applyBorder="1"/>
    <xf numFmtId="0" fontId="14" fillId="0" borderId="9" xfId="0" pivotButton="1" applyFont="1" applyBorder="1" applyAlignment="1">
      <alignment horizontal="right"/>
    </xf>
    <xf numFmtId="0" fontId="14" fillId="0" borderId="13" xfId="0" applyFont="1" applyBorder="1" applyAlignment="1">
      <alignment horizontal="right"/>
    </xf>
    <xf numFmtId="0" fontId="14" fillId="0" borderId="14" xfId="0" applyFont="1" applyBorder="1" applyAlignment="1">
      <alignment horizontal="right"/>
    </xf>
    <xf numFmtId="0" fontId="14" fillId="0" borderId="0" xfId="0" pivotButton="1" applyFont="1"/>
    <xf numFmtId="0" fontId="14" fillId="0" borderId="0" xfId="0" pivotButton="1" applyNumberFormat="1" applyFont="1" applyAlignment="1">
      <alignment horizontal="right" indent="3"/>
    </xf>
    <xf numFmtId="164" fontId="14" fillId="0" borderId="0" xfId="0" applyNumberFormat="1" applyFont="1"/>
    <xf numFmtId="0" fontId="14" fillId="0" borderId="0" xfId="0" applyFont="1"/>
    <xf numFmtId="9" fontId="14" fillId="0" borderId="0" xfId="0" applyNumberFormat="1" applyFont="1"/>
  </cellXfs>
  <cellStyles count="11">
    <cellStyle name="Comma 2" xfId="4" xr:uid="{00000000-0005-0000-0000-000000000000}"/>
    <cellStyle name="Heading 2" xfId="2" builtinId="17"/>
    <cellStyle name="Hyperlink 2" xfId="5" xr:uid="{00000000-0005-0000-0000-000003000000}"/>
    <cellStyle name="Hyperlink 3" xfId="10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2 3" xfId="8" xr:uid="{00000000-0005-0000-0000-000008000000}"/>
    <cellStyle name="Normal 2 4" xfId="3" xr:uid="{00000000-0005-0000-0000-000009000000}"/>
    <cellStyle name="Normal 3" xfId="9" xr:uid="{00000000-0005-0000-0000-00000A000000}"/>
    <cellStyle name="Title" xfId="1" builtinId="15"/>
  </cellStyles>
  <dxfs count="83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30" formatCode="@"/>
    </dxf>
    <dxf>
      <numFmt numFmtId="30" formatCode="@"/>
    </dxf>
    <dxf>
      <numFmt numFmtId="0" formatCode="General"/>
    </dxf>
    <dxf>
      <numFmt numFmtId="30" formatCode="@"/>
    </dxf>
    <dxf>
      <numFmt numFmtId="30" formatCode="@"/>
    </dxf>
    <dxf>
      <numFmt numFmtId="30" formatCode="@"/>
    </dxf>
    <dxf>
      <numFmt numFmtId="0" formatCode="General"/>
    </dxf>
    <dxf>
      <numFmt numFmtId="30" formatCode="@"/>
    </dxf>
    <dxf>
      <font>
        <name val="Segoe UI Semibold"/>
        <scheme val="none"/>
      </font>
    </dxf>
    <dxf>
      <font>
        <name val="Segoe UI Semibold"/>
        <scheme val="none"/>
      </font>
    </dxf>
    <dxf>
      <font>
        <name val="Segoe UI Semibold"/>
        <scheme val="none"/>
      </font>
    </dxf>
    <dxf>
      <font>
        <name val="Segoe UI Semibold"/>
        <scheme val="none"/>
      </font>
    </dxf>
    <dxf>
      <font>
        <name val="Segoe UI Semibold"/>
        <scheme val="none"/>
      </font>
    </dxf>
    <dxf>
      <font>
        <name val="Segoe UI Semibold"/>
        <scheme val="none"/>
      </font>
    </dxf>
    <dxf>
      <numFmt numFmtId="164" formatCode="_(* #,##0_);_(* \(#,##0\);_(* &quot;-&quot;_);_(@_)"/>
    </dxf>
    <dxf>
      <numFmt numFmtId="164" formatCode="_(* #,##0_);_(* \(#,##0\);_(* &quot;-&quot;_);_(@_)"/>
    </dxf>
    <dxf>
      <numFmt numFmtId="0" formatCode="General"/>
    </dxf>
    <dxf>
      <alignment horizontal="right" indent="3" readingOrder="0"/>
    </dxf>
    <dxf>
      <numFmt numFmtId="13" formatCode="0%"/>
    </dxf>
    <dxf>
      <font>
        <name val="Segoe UI Semibold"/>
        <scheme val="none"/>
      </font>
    </dxf>
    <dxf>
      <font>
        <name val="Segoe UI Semibold"/>
        <scheme val="none"/>
      </font>
    </dxf>
    <dxf>
      <font>
        <name val="Segoe UI Semibold"/>
        <scheme val="none"/>
      </font>
    </dxf>
    <dxf>
      <font>
        <name val="Segoe UI Semibold"/>
        <scheme val="none"/>
      </font>
    </dxf>
    <dxf>
      <font>
        <name val="Segoe UI Semibold"/>
        <scheme val="none"/>
      </font>
    </dxf>
    <dxf>
      <numFmt numFmtId="164" formatCode="_(* #,##0_);_(* \(#,##0\);_(* &quot;-&quot;_);_(@_)"/>
    </dxf>
    <dxf>
      <numFmt numFmtId="164" formatCode="_(* #,##0_);_(* \(#,##0\);_(* &quot;-&quot;_);_(@_)"/>
    </dxf>
    <dxf>
      <alignment horizontal="right" readingOrder="0"/>
    </dxf>
    <dxf>
      <alignment horizontal="right" readingOrder="0"/>
    </dxf>
    <dxf>
      <numFmt numFmtId="13" formatCode="0%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name val="Segoe UI Semibold"/>
        <scheme val="none"/>
      </font>
    </dxf>
    <dxf>
      <font>
        <name val="Segoe UI Semibold"/>
        <scheme val="none"/>
      </font>
    </dxf>
    <dxf>
      <font>
        <name val="Segoe UI Semibold"/>
        <scheme val="none"/>
      </font>
    </dxf>
    <dxf>
      <font>
        <name val="Segoe UI Semibold"/>
        <scheme val="none"/>
      </font>
    </dxf>
    <dxf>
      <font>
        <name val="Segoe UI Semibold"/>
        <scheme val="none"/>
      </font>
    </dxf>
    <dxf>
      <numFmt numFmtId="164" formatCode="_(* #,##0_);_(* \(#,##0\);_(* &quot;-&quot;_);_(@_)"/>
    </dxf>
    <dxf>
      <numFmt numFmtId="164" formatCode="_(* #,##0_);_(* \(#,##0\);_(* &quot;-&quot;_);_(@_)"/>
    </dxf>
    <dxf>
      <alignment horizontal="right" readingOrder="0"/>
    </dxf>
    <dxf>
      <alignment horizontal="right" readingOrder="0"/>
    </dxf>
    <dxf>
      <numFmt numFmtId="13" formatCode="0%"/>
    </dxf>
    <dxf>
      <numFmt numFmtId="4" formatCode="#,##0.00"/>
    </dxf>
    <dxf>
      <numFmt numFmtId="4" formatCode="#,##0.0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name val="Segoe UI Semibold"/>
        <scheme val="none"/>
      </font>
    </dxf>
    <dxf>
      <font>
        <name val="Segoe UI Semibold"/>
        <scheme val="none"/>
      </font>
    </dxf>
    <dxf>
      <font>
        <name val="Segoe UI Semibold"/>
        <scheme val="none"/>
      </font>
    </dxf>
    <dxf>
      <font>
        <name val="Segoe UI Semibold"/>
        <scheme val="none"/>
      </font>
    </dxf>
    <dxf>
      <font>
        <name val="Segoe UI Semibold"/>
        <scheme val="none"/>
      </font>
    </dxf>
    <dxf>
      <numFmt numFmtId="164" formatCode="_(* #,##0_);_(* \(#,##0\);_(* &quot;-&quot;_);_(@_)"/>
    </dxf>
    <dxf>
      <numFmt numFmtId="164" formatCode="_(* #,##0_);_(* \(#,##0\);_(* &quot;-&quot;_);_(@_)"/>
    </dxf>
    <dxf>
      <numFmt numFmtId="13" formatCode="0%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name val="Segoe UI Semibold"/>
        <scheme val="none"/>
      </font>
    </dxf>
    <dxf>
      <font>
        <name val="Segoe UI Semibold"/>
        <scheme val="none"/>
      </font>
    </dxf>
    <dxf>
      <font>
        <name val="Segoe UI Semibold"/>
        <scheme val="none"/>
      </font>
    </dxf>
    <dxf>
      <font>
        <name val="Segoe UI Semibold"/>
        <scheme val="none"/>
      </font>
    </dxf>
    <dxf>
      <font>
        <name val="Segoe UI Semibold"/>
        <scheme val="none"/>
      </font>
    </dxf>
    <dxf>
      <numFmt numFmtId="164" formatCode="_(* #,##0_);_(* \(#,##0\);_(* &quot;-&quot;_);_(@_)"/>
    </dxf>
    <dxf>
      <numFmt numFmtId="164" formatCode="_(* #,##0_);_(* \(#,##0\);_(* &quot;-&quot;_);_(@_)"/>
    </dxf>
    <dxf>
      <numFmt numFmtId="13" formatCode="0%"/>
    </dxf>
    <dxf>
      <numFmt numFmtId="4" formatCode="#,##0.00"/>
    </dxf>
    <dxf>
      <numFmt numFmtId="4" formatCode="#,##0.0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 patternType="solid">
          <fgColor theme="4" tint="0.79995117038483843"/>
          <bgColor theme="4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</dxf>
    <dxf>
      <font>
        <b val="0"/>
        <i val="0"/>
        <color theme="1"/>
      </font>
      <fill>
        <patternFill patternType="none">
          <bgColor auto="1"/>
        </patternFill>
      </fill>
    </dxf>
    <dxf>
      <font>
        <b val="0"/>
        <i val="0"/>
        <color theme="1"/>
      </font>
      <fill>
        <patternFill patternType="none">
          <fgColor indexed="64"/>
          <bgColor auto="1"/>
        </patternFill>
      </fill>
    </dxf>
    <dxf>
      <font>
        <b/>
        <color theme="1"/>
      </font>
      <fill>
        <patternFill>
          <bgColor theme="4" tint="0.79998168889431442"/>
        </patternFill>
      </fill>
      <border>
        <top/>
      </border>
    </dxf>
    <dxf>
      <font>
        <b/>
        <color theme="1"/>
      </font>
      <fill>
        <patternFill patternType="solid">
          <fgColor theme="4" tint="0.59999389629810485"/>
          <bgColor theme="4" tint="0.59999389629810485"/>
        </patternFill>
      </fill>
    </dxf>
    <dxf>
      <border>
        <top style="thin">
          <color auto="1"/>
        </top>
      </border>
    </dxf>
    <dxf>
      <font>
        <b/>
        <color theme="1"/>
      </font>
      <border>
        <left style="medium">
          <color theme="4" tint="0.59999389629810485"/>
        </left>
        <right style="medium">
          <color theme="4" tint="0.59999389629810485"/>
        </right>
        <top style="medium">
          <color theme="4" tint="0.59999389629810485"/>
        </top>
        <bottom style="medium">
          <color theme="4" tint="0.59999389629810485"/>
        </bottom>
      </border>
    </dxf>
    <dxf>
      <fill>
        <patternFill>
          <bgColor theme="4" tint="0.79998168889431442"/>
        </patternFill>
      </fill>
      <border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  <dxf>
      <font>
        <b val="0"/>
        <i val="0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/>
        <bottom/>
        <vertical/>
        <horizontal/>
      </border>
    </dxf>
    <dxf>
      <font>
        <b/>
        <i val="0"/>
        <color theme="0"/>
      </font>
      <fill>
        <patternFill>
          <bgColor theme="4"/>
        </patternFill>
      </fill>
      <border>
        <top style="thin">
          <color theme="4" tint="-0.249977111117893"/>
        </top>
        <bottom style="medium">
          <color theme="4" tint="-0.249977111117893"/>
        </bottom>
      </border>
    </dxf>
    <dxf>
      <font>
        <b/>
        <color theme="0"/>
      </font>
      <fill>
        <patternFill patternType="solid">
          <fgColor theme="4"/>
          <bgColor theme="4"/>
        </patternFill>
      </fill>
      <border>
        <top style="medium">
          <color theme="4" tint="-0.249977111117893"/>
        </top>
      </border>
    </dxf>
    <dxf>
      <font>
        <color theme="1"/>
      </font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1" defaultTableStyle="TableStyleMedium2" defaultPivotStyle="PivotStyleLight16">
    <tableStyle name="PivotStyleMedium9 2 2" table="0" count="14" xr9:uid="{00000000-0011-0000-FFFF-FFFF00000000}">
      <tableStyleElement type="wholeTable" dxfId="82"/>
      <tableStyleElement type="headerRow" dxfId="81"/>
      <tableStyleElement type="totalRow" dxfId="80"/>
      <tableStyleElement type="firstColumn" dxfId="79"/>
      <tableStyleElement type="firstRowStripe" dxfId="78"/>
      <tableStyleElement type="firstSubtotalColumn" dxfId="77"/>
      <tableStyleElement type="secondSubtotalColumn" dxfId="76"/>
      <tableStyleElement type="firstSubtotalRow" dxfId="75"/>
      <tableStyleElement type="secondSubtotalRow" dxfId="74"/>
      <tableStyleElement type="firstRowSubheading" dxfId="73"/>
      <tableStyleElement type="secondRowSubheading" dxfId="72"/>
      <tableStyleElement type="thirdRowSubheading" dxfId="71"/>
      <tableStyleElement type="pageFieldLabels" dxfId="70"/>
      <tableStyleElement type="pageFieldValues" dxfId="6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aseeb Tariq" refreshedDate="45173.594414236111" missingItemsLimit="0" createdVersion="5" refreshedVersion="8" minRefreshableVersion="3" recordCount="619" xr:uid="{00000000-000A-0000-FFFF-FFFFAA000000}">
  <cacheSource type="worksheet">
    <worksheetSource name="ItemLedgerEntry"/>
  </cacheSource>
  <cacheFields count="16">
    <cacheField name="Item No." numFmtId="49">
      <sharedItems count="139">
        <s v="C100002"/>
        <s v="C100003"/>
        <s v="C100004"/>
        <s v="C100005"/>
        <s v="C100006"/>
        <s v="C100007"/>
        <s v="C100008"/>
        <s v="C100009"/>
        <s v="C100010"/>
        <s v="C100011"/>
        <s v="C100014"/>
        <s v="C100017"/>
        <s v="C100018"/>
        <s v="C100019"/>
        <s v="C100020"/>
        <s v="C100021"/>
        <s v="C100022"/>
        <s v="C100023"/>
        <s v="C100024"/>
        <s v="C100025"/>
        <s v="C100026"/>
        <s v="C100027"/>
        <s v="C100028"/>
        <s v="C100029"/>
        <s v="C100030"/>
        <s v="C100031"/>
        <s v="C100032"/>
        <s v="C100033"/>
        <s v="C100034"/>
        <s v="C100035"/>
        <s v="C100036"/>
        <s v="C100037"/>
        <s v="C100038"/>
        <s v="C100039"/>
        <s v="C100040"/>
        <s v="C100041"/>
        <s v="C100042"/>
        <s v="C100043"/>
        <s v="C100044"/>
        <s v="C100045"/>
        <s v="C100046"/>
        <s v="C100047"/>
        <s v="C100048"/>
        <s v="C100049"/>
        <s v="C100050"/>
        <s v="C100051"/>
        <s v="C100052"/>
        <s v="C100053"/>
        <s v="C100054"/>
        <s v="C100055"/>
        <s v="C100056"/>
        <s v="C100061"/>
        <s v="C100062"/>
        <s v="C100063"/>
        <s v="C100066"/>
        <s v="C100067"/>
        <s v="E100001"/>
        <s v="E100002"/>
        <s v="E100003"/>
        <s v="E100004"/>
        <s v="E100005"/>
        <s v="E100006"/>
        <s v="E100007"/>
        <s v="E100008"/>
        <s v="E100009"/>
        <s v="E100010"/>
        <s v="E100011"/>
        <s v="E100012"/>
        <s v="E100013"/>
        <s v="E100014"/>
        <s v="E100015"/>
        <s v="E100016"/>
        <s v="E100017"/>
        <s v="E100018"/>
        <s v="E100019"/>
        <s v="E100020"/>
        <s v="E100021"/>
        <s v="E100022"/>
        <s v="E100023"/>
        <s v="E100024"/>
        <s v="E100025"/>
        <s v="E100026"/>
        <s v="E100027"/>
        <s v="E100028"/>
        <s v="E100029"/>
        <s v="E100030"/>
        <s v="E100031"/>
        <s v="E100032"/>
        <s v="E100033"/>
        <s v="E100034"/>
        <s v="E100035"/>
        <s v="E100038"/>
        <s v="E100039"/>
        <s v="E100040"/>
        <s v="E100041"/>
        <s v="E100042"/>
        <s v="E100043"/>
        <s v="E100044"/>
        <s v="E100045"/>
        <s v="E100046"/>
        <s v="E100047"/>
        <s v="S100001"/>
        <s v="S100002"/>
        <s v="S100003"/>
        <s v="S100004"/>
        <s v="S100005"/>
        <s v="S100006"/>
        <s v="S100007"/>
        <s v="S100008"/>
        <s v="S100009"/>
        <s v="S100010"/>
        <s v="S100011"/>
        <s v="S100012"/>
        <s v="S100013"/>
        <s v="S100014"/>
        <s v="S100015"/>
        <s v="S100016"/>
        <s v="S100017"/>
        <s v="S100018"/>
        <s v="S100019"/>
        <s v="S100020"/>
        <s v="S100021"/>
        <s v="S100023"/>
        <s v="S100024"/>
        <s v="S100025"/>
        <s v="S100026"/>
        <s v="S200001"/>
        <s v="S200002"/>
        <s v="S200005"/>
        <s v="S200007"/>
        <s v="S200012"/>
        <s v="S200013"/>
        <s v="S200016"/>
        <s v="S200019"/>
        <s v="S200020"/>
        <s v="S200021"/>
        <s v="S200022"/>
        <s v="S200023"/>
        <s v="S200024"/>
      </sharedItems>
    </cacheField>
    <cacheField name="Entry No." numFmtId="0">
      <sharedItems containsSemiMixedTypes="0" containsString="0" containsNumber="1" containsInteger="1" minValue="166321" maxValue="169246"/>
    </cacheField>
    <cacheField name="Item - Description" numFmtId="49">
      <sharedItems count="139">
        <s v="Border Style"/>
        <s v="Cherry Finish Frame"/>
        <s v="Walnut Medallian Plate"/>
        <s v="Cherry Finished Crystal Award"/>
        <s v="Cherry Finished Crystal Award- Large"/>
        <s v="7.5'' Bud Vase"/>
        <s v="Glacier Vase"/>
        <s v="Normandy Vase"/>
        <s v="Wisper-Cut Vase"/>
        <s v="Winter Frost Vase"/>
        <s v="Canvas Field Bag"/>
        <s v="Wheeled Duffel"/>
        <s v="Action Sport Duffel"/>
        <s v="Black Duffel Bag"/>
        <s v="Gym Locker Bag"/>
        <s v="Canvas Boat Bag"/>
        <s v="Two-Toned Cap"/>
        <s v="Two-Toned Knit Hat"/>
        <s v="Knit Hat with Bill"/>
        <s v="Striped Knit Hat"/>
        <s v="Fleece Beanie"/>
        <s v="Pique Visor"/>
        <s v="Twill Visor"/>
        <s v="Distressed Twill Visor"/>
        <s v="Fashion Visor"/>
        <s v="Carabiner Watch"/>
        <s v="Clip-on Clock"/>
        <s v="Frames &amp; Clock"/>
        <s v="Clock &amp; Pen Holder"/>
        <s v="Calculator &amp; World Time Clock"/>
        <s v="Clock &amp; Business Card Holder"/>
        <s v="World Time Travel Alarm"/>
        <s v="Foldable Travel Speakers"/>
        <s v="Portable Speaker &amp; MP3 Dock"/>
        <s v="Channel Speaker System"/>
        <s v="Folding Stereo Speakers"/>
        <s v="Retractable Earbuds"/>
        <s v="Pro-Travel Technology Set"/>
        <s v="VOIP Headset with Mic"/>
        <s v="Wireless Headphones"/>
        <s v="1GB MP3 Player"/>
        <s v="2GB MP3 Player"/>
        <s v="USB MP3 Player"/>
        <s v="4GB MP3 Player"/>
        <s v="Clip-on MP3 Player"/>
        <s v="Bamboo Digital Picutre Frame"/>
        <s v="Black Digital Picture Frame"/>
        <s v="Book Style Photo Frame &amp; Clock"/>
        <s v="Cherry Finish Photo Frame &amp; Clock"/>
        <s v="Silver Plated Photo Frame"/>
        <s v="Contemporary Desk Calculator"/>
        <s v="Bistro Mug"/>
        <s v="Tall Matte Finish Mug"/>
        <s v="Soup Mug"/>
        <s v="Fashion Travel Mug"/>
        <s v="Stainless Thermos"/>
        <s v="Sport Bag"/>
        <s v="Cotton Classic Tote"/>
        <s v="Recycled Tote"/>
        <s v="Laminated Tote"/>
        <s v="All Purpose Tote"/>
        <s v="Budget Tote Bag"/>
        <s v="Plastic Handle Bag"/>
        <s v="Super Shopper"/>
        <s v="Die-Cut Tote"/>
        <s v="Vinyl Tote"/>
        <s v="Plastic Sun Visor"/>
        <s v="Canvas Stopwatch"/>
        <s v="Clip-on Stopwatch"/>
        <s v="Stopwatch with Neck Rope"/>
        <s v="360 Clip Watch"/>
        <s v="4 Function Rotating Carabiner Watch"/>
        <s v="Clip-on Clock with Compass"/>
        <s v="Flexi-Clock &amp; Clip"/>
        <s v="Mini Travel Alarm"/>
        <s v="Flip-up Travel Alarm"/>
        <s v="Slim Travel Alarm"/>
        <s v="Wide Screen Alarm Clock"/>
        <s v="Sport Earbuds"/>
        <s v="Arch Calculator"/>
        <s v="Calc-U-Note"/>
        <s v="Desk Calculator"/>
        <s v="Ergo-Calculator"/>
        <s v="USB 4-Port Hub"/>
        <s v="LED Flex Light"/>
        <s v="LED Keychain"/>
        <s v="Ad Torch"/>
        <s v="Button Key-Light"/>
        <s v="Dual Source Flashlight"/>
        <s v="Bamboo 1GB USB Flash Drive"/>
        <s v="2GB Foldout USB Flash Drive"/>
        <s v="1GB USB Flash Drive Pen"/>
        <s v="Campfire Mug"/>
        <s v="Wave Mug"/>
        <s v="Biodegradable Colored SPORT BOT"/>
        <s v="Soft Touch Travel Mug"/>
        <s v="Pub Glass"/>
        <s v="Juice Glass"/>
        <s v="Flute"/>
        <s v="Milk Bottle"/>
        <s v="Chardonnay Glass"/>
        <s v="Basketball Graphic Plaque"/>
        <s v="Football Graphic Plaque"/>
        <s v="Soccer #1 Pin"/>
        <s v="Award Medallian - 2''"/>
        <s v="Award Medallian - 2.5''"/>
        <s v="Award Medallian - 3''"/>
        <s v="Baseball Figure Trophy"/>
        <s v="Soccer Figure Trophy"/>
        <s v="Engraved Basketball Award"/>
        <s v="Golf Relaxed Cap"/>
        <s v="All Star Cap"/>
        <s v="Raw-Edge Patch BALL CAP"/>
        <s v="Mesh BALL CAP"/>
        <s v="Chunky Knit Hat"/>
        <s v="Raw-Edge Bucket Hat"/>
        <s v="Mesh Bucket Hat"/>
        <s v="Microfiber Bucket Hat"/>
        <s v="Crusher Bucket Hat"/>
        <s v="Sportsman Bucket Hat"/>
        <s v="Super Sport Stopwatch"/>
        <s v="Translucent Stopwatch"/>
        <s v="Gripper SPORT BOT"/>
        <s v="Aluminum SPORT BOT"/>
        <s v="SPORT BOT with Pop Lid"/>
        <s v="Wide SPORT BOT"/>
        <s v="3.25&quot; Lamp of Knowledge Trophy"/>
        <s v="3.25&quot; Apple Trophy "/>
        <s v="4.75&quot; Spelling B Trophy"/>
        <s v="3.75&quot; Football Trophy"/>
        <s v="10.75&quot; Star Riser Apple Trophy"/>
        <s v="10.75&quot; Star Riser Soccer Trophy"/>
        <s v="10.75&quot; Star Riser Volleyball Trophy"/>
        <s v="10.75&quot; Tourch Riser Apple Trophy"/>
        <s v="10.75&quot; Tourch Riser Soccer Trophy"/>
        <s v="10.75&quot; Tourch Riser FootballTrophy"/>
        <s v="10.75&quot; Tourch Riser Basketball Trophy"/>
        <s v="10.75&quot; Tourch Riser Volleyball Trophy"/>
        <s v="10.75&quot; Tourch Riser Wrestling Trophy"/>
      </sharedItems>
    </cacheField>
    <cacheField name="Vendor No." numFmtId="49">
      <sharedItems count="9">
        <s v="V100003"/>
        <s v="V100007"/>
        <s v="V100009"/>
        <s v="V100040"/>
        <s v="V100001"/>
        <s v="V100047"/>
        <s v="V100023"/>
        <s v="V100025"/>
        <s v="V100002"/>
      </sharedItems>
    </cacheField>
    <cacheField name="Vendor  Name" numFmtId="49">
      <sharedItems count="9">
        <s v="LogoMasters"/>
        <s v="TrendTech"/>
        <s v="Malay-Dan Export Unit Sdn Bhd"/>
        <s v="Technische Betriebe Rotkreuz"/>
        <s v="Greigner, Inc."/>
        <s v="WoodMart Supply Co."/>
        <s v="PURE-LOOK"/>
        <s v="Club Euroamis"/>
        <s v="Marley Printing, Inc"/>
      </sharedItems>
    </cacheField>
    <cacheField name="Shipping Date" numFmtId="14">
      <sharedItems containsSemiMixedTypes="0" containsNonDate="0" containsDate="1" containsString="0" minDate="2019-01-01T00:00:00" maxDate="2019-01-02T00:00:00"/>
    </cacheField>
    <cacheField name="Document Type" numFmtId="49">
      <sharedItems/>
    </cacheField>
    <cacheField name="Document No." numFmtId="49">
      <sharedItems/>
    </cacheField>
    <cacheField name="Quantity" numFmtId="0">
      <sharedItems containsSemiMixedTypes="0" containsString="0" containsNumber="1" minValue="100" maxValue="5800"/>
    </cacheField>
    <cacheField name="Value Entry - Posting Date" numFmtId="14">
      <sharedItems containsSemiMixedTypes="0" containsNonDate="0" containsDate="1" containsString="0" minDate="2019-01-01T00:00:00" maxDate="2019-01-02T00:00:00"/>
    </cacheField>
    <cacheField name="Received Qty" numFmtId="0">
      <sharedItems containsSemiMixedTypes="0" containsString="0" containsNumber="1" minValue="100" maxValue="5800"/>
    </cacheField>
    <cacheField name="Returned Quantity" numFmtId="0">
      <sharedItems containsSemiMixedTypes="0" containsString="0" containsNumber="1" containsInteger="1" minValue="0" maxValue="0"/>
    </cacheField>
    <cacheField name="Purchase Amount (Actual)" numFmtId="0">
      <sharedItems containsSemiMixedTypes="0" containsString="0" containsNumber="1" minValue="0" maxValue="59517.36"/>
    </cacheField>
    <cacheField name="Returned Amount (Actual)" numFmtId="0">
      <sharedItems containsSemiMixedTypes="0" containsString="0" containsNumber="1" containsInteger="1" minValue="0" maxValue="0"/>
    </cacheField>
    <cacheField name="Return Rate (Quantity based)" numFmtId="0" formula="-IF('Received Qty'=0,0,'Returned Quantity'/'Received Qty')" databaseField="0"/>
    <cacheField name="Return Rate (Amount Based)" numFmtId="0" formula=" -IF('Purchase Amount (Actual)'=0,0,'Returned Amount (Actual)'/'Purchase Amount (Actual)')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19">
  <r>
    <x v="0"/>
    <n v="166419"/>
    <x v="0"/>
    <x v="0"/>
    <x v="0"/>
    <d v="2019-01-01T00:00:00"/>
    <s v="Purchase Receipt"/>
    <s v="PR103192"/>
    <n v="200"/>
    <d v="2019-01-01T00:00:00"/>
    <n v="200"/>
    <n v="0"/>
    <n v="6262.2000000000007"/>
    <n v="0"/>
  </r>
  <r>
    <x v="0"/>
    <n v="166372"/>
    <x v="0"/>
    <x v="1"/>
    <x v="1"/>
    <d v="2019-01-01T00:00:00"/>
    <s v="Purchase Receipt"/>
    <s v="PR103189"/>
    <n v="200"/>
    <d v="2019-01-01T00:00:00"/>
    <n v="200"/>
    <n v="0"/>
    <n v="6262.2000000000007"/>
    <n v="0"/>
  </r>
  <r>
    <x v="0"/>
    <n v="166335"/>
    <x v="0"/>
    <x v="2"/>
    <x v="2"/>
    <d v="2019-01-01T00:00:00"/>
    <s v="Purchase Receipt"/>
    <s v="PR103186"/>
    <n v="100"/>
    <d v="2019-01-01T00:00:00"/>
    <n v="100"/>
    <n v="0"/>
    <n v="3131.1000000000004"/>
    <n v="0"/>
  </r>
  <r>
    <x v="0"/>
    <n v="166353"/>
    <x v="0"/>
    <x v="3"/>
    <x v="3"/>
    <d v="2019-01-01T00:00:00"/>
    <s v="Purchase Receipt"/>
    <s v="PR103187"/>
    <n v="400"/>
    <d v="2019-01-01T00:00:00"/>
    <n v="400"/>
    <n v="0"/>
    <n v="12524.230000000001"/>
    <n v="0"/>
  </r>
  <r>
    <x v="1"/>
    <n v="166389"/>
    <x v="1"/>
    <x v="4"/>
    <x v="4"/>
    <d v="2019-01-01T00:00:00"/>
    <s v="Purchase Receipt"/>
    <s v="PR103190"/>
    <n v="1200"/>
    <d v="2019-01-01T00:00:00"/>
    <n v="1200"/>
    <n v="0"/>
    <n v="38384.639999999999"/>
    <n v="0"/>
  </r>
  <r>
    <x v="1"/>
    <n v="166418"/>
    <x v="1"/>
    <x v="0"/>
    <x v="0"/>
    <d v="2019-01-01T00:00:00"/>
    <s v="Purchase Receipt"/>
    <s v="PR103192"/>
    <n v="600"/>
    <d v="2019-01-01T00:00:00"/>
    <n v="600"/>
    <n v="0"/>
    <n v="19192.32"/>
    <n v="0"/>
  </r>
  <r>
    <x v="1"/>
    <n v="166371"/>
    <x v="1"/>
    <x v="1"/>
    <x v="1"/>
    <d v="2019-01-01T00:00:00"/>
    <s v="Purchase Receipt"/>
    <s v="PR103189"/>
    <n v="400"/>
    <d v="2019-01-01T00:00:00"/>
    <n v="400"/>
    <n v="0"/>
    <n v="12794.880000000001"/>
    <n v="0"/>
  </r>
  <r>
    <x v="1"/>
    <n v="166334"/>
    <x v="1"/>
    <x v="2"/>
    <x v="2"/>
    <d v="2019-01-01T00:00:00"/>
    <s v="Purchase Receipt"/>
    <s v="PR103186"/>
    <n v="100"/>
    <d v="2019-01-01T00:00:00"/>
    <n v="100"/>
    <n v="0"/>
    <n v="3198.7200000000003"/>
    <n v="0"/>
  </r>
  <r>
    <x v="1"/>
    <n v="166352"/>
    <x v="1"/>
    <x v="3"/>
    <x v="3"/>
    <d v="2019-01-01T00:00:00"/>
    <s v="Purchase Receipt"/>
    <s v="PR103187"/>
    <n v="400"/>
    <d v="2019-01-01T00:00:00"/>
    <n v="400"/>
    <n v="0"/>
    <n v="12794.98"/>
    <n v="0"/>
  </r>
  <r>
    <x v="1"/>
    <n v="166401"/>
    <x v="1"/>
    <x v="5"/>
    <x v="5"/>
    <d v="2019-01-01T00:00:00"/>
    <s v="Purchase Receipt"/>
    <s v="PR103191"/>
    <n v="300"/>
    <d v="2019-01-01T00:00:00"/>
    <n v="300"/>
    <n v="0"/>
    <n v="9596.18"/>
    <n v="0"/>
  </r>
  <r>
    <x v="2"/>
    <n v="166388"/>
    <x v="2"/>
    <x v="4"/>
    <x v="4"/>
    <d v="2019-01-01T00:00:00"/>
    <s v="Purchase Receipt"/>
    <s v="PR103190"/>
    <n v="1300"/>
    <d v="2019-01-01T00:00:00"/>
    <n v="1300"/>
    <n v="0"/>
    <n v="38984.400000000001"/>
    <n v="0"/>
  </r>
  <r>
    <x v="2"/>
    <n v="166417"/>
    <x v="2"/>
    <x v="0"/>
    <x v="0"/>
    <d v="2019-01-01T00:00:00"/>
    <s v="Purchase Receipt"/>
    <s v="PR103192"/>
    <n v="400"/>
    <d v="2019-01-01T00:00:00"/>
    <n v="400"/>
    <n v="0"/>
    <n v="11995.199999999999"/>
    <n v="0"/>
  </r>
  <r>
    <x v="2"/>
    <n v="166370"/>
    <x v="2"/>
    <x v="1"/>
    <x v="1"/>
    <d v="2019-01-01T00:00:00"/>
    <s v="Purchase Receipt"/>
    <s v="PR103189"/>
    <n v="400"/>
    <d v="2019-01-01T00:00:00"/>
    <n v="400"/>
    <n v="0"/>
    <n v="11995.199999999999"/>
    <n v="0"/>
  </r>
  <r>
    <x v="2"/>
    <n v="166333"/>
    <x v="2"/>
    <x v="2"/>
    <x v="2"/>
    <d v="2019-01-01T00:00:00"/>
    <s v="Purchase Receipt"/>
    <s v="PR103186"/>
    <n v="700"/>
    <d v="2019-01-01T00:00:00"/>
    <n v="700"/>
    <n v="0"/>
    <n v="20991.52"/>
    <n v="0"/>
  </r>
  <r>
    <x v="2"/>
    <n v="166351"/>
    <x v="2"/>
    <x v="3"/>
    <x v="3"/>
    <d v="2019-01-01T00:00:00"/>
    <s v="Purchase Receipt"/>
    <s v="PR103187"/>
    <n v="700"/>
    <d v="2019-01-01T00:00:00"/>
    <n v="700"/>
    <n v="0"/>
    <n v="20991.670000000002"/>
    <n v="0"/>
  </r>
  <r>
    <x v="2"/>
    <n v="166400"/>
    <x v="2"/>
    <x v="5"/>
    <x v="5"/>
    <d v="2019-01-01T00:00:00"/>
    <s v="Purchase Receipt"/>
    <s v="PR103191"/>
    <n v="100"/>
    <d v="2019-01-01T00:00:00"/>
    <n v="100"/>
    <n v="0"/>
    <n v="2998.7999999999997"/>
    <n v="0"/>
  </r>
  <r>
    <x v="3"/>
    <n v="166387"/>
    <x v="3"/>
    <x v="4"/>
    <x v="4"/>
    <d v="2019-01-01T00:00:00"/>
    <s v="Purchase Receipt"/>
    <s v="PR103190"/>
    <n v="499.99999999999994"/>
    <d v="2019-01-01T00:00:00"/>
    <n v="499.99999999999994"/>
    <n v="0"/>
    <n v="34755.699999999997"/>
    <n v="0"/>
  </r>
  <r>
    <x v="3"/>
    <n v="166428"/>
    <x v="3"/>
    <x v="4"/>
    <x v="4"/>
    <d v="2019-01-01T00:00:00"/>
    <s v="Purchase Receipt"/>
    <s v="PR103193"/>
    <n v="100"/>
    <d v="2019-01-01T00:00:00"/>
    <n v="100"/>
    <n v="0"/>
    <n v="6951.14"/>
    <n v="0"/>
  </r>
  <r>
    <x v="3"/>
    <n v="166416"/>
    <x v="3"/>
    <x v="0"/>
    <x v="0"/>
    <d v="2019-01-01T00:00:00"/>
    <s v="Purchase Receipt"/>
    <s v="PR103192"/>
    <n v="100"/>
    <d v="2019-01-01T00:00:00"/>
    <n v="100"/>
    <n v="0"/>
    <n v="6951.14"/>
    <n v="0"/>
  </r>
  <r>
    <x v="3"/>
    <n v="166369"/>
    <x v="3"/>
    <x v="1"/>
    <x v="1"/>
    <d v="2019-01-01T00:00:00"/>
    <s v="Purchase Receipt"/>
    <s v="PR103189"/>
    <n v="499.99999999999994"/>
    <d v="2019-01-01T00:00:00"/>
    <n v="499.99999999999994"/>
    <n v="0"/>
    <n v="34755.699999999997"/>
    <n v="0"/>
  </r>
  <r>
    <x v="3"/>
    <n v="166332"/>
    <x v="3"/>
    <x v="2"/>
    <x v="2"/>
    <d v="2019-01-01T00:00:00"/>
    <s v="Purchase Receipt"/>
    <s v="PR103186"/>
    <n v="200"/>
    <d v="2019-01-01T00:00:00"/>
    <n v="200"/>
    <n v="0"/>
    <n v="13902.269999999999"/>
    <n v="0"/>
  </r>
  <r>
    <x v="3"/>
    <n v="166350"/>
    <x v="3"/>
    <x v="3"/>
    <x v="3"/>
    <d v="2019-01-01T00:00:00"/>
    <s v="Purchase Receipt"/>
    <s v="PR103187"/>
    <n v="200"/>
    <d v="2019-01-01T00:00:00"/>
    <n v="200"/>
    <n v="0"/>
    <n v="13902.179999999998"/>
    <n v="0"/>
  </r>
  <r>
    <x v="3"/>
    <n v="166399"/>
    <x v="3"/>
    <x v="5"/>
    <x v="5"/>
    <d v="2019-01-01T00:00:00"/>
    <s v="Purchase Receipt"/>
    <s v="PR103191"/>
    <n v="100"/>
    <d v="2019-01-01T00:00:00"/>
    <n v="100"/>
    <n v="0"/>
    <n v="6951.13"/>
    <n v="0"/>
  </r>
  <r>
    <x v="4"/>
    <n v="166386"/>
    <x v="4"/>
    <x v="4"/>
    <x v="4"/>
    <d v="2019-01-01T00:00:00"/>
    <s v="Purchase Receipt"/>
    <s v="PR103190"/>
    <n v="400"/>
    <d v="2019-01-01T00:00:00"/>
    <n v="400"/>
    <n v="0"/>
    <n v="37255.68"/>
    <n v="0"/>
  </r>
  <r>
    <x v="4"/>
    <n v="166427"/>
    <x v="4"/>
    <x v="4"/>
    <x v="4"/>
    <d v="2019-01-01T00:00:00"/>
    <s v="Purchase Receipt"/>
    <s v="PR103193"/>
    <n v="100"/>
    <d v="2019-01-01T00:00:00"/>
    <n v="100"/>
    <n v="0"/>
    <n v="9313.92"/>
    <n v="0"/>
  </r>
  <r>
    <x v="4"/>
    <n v="166415"/>
    <x v="4"/>
    <x v="0"/>
    <x v="0"/>
    <d v="2019-01-01T00:00:00"/>
    <s v="Purchase Receipt"/>
    <s v="PR103192"/>
    <n v="200"/>
    <d v="2019-01-01T00:00:00"/>
    <n v="200"/>
    <n v="0"/>
    <n v="18627.84"/>
    <n v="0"/>
  </r>
  <r>
    <x v="4"/>
    <n v="166368"/>
    <x v="4"/>
    <x v="1"/>
    <x v="1"/>
    <d v="2019-01-01T00:00:00"/>
    <s v="Purchase Receipt"/>
    <s v="PR103189"/>
    <n v="200"/>
    <d v="2019-01-01T00:00:00"/>
    <n v="200"/>
    <n v="0"/>
    <n v="18627.84"/>
    <n v="0"/>
  </r>
  <r>
    <x v="4"/>
    <n v="166331"/>
    <x v="4"/>
    <x v="2"/>
    <x v="2"/>
    <d v="2019-01-01T00:00:00"/>
    <s v="Purchase Receipt"/>
    <s v="PR103186"/>
    <n v="200"/>
    <d v="2019-01-01T00:00:00"/>
    <n v="200"/>
    <n v="0"/>
    <n v="18627.850000000002"/>
    <n v="0"/>
  </r>
  <r>
    <x v="4"/>
    <n v="166349"/>
    <x v="4"/>
    <x v="3"/>
    <x v="3"/>
    <d v="2019-01-01T00:00:00"/>
    <s v="Purchase Receipt"/>
    <s v="PR103187"/>
    <n v="300"/>
    <d v="2019-01-01T00:00:00"/>
    <n v="300"/>
    <n v="0"/>
    <n v="27941.65"/>
    <n v="0"/>
  </r>
  <r>
    <x v="4"/>
    <n v="166398"/>
    <x v="4"/>
    <x v="5"/>
    <x v="5"/>
    <d v="2019-01-01T00:00:00"/>
    <s v="Purchase Receipt"/>
    <s v="PR103191"/>
    <n v="100"/>
    <d v="2019-01-01T00:00:00"/>
    <n v="100"/>
    <n v="0"/>
    <n v="9313.92"/>
    <n v="0"/>
  </r>
  <r>
    <x v="5"/>
    <n v="166385"/>
    <x v="5"/>
    <x v="4"/>
    <x v="4"/>
    <d v="2019-01-01T00:00:00"/>
    <s v="Purchase Receipt"/>
    <s v="PR103190"/>
    <n v="200"/>
    <d v="2019-01-01T00:00:00"/>
    <n v="200"/>
    <n v="0"/>
    <n v="199.92000000000002"/>
    <n v="0"/>
  </r>
  <r>
    <x v="5"/>
    <n v="166414"/>
    <x v="5"/>
    <x v="0"/>
    <x v="0"/>
    <d v="2019-01-01T00:00:00"/>
    <s v="Purchase Receipt"/>
    <s v="PR103192"/>
    <n v="300"/>
    <d v="2019-01-01T00:00:00"/>
    <n v="300"/>
    <n v="0"/>
    <n v="299.88"/>
    <n v="0"/>
  </r>
  <r>
    <x v="5"/>
    <n v="166367"/>
    <x v="5"/>
    <x v="1"/>
    <x v="1"/>
    <d v="2019-01-01T00:00:00"/>
    <s v="Purchase Receipt"/>
    <s v="PR103189"/>
    <n v="200"/>
    <d v="2019-01-01T00:00:00"/>
    <n v="200"/>
    <n v="0"/>
    <n v="199.92000000000002"/>
    <n v="0"/>
  </r>
  <r>
    <x v="5"/>
    <n v="166330"/>
    <x v="5"/>
    <x v="2"/>
    <x v="2"/>
    <d v="2019-01-01T00:00:00"/>
    <s v="Purchase Receipt"/>
    <s v="PR103186"/>
    <n v="300"/>
    <d v="2019-01-01T00:00:00"/>
    <n v="300"/>
    <n v="0"/>
    <n v="299.89999999999998"/>
    <n v="0"/>
  </r>
  <r>
    <x v="5"/>
    <n v="166348"/>
    <x v="5"/>
    <x v="3"/>
    <x v="3"/>
    <d v="2019-01-01T00:00:00"/>
    <s v="Purchase Receipt"/>
    <s v="PR103187"/>
    <n v="499.99999999999994"/>
    <d v="2019-01-01T00:00:00"/>
    <n v="499.99999999999994"/>
    <n v="0"/>
    <n v="499.84"/>
    <n v="0"/>
  </r>
  <r>
    <x v="6"/>
    <n v="166384"/>
    <x v="6"/>
    <x v="4"/>
    <x v="4"/>
    <d v="2019-01-01T00:00:00"/>
    <s v="Purchase Receipt"/>
    <s v="PR103190"/>
    <n v="100"/>
    <d v="2019-01-01T00:00:00"/>
    <n v="100"/>
    <n v="0"/>
    <n v="416.5"/>
    <n v="0"/>
  </r>
  <r>
    <x v="6"/>
    <n v="166413"/>
    <x v="6"/>
    <x v="0"/>
    <x v="0"/>
    <d v="2019-01-01T00:00:00"/>
    <s v="Purchase Receipt"/>
    <s v="PR103192"/>
    <n v="600"/>
    <d v="2019-01-01T00:00:00"/>
    <n v="600"/>
    <n v="0"/>
    <n v="2499"/>
    <n v="0"/>
  </r>
  <r>
    <x v="6"/>
    <n v="166366"/>
    <x v="6"/>
    <x v="1"/>
    <x v="1"/>
    <d v="2019-01-01T00:00:00"/>
    <s v="Purchase Receipt"/>
    <s v="PR103189"/>
    <n v="499.99999999999994"/>
    <d v="2019-01-01T00:00:00"/>
    <n v="499.99999999999994"/>
    <n v="0"/>
    <n v="2082.5"/>
    <n v="0"/>
  </r>
  <r>
    <x v="6"/>
    <n v="166347"/>
    <x v="6"/>
    <x v="3"/>
    <x v="3"/>
    <d v="2019-01-01T00:00:00"/>
    <s v="Purchase Receipt"/>
    <s v="PR103187"/>
    <n v="400"/>
    <d v="2019-01-01T00:00:00"/>
    <n v="400"/>
    <n v="0"/>
    <n v="1666.0500000000002"/>
    <n v="0"/>
  </r>
  <r>
    <x v="7"/>
    <n v="166383"/>
    <x v="7"/>
    <x v="4"/>
    <x v="4"/>
    <d v="2019-01-01T00:00:00"/>
    <s v="Purchase Receipt"/>
    <s v="PR103190"/>
    <n v="200"/>
    <d v="2019-01-01T00:00:00"/>
    <n v="200"/>
    <n v="0"/>
    <n v="5001.92"/>
    <n v="0"/>
  </r>
  <r>
    <x v="7"/>
    <n v="166412"/>
    <x v="7"/>
    <x v="0"/>
    <x v="0"/>
    <d v="2019-01-01T00:00:00"/>
    <s v="Purchase Receipt"/>
    <s v="PR103192"/>
    <n v="100"/>
    <d v="2019-01-01T00:00:00"/>
    <n v="100"/>
    <n v="0"/>
    <n v="2500.96"/>
    <n v="0"/>
  </r>
  <r>
    <x v="7"/>
    <n v="166365"/>
    <x v="7"/>
    <x v="1"/>
    <x v="1"/>
    <d v="2019-01-01T00:00:00"/>
    <s v="Purchase Receipt"/>
    <s v="PR103189"/>
    <n v="700"/>
    <d v="2019-01-01T00:00:00"/>
    <n v="700"/>
    <n v="0"/>
    <n v="17506.72"/>
    <n v="0"/>
  </r>
  <r>
    <x v="7"/>
    <n v="166346"/>
    <x v="7"/>
    <x v="3"/>
    <x v="3"/>
    <d v="2019-01-01T00:00:00"/>
    <s v="Purchase Receipt"/>
    <s v="PR103187"/>
    <n v="200"/>
    <d v="2019-01-01T00:00:00"/>
    <n v="200"/>
    <n v="0"/>
    <n v="5001.9800000000005"/>
    <n v="0"/>
  </r>
  <r>
    <x v="8"/>
    <n v="166382"/>
    <x v="8"/>
    <x v="4"/>
    <x v="4"/>
    <d v="2019-01-01T00:00:00"/>
    <s v="Purchase Receipt"/>
    <s v="PR103190"/>
    <n v="200"/>
    <d v="2019-01-01T00:00:00"/>
    <n v="200"/>
    <n v="0"/>
    <n v="7889"/>
    <n v="0"/>
  </r>
  <r>
    <x v="8"/>
    <n v="166411"/>
    <x v="8"/>
    <x v="0"/>
    <x v="0"/>
    <d v="2019-01-01T00:00:00"/>
    <s v="Purchase Receipt"/>
    <s v="PR103192"/>
    <n v="100"/>
    <d v="2019-01-01T00:00:00"/>
    <n v="100"/>
    <n v="0"/>
    <n v="3944.5"/>
    <n v="0"/>
  </r>
  <r>
    <x v="8"/>
    <n v="166364"/>
    <x v="8"/>
    <x v="1"/>
    <x v="1"/>
    <d v="2019-01-01T00:00:00"/>
    <s v="Purchase Receipt"/>
    <s v="PR103189"/>
    <n v="200"/>
    <d v="2019-01-01T00:00:00"/>
    <n v="200"/>
    <n v="0"/>
    <n v="7889"/>
    <n v="0"/>
  </r>
  <r>
    <x v="8"/>
    <n v="166329"/>
    <x v="8"/>
    <x v="2"/>
    <x v="2"/>
    <d v="2019-01-01T00:00:00"/>
    <s v="Purchase Receipt"/>
    <s v="PR103186"/>
    <n v="100"/>
    <d v="2019-01-01T00:00:00"/>
    <n v="100"/>
    <n v="0"/>
    <n v="3944.4799999999996"/>
    <n v="0"/>
  </r>
  <r>
    <x v="8"/>
    <n v="166345"/>
    <x v="8"/>
    <x v="3"/>
    <x v="3"/>
    <d v="2019-01-01T00:00:00"/>
    <s v="Purchase Receipt"/>
    <s v="PR103187"/>
    <n v="100"/>
    <d v="2019-01-01T00:00:00"/>
    <n v="100"/>
    <n v="0"/>
    <n v="3944.51"/>
    <n v="0"/>
  </r>
  <r>
    <x v="9"/>
    <n v="166363"/>
    <x v="9"/>
    <x v="1"/>
    <x v="1"/>
    <d v="2019-01-01T00:00:00"/>
    <s v="Purchase Receipt"/>
    <s v="PR103189"/>
    <n v="600"/>
    <d v="2019-01-01T00:00:00"/>
    <n v="600"/>
    <n v="0"/>
    <n v="22755.599999999999"/>
    <n v="0"/>
  </r>
  <r>
    <x v="9"/>
    <n v="166328"/>
    <x v="9"/>
    <x v="2"/>
    <x v="2"/>
    <d v="2019-01-01T00:00:00"/>
    <s v="Purchase Receipt"/>
    <s v="PR103186"/>
    <n v="300"/>
    <d v="2019-01-01T00:00:00"/>
    <n v="300"/>
    <n v="0"/>
    <n v="11377.83"/>
    <n v="0"/>
  </r>
  <r>
    <x v="9"/>
    <n v="166344"/>
    <x v="9"/>
    <x v="3"/>
    <x v="3"/>
    <d v="2019-01-01T00:00:00"/>
    <s v="Purchase Receipt"/>
    <s v="PR103187"/>
    <n v="200"/>
    <d v="2019-01-01T00:00:00"/>
    <n v="200"/>
    <n v="0"/>
    <n v="7585.19"/>
    <n v="0"/>
  </r>
  <r>
    <x v="10"/>
    <n v="166778"/>
    <x v="10"/>
    <x v="4"/>
    <x v="4"/>
    <d v="2019-01-01T00:00:00"/>
    <s v="Purchase Receipt"/>
    <s v="PR103221"/>
    <n v="1600"/>
    <d v="2019-01-01T00:00:00"/>
    <n v="1600"/>
    <n v="0"/>
    <n v="7197.12"/>
    <n v="0"/>
  </r>
  <r>
    <x v="10"/>
    <n v="166799"/>
    <x v="10"/>
    <x v="0"/>
    <x v="0"/>
    <d v="2019-01-01T00:00:00"/>
    <s v="Purchase Receipt"/>
    <s v="PR103223"/>
    <n v="200"/>
    <d v="2019-01-01T00:00:00"/>
    <n v="200"/>
    <n v="0"/>
    <n v="899.64"/>
    <n v="0"/>
  </r>
  <r>
    <x v="10"/>
    <n v="166748"/>
    <x v="10"/>
    <x v="3"/>
    <x v="3"/>
    <d v="2019-01-01T00:00:00"/>
    <s v="Purchase Receipt"/>
    <s v="PR103218"/>
    <n v="800"/>
    <d v="2019-01-01T00:00:00"/>
    <n v="800"/>
    <n v="0"/>
    <n v="3598.4199999999996"/>
    <n v="0"/>
  </r>
  <r>
    <x v="10"/>
    <n v="166785"/>
    <x v="10"/>
    <x v="5"/>
    <x v="5"/>
    <d v="2019-01-01T00:00:00"/>
    <s v="Purchase Receipt"/>
    <s v="PR103222"/>
    <n v="200"/>
    <d v="2019-01-01T00:00:00"/>
    <n v="200"/>
    <n v="0"/>
    <n v="899.65000000000009"/>
    <n v="0"/>
  </r>
  <r>
    <x v="11"/>
    <n v="166777"/>
    <x v="11"/>
    <x v="4"/>
    <x v="4"/>
    <d v="2019-01-01T00:00:00"/>
    <s v="Purchase Receipt"/>
    <s v="PR103221"/>
    <n v="600"/>
    <d v="2019-01-01T00:00:00"/>
    <n v="600"/>
    <n v="0"/>
    <n v="59517.36"/>
    <n v="0"/>
  </r>
  <r>
    <x v="11"/>
    <n v="166798"/>
    <x v="11"/>
    <x v="0"/>
    <x v="0"/>
    <d v="2019-01-01T00:00:00"/>
    <s v="Purchase Receipt"/>
    <s v="PR103223"/>
    <n v="200"/>
    <d v="2019-01-01T00:00:00"/>
    <n v="200"/>
    <n v="0"/>
    <n v="19839.12"/>
    <n v="0"/>
  </r>
  <r>
    <x v="11"/>
    <n v="166762"/>
    <x v="11"/>
    <x v="1"/>
    <x v="1"/>
    <d v="2019-01-01T00:00:00"/>
    <s v="Purchase Receipt"/>
    <s v="PR103220"/>
    <n v="200"/>
    <d v="2019-01-01T00:00:00"/>
    <n v="200"/>
    <n v="0"/>
    <n v="19839.12"/>
    <n v="0"/>
  </r>
  <r>
    <x v="11"/>
    <n v="166734"/>
    <x v="11"/>
    <x v="2"/>
    <x v="2"/>
    <d v="2019-01-01T00:00:00"/>
    <s v="Purchase Receipt"/>
    <s v="PR103217"/>
    <n v="200"/>
    <d v="2019-01-01T00:00:00"/>
    <n v="200"/>
    <n v="0"/>
    <n v="19839.129999999997"/>
    <n v="0"/>
  </r>
  <r>
    <x v="11"/>
    <n v="166747"/>
    <x v="11"/>
    <x v="3"/>
    <x v="3"/>
    <d v="2019-01-01T00:00:00"/>
    <s v="Purchase Receipt"/>
    <s v="PR103218"/>
    <n v="200"/>
    <d v="2019-01-01T00:00:00"/>
    <n v="200"/>
    <n v="0"/>
    <n v="19839.07"/>
    <n v="0"/>
  </r>
  <r>
    <x v="12"/>
    <n v="166776"/>
    <x v="12"/>
    <x v="4"/>
    <x v="4"/>
    <d v="2019-01-01T00:00:00"/>
    <s v="Purchase Receipt"/>
    <s v="PR103221"/>
    <n v="800"/>
    <d v="2019-01-01T00:00:00"/>
    <n v="800"/>
    <n v="0"/>
    <n v="6703.2"/>
    <n v="0"/>
  </r>
  <r>
    <x v="12"/>
    <n v="166761"/>
    <x v="12"/>
    <x v="1"/>
    <x v="1"/>
    <d v="2019-01-01T00:00:00"/>
    <s v="Purchase Receipt"/>
    <s v="PR103220"/>
    <n v="200"/>
    <d v="2019-01-01T00:00:00"/>
    <n v="200"/>
    <n v="0"/>
    <n v="1675.8"/>
    <n v="0"/>
  </r>
  <r>
    <x v="12"/>
    <n v="166746"/>
    <x v="12"/>
    <x v="3"/>
    <x v="3"/>
    <d v="2019-01-01T00:00:00"/>
    <s v="Purchase Receipt"/>
    <s v="PR103218"/>
    <n v="200"/>
    <d v="2019-01-01T00:00:00"/>
    <n v="200"/>
    <n v="0"/>
    <n v="1675.74"/>
    <n v="0"/>
  </r>
  <r>
    <x v="13"/>
    <n v="166775"/>
    <x v="13"/>
    <x v="4"/>
    <x v="4"/>
    <d v="2019-01-01T00:00:00"/>
    <s v="Purchase Receipt"/>
    <s v="PR103221"/>
    <n v="600"/>
    <d v="2019-01-01T00:00:00"/>
    <n v="600"/>
    <n v="0"/>
    <n v="25119.359999999997"/>
    <n v="0"/>
  </r>
  <r>
    <x v="13"/>
    <n v="166797"/>
    <x v="13"/>
    <x v="0"/>
    <x v="0"/>
    <d v="2019-01-01T00:00:00"/>
    <s v="Purchase Receipt"/>
    <s v="PR103223"/>
    <n v="400"/>
    <d v="2019-01-01T00:00:00"/>
    <n v="400"/>
    <n v="0"/>
    <n v="16746.239999999998"/>
    <n v="0"/>
  </r>
  <r>
    <x v="13"/>
    <n v="166760"/>
    <x v="13"/>
    <x v="1"/>
    <x v="1"/>
    <d v="2019-01-01T00:00:00"/>
    <s v="Purchase Receipt"/>
    <s v="PR103220"/>
    <n v="400"/>
    <d v="2019-01-01T00:00:00"/>
    <n v="400"/>
    <n v="0"/>
    <n v="16746.239999999998"/>
    <n v="0"/>
  </r>
  <r>
    <x v="13"/>
    <n v="166784"/>
    <x v="13"/>
    <x v="5"/>
    <x v="5"/>
    <d v="2019-01-01T00:00:00"/>
    <s v="Purchase Receipt"/>
    <s v="PR103222"/>
    <n v="200"/>
    <d v="2019-01-01T00:00:00"/>
    <n v="200"/>
    <n v="0"/>
    <n v="8373.1099999999988"/>
    <n v="0"/>
  </r>
  <r>
    <x v="14"/>
    <n v="166774"/>
    <x v="14"/>
    <x v="4"/>
    <x v="4"/>
    <d v="2019-01-01T00:00:00"/>
    <s v="Purchase Receipt"/>
    <s v="PR103221"/>
    <n v="999.99999999999989"/>
    <d v="2019-01-01T00:00:00"/>
    <n v="999.99999999999989"/>
    <n v="0"/>
    <n v="7585.2"/>
    <n v="0"/>
  </r>
  <r>
    <x v="14"/>
    <n v="166796"/>
    <x v="14"/>
    <x v="0"/>
    <x v="0"/>
    <d v="2019-01-01T00:00:00"/>
    <s v="Purchase Receipt"/>
    <s v="PR103223"/>
    <n v="400"/>
    <d v="2019-01-01T00:00:00"/>
    <n v="400"/>
    <n v="0"/>
    <n v="3034.0800000000004"/>
    <n v="0"/>
  </r>
  <r>
    <x v="14"/>
    <n v="166759"/>
    <x v="14"/>
    <x v="1"/>
    <x v="1"/>
    <d v="2019-01-01T00:00:00"/>
    <s v="Purchase Receipt"/>
    <s v="PR103220"/>
    <n v="800"/>
    <d v="2019-01-01T00:00:00"/>
    <n v="800"/>
    <n v="0"/>
    <n v="6068.1600000000008"/>
    <n v="0"/>
  </r>
  <r>
    <x v="14"/>
    <n v="166745"/>
    <x v="14"/>
    <x v="3"/>
    <x v="3"/>
    <d v="2019-01-01T00:00:00"/>
    <s v="Purchase Receipt"/>
    <s v="PR103218"/>
    <n v="200"/>
    <d v="2019-01-01T00:00:00"/>
    <n v="200"/>
    <n v="0"/>
    <n v="1516.9499999999998"/>
    <n v="0"/>
  </r>
  <r>
    <x v="15"/>
    <n v="166773"/>
    <x v="15"/>
    <x v="4"/>
    <x v="4"/>
    <d v="2019-01-01T00:00:00"/>
    <s v="Purchase Receipt"/>
    <s v="PR103221"/>
    <n v="1600"/>
    <d v="2019-01-01T00:00:00"/>
    <n v="1600"/>
    <n v="0"/>
    <n v="10787.84"/>
    <n v="0"/>
  </r>
  <r>
    <x v="15"/>
    <n v="166795"/>
    <x v="15"/>
    <x v="0"/>
    <x v="0"/>
    <d v="2019-01-01T00:00:00"/>
    <s v="Purchase Receipt"/>
    <s v="PR103223"/>
    <n v="400"/>
    <d v="2019-01-01T00:00:00"/>
    <n v="400"/>
    <n v="0"/>
    <n v="2696.96"/>
    <n v="0"/>
  </r>
  <r>
    <x v="15"/>
    <n v="166758"/>
    <x v="15"/>
    <x v="1"/>
    <x v="1"/>
    <d v="2019-01-01T00:00:00"/>
    <s v="Purchase Receipt"/>
    <s v="PR103220"/>
    <n v="400"/>
    <d v="2019-01-01T00:00:00"/>
    <n v="400"/>
    <n v="0"/>
    <n v="2696.96"/>
    <n v="0"/>
  </r>
  <r>
    <x v="15"/>
    <n v="166744"/>
    <x v="15"/>
    <x v="3"/>
    <x v="3"/>
    <d v="2019-01-01T00:00:00"/>
    <s v="Purchase Receipt"/>
    <s v="PR103218"/>
    <n v="200"/>
    <d v="2019-01-01T00:00:00"/>
    <n v="200"/>
    <n v="0"/>
    <n v="1348.49"/>
    <n v="0"/>
  </r>
  <r>
    <x v="15"/>
    <n v="166783"/>
    <x v="15"/>
    <x v="5"/>
    <x v="5"/>
    <d v="2019-01-01T00:00:00"/>
    <s v="Purchase Receipt"/>
    <s v="PR103222"/>
    <n v="200"/>
    <d v="2019-01-01T00:00:00"/>
    <n v="200"/>
    <n v="0"/>
    <n v="1348.47"/>
    <n v="0"/>
  </r>
  <r>
    <x v="16"/>
    <n v="167145"/>
    <x v="16"/>
    <x v="4"/>
    <x v="4"/>
    <d v="2019-01-01T00:00:00"/>
    <s v="Purchase Receipt"/>
    <s v="PR103253"/>
    <n v="2800"/>
    <d v="2019-01-01T00:00:00"/>
    <n v="2800"/>
    <n v="0"/>
    <n v="4417.84"/>
    <n v="0"/>
  </r>
  <r>
    <x v="16"/>
    <n v="167175"/>
    <x v="16"/>
    <x v="4"/>
    <x v="4"/>
    <d v="2019-01-01T00:00:00"/>
    <s v="Purchase Receipt"/>
    <s v="PR103256"/>
    <n v="400"/>
    <d v="2019-01-01T00:00:00"/>
    <n v="400"/>
    <n v="0"/>
    <n v="631.12"/>
    <n v="0"/>
  </r>
  <r>
    <x v="16"/>
    <n v="167168"/>
    <x v="16"/>
    <x v="0"/>
    <x v="0"/>
    <d v="2019-01-01T00:00:00"/>
    <s v="Purchase Receipt"/>
    <s v="PR103255"/>
    <n v="400"/>
    <d v="2019-01-01T00:00:00"/>
    <n v="400"/>
    <n v="0"/>
    <n v="631.12"/>
    <n v="0"/>
  </r>
  <r>
    <x v="16"/>
    <n v="167125"/>
    <x v="16"/>
    <x v="1"/>
    <x v="1"/>
    <d v="2019-01-01T00:00:00"/>
    <s v="Purchase Receipt"/>
    <s v="PR103252"/>
    <n v="400"/>
    <d v="2019-01-01T00:00:00"/>
    <n v="400"/>
    <n v="0"/>
    <n v="631.12"/>
    <n v="0"/>
  </r>
  <r>
    <x v="16"/>
    <n v="167088"/>
    <x v="16"/>
    <x v="2"/>
    <x v="2"/>
    <d v="2019-01-01T00:00:00"/>
    <s v="Purchase Receipt"/>
    <s v="PR103249"/>
    <n v="400"/>
    <d v="2019-01-01T00:00:00"/>
    <n v="400"/>
    <n v="0"/>
    <n v="631.11"/>
    <n v="0"/>
  </r>
  <r>
    <x v="16"/>
    <n v="167152"/>
    <x v="16"/>
    <x v="5"/>
    <x v="5"/>
    <d v="2019-01-01T00:00:00"/>
    <s v="Purchase Receipt"/>
    <s v="PR103254"/>
    <n v="400"/>
    <d v="2019-01-01T00:00:00"/>
    <n v="400"/>
    <n v="0"/>
    <n v="631.12"/>
    <n v="0"/>
  </r>
  <r>
    <x v="17"/>
    <n v="167144"/>
    <x v="17"/>
    <x v="4"/>
    <x v="4"/>
    <d v="2019-01-01T00:00:00"/>
    <s v="Purchase Receipt"/>
    <s v="PR103253"/>
    <n v="2800"/>
    <d v="2019-01-01T00:00:00"/>
    <n v="2800"/>
    <n v="0"/>
    <n v="3457.44"/>
    <n v="0"/>
  </r>
  <r>
    <x v="17"/>
    <n v="167174"/>
    <x v="17"/>
    <x v="4"/>
    <x v="4"/>
    <d v="2019-01-01T00:00:00"/>
    <s v="Purchase Receipt"/>
    <s v="PR103256"/>
    <n v="800"/>
    <d v="2019-01-01T00:00:00"/>
    <n v="800"/>
    <n v="0"/>
    <n v="987.84"/>
    <n v="0"/>
  </r>
  <r>
    <x v="17"/>
    <n v="167167"/>
    <x v="17"/>
    <x v="0"/>
    <x v="0"/>
    <d v="2019-01-01T00:00:00"/>
    <s v="Purchase Receipt"/>
    <s v="PR103255"/>
    <n v="800"/>
    <d v="2019-01-01T00:00:00"/>
    <n v="800"/>
    <n v="0"/>
    <n v="987.84"/>
    <n v="0"/>
  </r>
  <r>
    <x v="17"/>
    <n v="167124"/>
    <x v="17"/>
    <x v="1"/>
    <x v="1"/>
    <d v="2019-01-01T00:00:00"/>
    <s v="Purchase Receipt"/>
    <s v="PR103252"/>
    <n v="400"/>
    <d v="2019-01-01T00:00:00"/>
    <n v="400"/>
    <n v="0"/>
    <n v="493.92"/>
    <n v="0"/>
  </r>
  <r>
    <x v="17"/>
    <n v="167087"/>
    <x v="17"/>
    <x v="2"/>
    <x v="2"/>
    <d v="2019-01-01T00:00:00"/>
    <s v="Purchase Receipt"/>
    <s v="PR103249"/>
    <n v="400"/>
    <d v="2019-01-01T00:00:00"/>
    <n v="400"/>
    <n v="0"/>
    <n v="493.9"/>
    <n v="0"/>
  </r>
  <r>
    <x v="17"/>
    <n v="167105"/>
    <x v="17"/>
    <x v="3"/>
    <x v="3"/>
    <d v="2019-01-01T00:00:00"/>
    <s v="Purchase Receipt"/>
    <s v="PR103250"/>
    <n v="400"/>
    <d v="2019-01-01T00:00:00"/>
    <n v="400"/>
    <n v="0"/>
    <n v="493.89"/>
    <n v="0"/>
  </r>
  <r>
    <x v="18"/>
    <n v="167143"/>
    <x v="18"/>
    <x v="4"/>
    <x v="4"/>
    <d v="2019-01-01T00:00:00"/>
    <s v="Purchase Receipt"/>
    <s v="PR103253"/>
    <n v="1999.9999999999998"/>
    <d v="2019-01-01T00:00:00"/>
    <n v="1999.9999999999998"/>
    <n v="0"/>
    <n v="5880"/>
    <n v="0"/>
  </r>
  <r>
    <x v="18"/>
    <n v="167166"/>
    <x v="18"/>
    <x v="0"/>
    <x v="0"/>
    <d v="2019-01-01T00:00:00"/>
    <s v="Purchase Receipt"/>
    <s v="PR103255"/>
    <n v="400"/>
    <d v="2019-01-01T00:00:00"/>
    <n v="400"/>
    <n v="0"/>
    <n v="1176"/>
    <n v="0"/>
  </r>
  <r>
    <x v="18"/>
    <n v="167086"/>
    <x v="18"/>
    <x v="2"/>
    <x v="2"/>
    <d v="2019-01-01T00:00:00"/>
    <s v="Purchase Receipt"/>
    <s v="PR103249"/>
    <n v="400"/>
    <d v="2019-01-01T00:00:00"/>
    <n v="400"/>
    <n v="0"/>
    <n v="1175.99"/>
    <n v="0"/>
  </r>
  <r>
    <x v="18"/>
    <n v="167104"/>
    <x v="18"/>
    <x v="3"/>
    <x v="3"/>
    <d v="2019-01-01T00:00:00"/>
    <s v="Purchase Receipt"/>
    <s v="PR103250"/>
    <n v="800"/>
    <d v="2019-01-01T00:00:00"/>
    <n v="800"/>
    <n v="0"/>
    <n v="2352.4"/>
    <n v="0"/>
  </r>
  <r>
    <x v="19"/>
    <n v="167109"/>
    <x v="19"/>
    <x v="4"/>
    <x v="4"/>
    <d v="2019-01-01T00:00:00"/>
    <s v="Purchase Receipt"/>
    <s v="PR103251"/>
    <n v="400"/>
    <d v="2019-01-01T00:00:00"/>
    <n v="400"/>
    <n v="0"/>
    <n v="540.95999999999992"/>
    <n v="0"/>
  </r>
  <r>
    <x v="19"/>
    <n v="167142"/>
    <x v="19"/>
    <x v="4"/>
    <x v="4"/>
    <d v="2019-01-01T00:00:00"/>
    <s v="Purchase Receipt"/>
    <s v="PR103253"/>
    <n v="4400"/>
    <d v="2019-01-01T00:00:00"/>
    <n v="4400"/>
    <n v="0"/>
    <n v="5950.56"/>
    <n v="0"/>
  </r>
  <r>
    <x v="19"/>
    <n v="167173"/>
    <x v="19"/>
    <x v="4"/>
    <x v="4"/>
    <d v="2019-01-01T00:00:00"/>
    <s v="Purchase Receipt"/>
    <s v="PR103256"/>
    <n v="800"/>
    <d v="2019-01-01T00:00:00"/>
    <n v="800"/>
    <n v="0"/>
    <n v="1081.9199999999998"/>
    <n v="0"/>
  </r>
  <r>
    <x v="19"/>
    <n v="167165"/>
    <x v="19"/>
    <x v="0"/>
    <x v="0"/>
    <d v="2019-01-01T00:00:00"/>
    <s v="Purchase Receipt"/>
    <s v="PR103255"/>
    <n v="800"/>
    <d v="2019-01-01T00:00:00"/>
    <n v="800"/>
    <n v="0"/>
    <n v="1081.9199999999998"/>
    <n v="0"/>
  </r>
  <r>
    <x v="19"/>
    <n v="167123"/>
    <x v="19"/>
    <x v="1"/>
    <x v="1"/>
    <d v="2019-01-01T00:00:00"/>
    <s v="Purchase Receipt"/>
    <s v="PR103252"/>
    <n v="800"/>
    <d v="2019-01-01T00:00:00"/>
    <n v="800"/>
    <n v="0"/>
    <n v="1081.9199999999998"/>
    <n v="0"/>
  </r>
  <r>
    <x v="19"/>
    <n v="167085"/>
    <x v="19"/>
    <x v="2"/>
    <x v="2"/>
    <d v="2019-01-01T00:00:00"/>
    <s v="Purchase Receipt"/>
    <s v="PR103249"/>
    <n v="400"/>
    <d v="2019-01-01T00:00:00"/>
    <n v="400"/>
    <n v="0"/>
    <n v="540.97"/>
    <n v="0"/>
  </r>
  <r>
    <x v="19"/>
    <n v="167103"/>
    <x v="19"/>
    <x v="3"/>
    <x v="3"/>
    <d v="2019-01-01T00:00:00"/>
    <s v="Purchase Receipt"/>
    <s v="PR103250"/>
    <n v="800"/>
    <d v="2019-01-01T00:00:00"/>
    <n v="800"/>
    <n v="0"/>
    <n v="1082.19"/>
    <n v="0"/>
  </r>
  <r>
    <x v="19"/>
    <n v="167151"/>
    <x v="19"/>
    <x v="5"/>
    <x v="5"/>
    <d v="2019-01-01T00:00:00"/>
    <s v="Purchase Receipt"/>
    <s v="PR103254"/>
    <n v="400"/>
    <d v="2019-01-01T00:00:00"/>
    <n v="400"/>
    <n v="0"/>
    <n v="540.95999999999992"/>
    <n v="0"/>
  </r>
  <r>
    <x v="20"/>
    <n v="167141"/>
    <x v="20"/>
    <x v="4"/>
    <x v="4"/>
    <d v="2019-01-01T00:00:00"/>
    <s v="Purchase Receipt"/>
    <s v="PR103253"/>
    <n v="4400"/>
    <d v="2019-01-01T00:00:00"/>
    <n v="4400"/>
    <n v="0"/>
    <n v="8624"/>
    <n v="0"/>
  </r>
  <r>
    <x v="20"/>
    <n v="167172"/>
    <x v="20"/>
    <x v="4"/>
    <x v="4"/>
    <d v="2019-01-01T00:00:00"/>
    <s v="Purchase Receipt"/>
    <s v="PR103256"/>
    <n v="400"/>
    <d v="2019-01-01T00:00:00"/>
    <n v="400"/>
    <n v="0"/>
    <n v="784"/>
    <n v="0"/>
  </r>
  <r>
    <x v="20"/>
    <n v="167164"/>
    <x v="20"/>
    <x v="0"/>
    <x v="0"/>
    <d v="2019-01-01T00:00:00"/>
    <s v="Purchase Receipt"/>
    <s v="PR103255"/>
    <n v="800"/>
    <d v="2019-01-01T00:00:00"/>
    <n v="800"/>
    <n v="0"/>
    <n v="1568"/>
    <n v="0"/>
  </r>
  <r>
    <x v="20"/>
    <n v="167122"/>
    <x v="20"/>
    <x v="1"/>
    <x v="1"/>
    <d v="2019-01-01T00:00:00"/>
    <s v="Purchase Receipt"/>
    <s v="PR103252"/>
    <n v="400"/>
    <d v="2019-01-01T00:00:00"/>
    <n v="400"/>
    <n v="0"/>
    <n v="784"/>
    <n v="0"/>
  </r>
  <r>
    <x v="20"/>
    <n v="167084"/>
    <x v="20"/>
    <x v="2"/>
    <x v="2"/>
    <d v="2019-01-01T00:00:00"/>
    <s v="Purchase Receipt"/>
    <s v="PR103249"/>
    <n v="800"/>
    <d v="2019-01-01T00:00:00"/>
    <n v="800"/>
    <n v="0"/>
    <n v="1567.9199999999998"/>
    <n v="0"/>
  </r>
  <r>
    <x v="20"/>
    <n v="167102"/>
    <x v="20"/>
    <x v="3"/>
    <x v="3"/>
    <d v="2019-01-01T00:00:00"/>
    <s v="Purchase Receipt"/>
    <s v="PR103250"/>
    <n v="1200"/>
    <d v="2019-01-01T00:00:00"/>
    <n v="1200"/>
    <n v="0"/>
    <n v="2352"/>
    <n v="0"/>
  </r>
  <r>
    <x v="20"/>
    <n v="167150"/>
    <x v="20"/>
    <x v="5"/>
    <x v="5"/>
    <d v="2019-01-01T00:00:00"/>
    <s v="Purchase Receipt"/>
    <s v="PR103254"/>
    <n v="400"/>
    <d v="2019-01-01T00:00:00"/>
    <n v="400"/>
    <n v="0"/>
    <n v="784"/>
    <n v="0"/>
  </r>
  <r>
    <x v="21"/>
    <n v="167140"/>
    <x v="21"/>
    <x v="4"/>
    <x v="4"/>
    <d v="2019-01-01T00:00:00"/>
    <s v="Purchase Receipt"/>
    <s v="PR103253"/>
    <n v="2400"/>
    <d v="2019-01-01T00:00:00"/>
    <n v="2400"/>
    <n v="0"/>
    <n v="7338.24"/>
    <n v="0"/>
  </r>
  <r>
    <x v="21"/>
    <n v="167121"/>
    <x v="21"/>
    <x v="1"/>
    <x v="1"/>
    <d v="2019-01-01T00:00:00"/>
    <s v="Purchase Receipt"/>
    <s v="PR103252"/>
    <n v="800"/>
    <d v="2019-01-01T00:00:00"/>
    <n v="800"/>
    <n v="0"/>
    <n v="2446.08"/>
    <n v="0"/>
  </r>
  <r>
    <x v="21"/>
    <n v="167101"/>
    <x v="21"/>
    <x v="3"/>
    <x v="3"/>
    <d v="2019-01-01T00:00:00"/>
    <s v="Purchase Receipt"/>
    <s v="PR103250"/>
    <n v="800"/>
    <d v="2019-01-01T00:00:00"/>
    <n v="800"/>
    <n v="0"/>
    <n v="2446.0099999999998"/>
    <n v="0"/>
  </r>
  <r>
    <x v="22"/>
    <n v="167139"/>
    <x v="22"/>
    <x v="4"/>
    <x v="4"/>
    <d v="2019-01-01T00:00:00"/>
    <s v="Purchase Receipt"/>
    <s v="PR103253"/>
    <n v="1600"/>
    <d v="2019-01-01T00:00:00"/>
    <n v="1600"/>
    <n v="0"/>
    <n v="3763.2"/>
    <n v="0"/>
  </r>
  <r>
    <x v="22"/>
    <n v="167171"/>
    <x v="22"/>
    <x v="4"/>
    <x v="4"/>
    <d v="2019-01-01T00:00:00"/>
    <s v="Purchase Receipt"/>
    <s v="PR103256"/>
    <n v="400"/>
    <d v="2019-01-01T00:00:00"/>
    <n v="400"/>
    <n v="0"/>
    <n v="940.8"/>
    <n v="0"/>
  </r>
  <r>
    <x v="22"/>
    <n v="167163"/>
    <x v="22"/>
    <x v="0"/>
    <x v="0"/>
    <d v="2019-01-01T00:00:00"/>
    <s v="Purchase Receipt"/>
    <s v="PR103255"/>
    <n v="400"/>
    <d v="2019-01-01T00:00:00"/>
    <n v="400"/>
    <n v="0"/>
    <n v="940.8"/>
    <n v="0"/>
  </r>
  <r>
    <x v="22"/>
    <n v="167120"/>
    <x v="22"/>
    <x v="1"/>
    <x v="1"/>
    <d v="2019-01-01T00:00:00"/>
    <s v="Purchase Receipt"/>
    <s v="PR103252"/>
    <n v="400"/>
    <d v="2019-01-01T00:00:00"/>
    <n v="400"/>
    <n v="0"/>
    <n v="940.8"/>
    <n v="0"/>
  </r>
  <r>
    <x v="22"/>
    <n v="167083"/>
    <x v="22"/>
    <x v="2"/>
    <x v="2"/>
    <d v="2019-01-01T00:00:00"/>
    <s v="Purchase Receipt"/>
    <s v="PR103249"/>
    <n v="400"/>
    <d v="2019-01-01T00:00:00"/>
    <n v="400"/>
    <n v="0"/>
    <n v="940.82999999999993"/>
    <n v="0"/>
  </r>
  <r>
    <x v="22"/>
    <n v="167100"/>
    <x v="22"/>
    <x v="3"/>
    <x v="3"/>
    <d v="2019-01-01T00:00:00"/>
    <s v="Purchase Receipt"/>
    <s v="PR103250"/>
    <n v="400"/>
    <d v="2019-01-01T00:00:00"/>
    <n v="400"/>
    <n v="0"/>
    <n v="940.95999999999992"/>
    <n v="0"/>
  </r>
  <r>
    <x v="23"/>
    <n v="167138"/>
    <x v="23"/>
    <x v="4"/>
    <x v="4"/>
    <d v="2019-01-01T00:00:00"/>
    <s v="Purchase Receipt"/>
    <s v="PR103253"/>
    <n v="3600"/>
    <d v="2019-01-01T00:00:00"/>
    <n v="3600"/>
    <n v="0"/>
    <n v="7302.96"/>
    <n v="0"/>
  </r>
  <r>
    <x v="23"/>
    <n v="167162"/>
    <x v="23"/>
    <x v="0"/>
    <x v="0"/>
    <d v="2019-01-01T00:00:00"/>
    <s v="Purchase Receipt"/>
    <s v="PR103255"/>
    <n v="1200"/>
    <d v="2019-01-01T00:00:00"/>
    <n v="1200"/>
    <n v="0"/>
    <n v="2434.3199999999997"/>
    <n v="0"/>
  </r>
  <r>
    <x v="23"/>
    <n v="167119"/>
    <x v="23"/>
    <x v="1"/>
    <x v="1"/>
    <d v="2019-01-01T00:00:00"/>
    <s v="Purchase Receipt"/>
    <s v="PR103252"/>
    <n v="800"/>
    <d v="2019-01-01T00:00:00"/>
    <n v="800"/>
    <n v="0"/>
    <n v="1622.88"/>
    <n v="0"/>
  </r>
  <r>
    <x v="23"/>
    <n v="167082"/>
    <x v="23"/>
    <x v="2"/>
    <x v="2"/>
    <d v="2019-01-01T00:00:00"/>
    <s v="Purchase Receipt"/>
    <s v="PR103249"/>
    <n v="400"/>
    <d v="2019-01-01T00:00:00"/>
    <n v="400"/>
    <n v="0"/>
    <n v="811.46"/>
    <n v="0"/>
  </r>
  <r>
    <x v="23"/>
    <n v="167099"/>
    <x v="23"/>
    <x v="3"/>
    <x v="3"/>
    <d v="2019-01-01T00:00:00"/>
    <s v="Purchase Receipt"/>
    <s v="PR103250"/>
    <n v="1200"/>
    <d v="2019-01-01T00:00:00"/>
    <n v="1200"/>
    <n v="0"/>
    <n v="2434.31"/>
    <n v="0"/>
  </r>
  <r>
    <x v="24"/>
    <n v="167108"/>
    <x v="24"/>
    <x v="4"/>
    <x v="4"/>
    <d v="2019-01-01T00:00:00"/>
    <s v="Purchase Receipt"/>
    <s v="PR103251"/>
    <n v="400"/>
    <d v="2019-01-01T00:00:00"/>
    <n v="400"/>
    <n v="0"/>
    <n v="948.64"/>
    <n v="0"/>
  </r>
  <r>
    <x v="24"/>
    <n v="167137"/>
    <x v="24"/>
    <x v="4"/>
    <x v="4"/>
    <d v="2019-01-01T00:00:00"/>
    <s v="Purchase Receipt"/>
    <s v="PR103253"/>
    <n v="1999.9999999999998"/>
    <d v="2019-01-01T00:00:00"/>
    <n v="1999.9999999999998"/>
    <n v="0"/>
    <n v="4743.2"/>
    <n v="0"/>
  </r>
  <r>
    <x v="24"/>
    <n v="167161"/>
    <x v="24"/>
    <x v="0"/>
    <x v="0"/>
    <d v="2019-01-01T00:00:00"/>
    <s v="Purchase Receipt"/>
    <s v="PR103255"/>
    <n v="1200"/>
    <d v="2019-01-01T00:00:00"/>
    <n v="1200"/>
    <n v="0"/>
    <n v="2845.92"/>
    <n v="0"/>
  </r>
  <r>
    <x v="24"/>
    <n v="167118"/>
    <x v="24"/>
    <x v="1"/>
    <x v="1"/>
    <d v="2019-01-01T00:00:00"/>
    <s v="Purchase Receipt"/>
    <s v="PR103252"/>
    <n v="400"/>
    <d v="2019-01-01T00:00:00"/>
    <n v="400"/>
    <n v="0"/>
    <n v="948.64"/>
    <n v="0"/>
  </r>
  <r>
    <x v="24"/>
    <n v="167081"/>
    <x v="24"/>
    <x v="2"/>
    <x v="2"/>
    <d v="2019-01-01T00:00:00"/>
    <s v="Purchase Receipt"/>
    <s v="PR103249"/>
    <n v="400"/>
    <d v="2019-01-01T00:00:00"/>
    <n v="400"/>
    <n v="0"/>
    <n v="948.66"/>
    <n v="0"/>
  </r>
  <r>
    <x v="24"/>
    <n v="167098"/>
    <x v="24"/>
    <x v="3"/>
    <x v="3"/>
    <d v="2019-01-01T00:00:00"/>
    <s v="Purchase Receipt"/>
    <s v="PR103250"/>
    <n v="400"/>
    <d v="2019-01-01T00:00:00"/>
    <n v="400"/>
    <n v="0"/>
    <n v="948.63"/>
    <n v="0"/>
  </r>
  <r>
    <x v="25"/>
    <n v="167586"/>
    <x v="25"/>
    <x v="4"/>
    <x v="4"/>
    <d v="2019-01-01T00:00:00"/>
    <s v="Purchase Receipt"/>
    <s v="PR103285"/>
    <n v="999.99999999999989"/>
    <d v="2019-01-01T00:00:00"/>
    <n v="999.99999999999989"/>
    <n v="0"/>
    <n v="8408.4"/>
    <n v="0"/>
  </r>
  <r>
    <x v="25"/>
    <n v="167616"/>
    <x v="25"/>
    <x v="0"/>
    <x v="0"/>
    <d v="2019-01-01T00:00:00"/>
    <s v="Purchase Receipt"/>
    <s v="PR103287"/>
    <n v="400"/>
    <d v="2019-01-01T00:00:00"/>
    <n v="400"/>
    <n v="0"/>
    <n v="3363.3599999999997"/>
    <n v="0"/>
  </r>
  <r>
    <x v="25"/>
    <n v="167568"/>
    <x v="25"/>
    <x v="1"/>
    <x v="1"/>
    <d v="2019-01-01T00:00:00"/>
    <s v="Purchase Receipt"/>
    <s v="PR103284"/>
    <n v="400"/>
    <d v="2019-01-01T00:00:00"/>
    <n v="400"/>
    <n v="0"/>
    <n v="3363.3599999999997"/>
    <n v="0"/>
  </r>
  <r>
    <x v="25"/>
    <n v="167523"/>
    <x v="25"/>
    <x v="2"/>
    <x v="2"/>
    <d v="2019-01-01T00:00:00"/>
    <s v="Purchase Receipt"/>
    <s v="PR103281"/>
    <n v="400"/>
    <d v="2019-01-01T00:00:00"/>
    <n v="400"/>
    <n v="0"/>
    <n v="3363.3599999999997"/>
    <n v="0"/>
  </r>
  <r>
    <x v="25"/>
    <n v="167541"/>
    <x v="25"/>
    <x v="3"/>
    <x v="3"/>
    <d v="2019-01-01T00:00:00"/>
    <s v="Purchase Receipt"/>
    <s v="PR103282"/>
    <n v="1400"/>
    <d v="2019-01-01T00:00:00"/>
    <n v="1400"/>
    <n v="0"/>
    <n v="11771.1"/>
    <n v="0"/>
  </r>
  <r>
    <x v="26"/>
    <n v="167585"/>
    <x v="26"/>
    <x v="4"/>
    <x v="4"/>
    <d v="2019-01-01T00:00:00"/>
    <s v="Purchase Receipt"/>
    <s v="PR103285"/>
    <n v="1999.9999999999998"/>
    <d v="2019-01-01T00:00:00"/>
    <n v="1999.9999999999998"/>
    <n v="0"/>
    <n v="8153.5999999999995"/>
    <n v="0"/>
  </r>
  <r>
    <x v="26"/>
    <n v="167615"/>
    <x v="26"/>
    <x v="0"/>
    <x v="0"/>
    <d v="2019-01-01T00:00:00"/>
    <s v="Purchase Receipt"/>
    <s v="PR103287"/>
    <n v="600"/>
    <d v="2019-01-01T00:00:00"/>
    <n v="600"/>
    <n v="0"/>
    <n v="2446.08"/>
    <n v="0"/>
  </r>
  <r>
    <x v="26"/>
    <n v="167567"/>
    <x v="26"/>
    <x v="1"/>
    <x v="1"/>
    <d v="2019-01-01T00:00:00"/>
    <s v="Purchase Receipt"/>
    <s v="PR103284"/>
    <n v="600"/>
    <d v="2019-01-01T00:00:00"/>
    <n v="600"/>
    <n v="0"/>
    <n v="2446.08"/>
    <n v="0"/>
  </r>
  <r>
    <x v="26"/>
    <n v="167522"/>
    <x v="26"/>
    <x v="2"/>
    <x v="2"/>
    <d v="2019-01-01T00:00:00"/>
    <s v="Purchase Receipt"/>
    <s v="PR103281"/>
    <n v="600"/>
    <d v="2019-01-01T00:00:00"/>
    <n v="600"/>
    <n v="0"/>
    <n v="2446.1299999999997"/>
    <n v="0"/>
  </r>
  <r>
    <x v="26"/>
    <n v="167540"/>
    <x v="26"/>
    <x v="3"/>
    <x v="3"/>
    <d v="2019-01-01T00:00:00"/>
    <s v="Purchase Receipt"/>
    <s v="PR103282"/>
    <n v="600"/>
    <d v="2019-01-01T00:00:00"/>
    <n v="600"/>
    <n v="0"/>
    <n v="2445.81"/>
    <n v="0"/>
  </r>
  <r>
    <x v="27"/>
    <n v="167548"/>
    <x v="27"/>
    <x v="4"/>
    <x v="4"/>
    <d v="2019-01-01T00:00:00"/>
    <s v="Purchase Receipt"/>
    <s v="PR103283"/>
    <n v="200"/>
    <d v="2019-01-01T00:00:00"/>
    <n v="200"/>
    <n v="0"/>
    <n v="564.48"/>
    <n v="0"/>
  </r>
  <r>
    <x v="27"/>
    <n v="167584"/>
    <x v="27"/>
    <x v="4"/>
    <x v="4"/>
    <d v="2019-01-01T00:00:00"/>
    <s v="Purchase Receipt"/>
    <s v="PR103285"/>
    <n v="1999.9999999999998"/>
    <d v="2019-01-01T00:00:00"/>
    <n v="1999.9999999999998"/>
    <n v="0"/>
    <n v="5644.8"/>
    <n v="0"/>
  </r>
  <r>
    <x v="27"/>
    <n v="167614"/>
    <x v="27"/>
    <x v="0"/>
    <x v="0"/>
    <d v="2019-01-01T00:00:00"/>
    <s v="Purchase Receipt"/>
    <s v="PR103287"/>
    <n v="1800"/>
    <d v="2019-01-01T00:00:00"/>
    <n v="1800"/>
    <n v="0"/>
    <n v="5080.32"/>
    <n v="0"/>
  </r>
  <r>
    <x v="27"/>
    <n v="167566"/>
    <x v="27"/>
    <x v="1"/>
    <x v="1"/>
    <d v="2019-01-01T00:00:00"/>
    <s v="Purchase Receipt"/>
    <s v="PR103284"/>
    <n v="600"/>
    <d v="2019-01-01T00:00:00"/>
    <n v="600"/>
    <n v="0"/>
    <n v="1693.44"/>
    <n v="0"/>
  </r>
  <r>
    <x v="27"/>
    <n v="167521"/>
    <x v="27"/>
    <x v="2"/>
    <x v="2"/>
    <d v="2019-01-01T00:00:00"/>
    <s v="Purchase Receipt"/>
    <s v="PR103281"/>
    <n v="400"/>
    <d v="2019-01-01T00:00:00"/>
    <n v="400"/>
    <n v="0"/>
    <n v="1128.9199999999998"/>
    <n v="0"/>
  </r>
  <r>
    <x v="27"/>
    <n v="167539"/>
    <x v="27"/>
    <x v="3"/>
    <x v="3"/>
    <d v="2019-01-01T00:00:00"/>
    <s v="Purchase Receipt"/>
    <s v="PR103282"/>
    <n v="200"/>
    <d v="2019-01-01T00:00:00"/>
    <n v="200"/>
    <n v="0"/>
    <n v="564.5"/>
    <n v="0"/>
  </r>
  <r>
    <x v="28"/>
    <n v="167613"/>
    <x v="28"/>
    <x v="0"/>
    <x v="0"/>
    <d v="2019-01-01T00:00:00"/>
    <s v="Purchase Receipt"/>
    <s v="PR103287"/>
    <n v="600"/>
    <d v="2019-01-01T00:00:00"/>
    <n v="600"/>
    <n v="0"/>
    <n v="5809.4400000000005"/>
    <n v="0"/>
  </r>
  <r>
    <x v="28"/>
    <n v="167565"/>
    <x v="28"/>
    <x v="1"/>
    <x v="1"/>
    <d v="2019-01-01T00:00:00"/>
    <s v="Purchase Receipt"/>
    <s v="PR103284"/>
    <n v="400"/>
    <d v="2019-01-01T00:00:00"/>
    <n v="400"/>
    <n v="0"/>
    <n v="3872.96"/>
    <n v="0"/>
  </r>
  <r>
    <x v="28"/>
    <n v="167520"/>
    <x v="28"/>
    <x v="2"/>
    <x v="2"/>
    <d v="2019-01-01T00:00:00"/>
    <s v="Purchase Receipt"/>
    <s v="PR103281"/>
    <n v="400"/>
    <d v="2019-01-01T00:00:00"/>
    <n v="400"/>
    <n v="0"/>
    <n v="3872.93"/>
    <n v="0"/>
  </r>
  <r>
    <x v="28"/>
    <n v="167538"/>
    <x v="28"/>
    <x v="3"/>
    <x v="3"/>
    <d v="2019-01-01T00:00:00"/>
    <s v="Purchase Receipt"/>
    <s v="PR103282"/>
    <n v="200"/>
    <d v="2019-01-01T00:00:00"/>
    <n v="200"/>
    <n v="0"/>
    <n v="1936.3999999999999"/>
    <n v="0"/>
  </r>
  <r>
    <x v="29"/>
    <n v="167583"/>
    <x v="29"/>
    <x v="4"/>
    <x v="4"/>
    <d v="2019-01-01T00:00:00"/>
    <s v="Purchase Receipt"/>
    <s v="PR103285"/>
    <n v="999.99999999999989"/>
    <d v="2019-01-01T00:00:00"/>
    <n v="999.99999999999989"/>
    <n v="0"/>
    <n v="1920.8000000000002"/>
    <n v="0"/>
  </r>
  <r>
    <x v="29"/>
    <n v="167623"/>
    <x v="29"/>
    <x v="4"/>
    <x v="4"/>
    <d v="2019-01-01T00:00:00"/>
    <s v="Purchase Receipt"/>
    <s v="PR103288"/>
    <n v="400"/>
    <d v="2019-01-01T00:00:00"/>
    <n v="400"/>
    <n v="0"/>
    <n v="768.31999999999994"/>
    <n v="0"/>
  </r>
  <r>
    <x v="29"/>
    <n v="167612"/>
    <x v="29"/>
    <x v="0"/>
    <x v="0"/>
    <d v="2019-01-01T00:00:00"/>
    <s v="Purchase Receipt"/>
    <s v="PR103287"/>
    <n v="1600"/>
    <d v="2019-01-01T00:00:00"/>
    <n v="1600"/>
    <n v="0"/>
    <n v="3073.2799999999997"/>
    <n v="0"/>
  </r>
  <r>
    <x v="29"/>
    <n v="167564"/>
    <x v="29"/>
    <x v="1"/>
    <x v="1"/>
    <d v="2019-01-01T00:00:00"/>
    <s v="Purchase Receipt"/>
    <s v="PR103284"/>
    <n v="999.99999999999989"/>
    <d v="2019-01-01T00:00:00"/>
    <n v="999.99999999999989"/>
    <n v="0"/>
    <n v="1920.8000000000002"/>
    <n v="0"/>
  </r>
  <r>
    <x v="29"/>
    <n v="167537"/>
    <x v="29"/>
    <x v="3"/>
    <x v="3"/>
    <d v="2019-01-01T00:00:00"/>
    <s v="Purchase Receipt"/>
    <s v="PR103282"/>
    <n v="1200"/>
    <d v="2019-01-01T00:00:00"/>
    <n v="1200"/>
    <n v="0"/>
    <n v="2304.79"/>
    <n v="0"/>
  </r>
  <r>
    <x v="29"/>
    <n v="167596"/>
    <x v="29"/>
    <x v="5"/>
    <x v="5"/>
    <d v="2019-01-01T00:00:00"/>
    <s v="Purchase Receipt"/>
    <s v="PR103286"/>
    <n v="200"/>
    <d v="2019-01-01T00:00:00"/>
    <n v="200"/>
    <n v="0"/>
    <n v="384.14"/>
    <n v="0"/>
  </r>
  <r>
    <x v="30"/>
    <n v="167582"/>
    <x v="30"/>
    <x v="4"/>
    <x v="4"/>
    <d v="2019-01-01T00:00:00"/>
    <s v="Purchase Receipt"/>
    <s v="PR103285"/>
    <n v="400"/>
    <d v="2019-01-01T00:00:00"/>
    <n v="400"/>
    <n v="0"/>
    <n v="1834.56"/>
    <n v="0"/>
  </r>
  <r>
    <x v="30"/>
    <n v="167611"/>
    <x v="30"/>
    <x v="0"/>
    <x v="0"/>
    <d v="2019-01-01T00:00:00"/>
    <s v="Purchase Receipt"/>
    <s v="PR103287"/>
    <n v="200"/>
    <d v="2019-01-01T00:00:00"/>
    <n v="200"/>
    <n v="0"/>
    <n v="917.28"/>
    <n v="0"/>
  </r>
  <r>
    <x v="30"/>
    <n v="167563"/>
    <x v="30"/>
    <x v="1"/>
    <x v="1"/>
    <d v="2019-01-01T00:00:00"/>
    <s v="Purchase Receipt"/>
    <s v="PR103284"/>
    <n v="400"/>
    <d v="2019-01-01T00:00:00"/>
    <n v="400"/>
    <n v="0"/>
    <n v="1834.56"/>
    <n v="0"/>
  </r>
  <r>
    <x v="30"/>
    <n v="167519"/>
    <x v="30"/>
    <x v="2"/>
    <x v="2"/>
    <d v="2019-01-01T00:00:00"/>
    <s v="Purchase Receipt"/>
    <s v="PR103281"/>
    <n v="200"/>
    <d v="2019-01-01T00:00:00"/>
    <n v="200"/>
    <n v="0"/>
    <n v="917.29000000000008"/>
    <n v="0"/>
  </r>
  <r>
    <x v="31"/>
    <n v="167581"/>
    <x v="31"/>
    <x v="4"/>
    <x v="4"/>
    <d v="2019-01-01T00:00:00"/>
    <s v="Purchase Receipt"/>
    <s v="PR103285"/>
    <n v="200"/>
    <d v="2019-01-01T00:00:00"/>
    <n v="200"/>
    <n v="0"/>
    <n v="1058.4000000000001"/>
    <n v="0"/>
  </r>
  <r>
    <x v="31"/>
    <n v="167610"/>
    <x v="31"/>
    <x v="0"/>
    <x v="0"/>
    <d v="2019-01-01T00:00:00"/>
    <s v="Purchase Receipt"/>
    <s v="PR103287"/>
    <n v="200"/>
    <d v="2019-01-01T00:00:00"/>
    <n v="200"/>
    <n v="0"/>
    <n v="1058.4000000000001"/>
    <n v="0"/>
  </r>
  <r>
    <x v="31"/>
    <n v="167562"/>
    <x v="31"/>
    <x v="1"/>
    <x v="1"/>
    <d v="2019-01-01T00:00:00"/>
    <s v="Purchase Receipt"/>
    <s v="PR103284"/>
    <n v="800"/>
    <d v="2019-01-01T00:00:00"/>
    <n v="800"/>
    <n v="0"/>
    <n v="4233.6000000000004"/>
    <n v="0"/>
  </r>
  <r>
    <x v="31"/>
    <n v="167536"/>
    <x v="31"/>
    <x v="3"/>
    <x v="3"/>
    <d v="2019-01-01T00:00:00"/>
    <s v="Purchase Receipt"/>
    <s v="PR103282"/>
    <n v="200"/>
    <d v="2019-01-01T00:00:00"/>
    <n v="200"/>
    <n v="0"/>
    <n v="1058.3800000000001"/>
    <n v="0"/>
  </r>
  <r>
    <x v="32"/>
    <n v="168056"/>
    <x v="32"/>
    <x v="0"/>
    <x v="0"/>
    <d v="2019-01-01T00:00:00"/>
    <s v="Purchase Receipt"/>
    <s v="PR103319"/>
    <n v="200"/>
    <d v="2019-01-01T00:00:00"/>
    <n v="200"/>
    <n v="0"/>
    <n v="625.24"/>
    <n v="0"/>
  </r>
  <r>
    <x v="32"/>
    <n v="168036"/>
    <x v="32"/>
    <x v="1"/>
    <x v="1"/>
    <d v="2019-01-01T00:00:00"/>
    <s v="Purchase Receipt"/>
    <s v="PR103316"/>
    <n v="999.99999999999989"/>
    <d v="2019-01-01T00:00:00"/>
    <n v="999.99999999999989"/>
    <n v="0"/>
    <n v="3126.2"/>
    <n v="0"/>
  </r>
  <r>
    <x v="32"/>
    <n v="168006"/>
    <x v="32"/>
    <x v="6"/>
    <x v="6"/>
    <d v="2019-01-01T00:00:00"/>
    <s v="Purchase Receipt"/>
    <s v="PR103313"/>
    <n v="100"/>
    <d v="2019-01-01T00:00:00"/>
    <n v="100"/>
    <n v="0"/>
    <n v="312.62"/>
    <n v="0"/>
  </r>
  <r>
    <x v="32"/>
    <n v="168019"/>
    <x v="32"/>
    <x v="3"/>
    <x v="3"/>
    <d v="2019-01-01T00:00:00"/>
    <s v="Purchase Receipt"/>
    <s v="PR103314"/>
    <n v="300"/>
    <d v="2019-01-01T00:00:00"/>
    <n v="300"/>
    <n v="0"/>
    <n v="937.83"/>
    <n v="0"/>
  </r>
  <r>
    <x v="33"/>
    <n v="168035"/>
    <x v="33"/>
    <x v="1"/>
    <x v="1"/>
    <d v="2019-01-01T00:00:00"/>
    <s v="Purchase Receipt"/>
    <s v="PR103316"/>
    <n v="300"/>
    <d v="2019-01-01T00:00:00"/>
    <n v="300"/>
    <n v="0"/>
    <n v="2469.6"/>
    <n v="0"/>
  </r>
  <r>
    <x v="33"/>
    <n v="168018"/>
    <x v="33"/>
    <x v="3"/>
    <x v="3"/>
    <d v="2019-01-01T00:00:00"/>
    <s v="Purchase Receipt"/>
    <s v="PR103314"/>
    <n v="200"/>
    <d v="2019-01-01T00:00:00"/>
    <n v="200"/>
    <n v="0"/>
    <n v="1646.4900000000002"/>
    <n v="0"/>
  </r>
  <r>
    <x v="34"/>
    <n v="168034"/>
    <x v="34"/>
    <x v="1"/>
    <x v="1"/>
    <d v="2019-01-01T00:00:00"/>
    <s v="Purchase Receipt"/>
    <s v="PR103316"/>
    <n v="499.99999999999994"/>
    <d v="2019-01-01T00:00:00"/>
    <n v="499.99999999999994"/>
    <n v="0"/>
    <n v="10177.300000000001"/>
    <n v="0"/>
  </r>
  <r>
    <x v="34"/>
    <n v="168017"/>
    <x v="34"/>
    <x v="3"/>
    <x v="3"/>
    <d v="2019-01-01T00:00:00"/>
    <s v="Purchase Receipt"/>
    <s v="PR103314"/>
    <n v="100"/>
    <d v="2019-01-01T00:00:00"/>
    <n v="100"/>
    <n v="0"/>
    <n v="2035.4499999999998"/>
    <n v="0"/>
  </r>
  <r>
    <x v="35"/>
    <n v="168055"/>
    <x v="35"/>
    <x v="0"/>
    <x v="0"/>
    <d v="2019-01-01T00:00:00"/>
    <s v="Purchase Receipt"/>
    <s v="PR103319"/>
    <n v="400"/>
    <d v="2019-01-01T00:00:00"/>
    <n v="400"/>
    <n v="0"/>
    <n v="3281.0399999999995"/>
    <n v="0"/>
  </r>
  <r>
    <x v="35"/>
    <n v="168033"/>
    <x v="35"/>
    <x v="1"/>
    <x v="1"/>
    <d v="2019-01-01T00:00:00"/>
    <s v="Purchase Receipt"/>
    <s v="PR103316"/>
    <n v="499.99999999999994"/>
    <d v="2019-01-01T00:00:00"/>
    <n v="499.99999999999994"/>
    <n v="0"/>
    <n v="4101.3"/>
    <n v="0"/>
  </r>
  <r>
    <x v="35"/>
    <n v="168005"/>
    <x v="35"/>
    <x v="6"/>
    <x v="6"/>
    <d v="2019-01-01T00:00:00"/>
    <s v="Purchase Receipt"/>
    <s v="PR103313"/>
    <n v="200"/>
    <d v="2019-01-01T00:00:00"/>
    <n v="200"/>
    <n v="0"/>
    <n v="1640.4"/>
    <n v="0"/>
  </r>
  <r>
    <x v="35"/>
    <n v="168016"/>
    <x v="35"/>
    <x v="3"/>
    <x v="3"/>
    <d v="2019-01-01T00:00:00"/>
    <s v="Purchase Receipt"/>
    <s v="PR103314"/>
    <n v="300"/>
    <d v="2019-01-01T00:00:00"/>
    <n v="300"/>
    <n v="0"/>
    <n v="2460.64"/>
    <n v="0"/>
  </r>
  <r>
    <x v="36"/>
    <n v="168020"/>
    <x v="36"/>
    <x v="4"/>
    <x v="4"/>
    <d v="2019-01-01T00:00:00"/>
    <s v="Purchase Receipt"/>
    <s v="PR103315"/>
    <n v="200"/>
    <d v="2019-01-01T00:00:00"/>
    <n v="200"/>
    <n v="0"/>
    <n v="211.68"/>
    <n v="0"/>
  </r>
  <r>
    <x v="36"/>
    <n v="168041"/>
    <x v="36"/>
    <x v="4"/>
    <x v="4"/>
    <d v="2019-01-01T00:00:00"/>
    <s v="Purchase Receipt"/>
    <s v="PR103317"/>
    <n v="499.99999999999994"/>
    <d v="2019-01-01T00:00:00"/>
    <n v="499.99999999999994"/>
    <n v="0"/>
    <n v="529.20000000000005"/>
    <n v="0"/>
  </r>
  <r>
    <x v="36"/>
    <n v="168054"/>
    <x v="36"/>
    <x v="0"/>
    <x v="0"/>
    <d v="2019-01-01T00:00:00"/>
    <s v="Purchase Receipt"/>
    <s v="PR103319"/>
    <n v="200"/>
    <d v="2019-01-01T00:00:00"/>
    <n v="200"/>
    <n v="0"/>
    <n v="211.68"/>
    <n v="0"/>
  </r>
  <r>
    <x v="36"/>
    <n v="168004"/>
    <x v="36"/>
    <x v="6"/>
    <x v="6"/>
    <d v="2019-01-01T00:00:00"/>
    <s v="Purchase Receipt"/>
    <s v="PR103313"/>
    <n v="200"/>
    <d v="2019-01-01T00:00:00"/>
    <n v="200"/>
    <n v="0"/>
    <n v="211.8"/>
    <n v="0"/>
  </r>
  <r>
    <x v="36"/>
    <n v="168015"/>
    <x v="36"/>
    <x v="3"/>
    <x v="3"/>
    <d v="2019-01-01T00:00:00"/>
    <s v="Purchase Receipt"/>
    <s v="PR103314"/>
    <n v="400"/>
    <d v="2019-01-01T00:00:00"/>
    <n v="400"/>
    <n v="0"/>
    <n v="423.27"/>
    <n v="0"/>
  </r>
  <r>
    <x v="37"/>
    <n v="168053"/>
    <x v="37"/>
    <x v="0"/>
    <x v="0"/>
    <d v="2019-01-01T00:00:00"/>
    <s v="Purchase Receipt"/>
    <s v="PR103319"/>
    <n v="100"/>
    <d v="2019-01-01T00:00:00"/>
    <n v="100"/>
    <n v="0"/>
    <n v="1470"/>
    <n v="0"/>
  </r>
  <r>
    <x v="37"/>
    <n v="168032"/>
    <x v="37"/>
    <x v="1"/>
    <x v="1"/>
    <d v="2019-01-01T00:00:00"/>
    <s v="Purchase Receipt"/>
    <s v="PR103316"/>
    <n v="200"/>
    <d v="2019-01-01T00:00:00"/>
    <n v="200"/>
    <n v="0"/>
    <n v="2940"/>
    <n v="0"/>
  </r>
  <r>
    <x v="38"/>
    <n v="168040"/>
    <x v="38"/>
    <x v="4"/>
    <x v="4"/>
    <d v="2019-01-01T00:00:00"/>
    <s v="Purchase Receipt"/>
    <s v="PR103317"/>
    <n v="999.99999999999989"/>
    <d v="2019-01-01T00:00:00"/>
    <n v="999.99999999999989"/>
    <n v="0"/>
    <n v="1176"/>
    <n v="0"/>
  </r>
  <r>
    <x v="38"/>
    <n v="168052"/>
    <x v="38"/>
    <x v="0"/>
    <x v="0"/>
    <d v="2019-01-01T00:00:00"/>
    <s v="Purchase Receipt"/>
    <s v="PR103319"/>
    <n v="700"/>
    <d v="2019-01-01T00:00:00"/>
    <n v="700"/>
    <n v="0"/>
    <n v="823.19999999999993"/>
    <n v="0"/>
  </r>
  <r>
    <x v="38"/>
    <n v="168031"/>
    <x v="38"/>
    <x v="1"/>
    <x v="1"/>
    <d v="2019-01-01T00:00:00"/>
    <s v="Purchase Receipt"/>
    <s v="PR103316"/>
    <n v="1400"/>
    <d v="2019-01-01T00:00:00"/>
    <n v="1400"/>
    <n v="0"/>
    <n v="1646.3999999999999"/>
    <n v="0"/>
  </r>
  <r>
    <x v="38"/>
    <n v="168003"/>
    <x v="38"/>
    <x v="6"/>
    <x v="6"/>
    <d v="2019-01-01T00:00:00"/>
    <s v="Purchase Receipt"/>
    <s v="PR103313"/>
    <n v="200"/>
    <d v="2019-01-01T00:00:00"/>
    <n v="200"/>
    <n v="0"/>
    <n v="235.27"/>
    <n v="0"/>
  </r>
  <r>
    <x v="38"/>
    <n v="168014"/>
    <x v="38"/>
    <x v="3"/>
    <x v="3"/>
    <d v="2019-01-01T00:00:00"/>
    <s v="Purchase Receipt"/>
    <s v="PR103314"/>
    <n v="900"/>
    <d v="2019-01-01T00:00:00"/>
    <n v="900"/>
    <n v="0"/>
    <n v="1058.58"/>
    <n v="0"/>
  </r>
  <r>
    <x v="39"/>
    <n v="168030"/>
    <x v="39"/>
    <x v="1"/>
    <x v="1"/>
    <d v="2019-01-01T00:00:00"/>
    <s v="Purchase Receipt"/>
    <s v="PR103316"/>
    <n v="700"/>
    <d v="2019-01-01T00:00:00"/>
    <n v="700"/>
    <n v="0"/>
    <n v="9466.8000000000011"/>
    <n v="0"/>
  </r>
  <r>
    <x v="39"/>
    <n v="168002"/>
    <x v="39"/>
    <x v="6"/>
    <x v="6"/>
    <d v="2019-01-01T00:00:00"/>
    <s v="Purchase Receipt"/>
    <s v="PR103313"/>
    <n v="100"/>
    <d v="2019-01-01T00:00:00"/>
    <n v="100"/>
    <n v="0"/>
    <n v="1352.44"/>
    <n v="0"/>
  </r>
  <r>
    <x v="39"/>
    <n v="168013"/>
    <x v="39"/>
    <x v="3"/>
    <x v="3"/>
    <d v="2019-01-01T00:00:00"/>
    <s v="Purchase Receipt"/>
    <s v="PR103314"/>
    <n v="100"/>
    <d v="2019-01-01T00:00:00"/>
    <n v="100"/>
    <n v="0"/>
    <n v="1352.43"/>
    <n v="0"/>
  </r>
  <r>
    <x v="40"/>
    <n v="168039"/>
    <x v="40"/>
    <x v="4"/>
    <x v="4"/>
    <d v="2019-01-01T00:00:00"/>
    <s v="Purchase Receipt"/>
    <s v="PR103317"/>
    <n v="100"/>
    <d v="2019-01-01T00:00:00"/>
    <n v="100"/>
    <n v="0"/>
    <n v="1128.96"/>
    <n v="0"/>
  </r>
  <r>
    <x v="40"/>
    <n v="168029"/>
    <x v="40"/>
    <x v="1"/>
    <x v="1"/>
    <d v="2019-01-01T00:00:00"/>
    <s v="Purchase Receipt"/>
    <s v="PR103316"/>
    <n v="499.99999999999994"/>
    <d v="2019-01-01T00:00:00"/>
    <n v="499.99999999999994"/>
    <n v="0"/>
    <n v="5644.8"/>
    <n v="0"/>
  </r>
  <r>
    <x v="40"/>
    <n v="168012"/>
    <x v="40"/>
    <x v="3"/>
    <x v="3"/>
    <d v="2019-01-01T00:00:00"/>
    <s v="Purchase Receipt"/>
    <s v="PR103314"/>
    <n v="200"/>
    <d v="2019-01-01T00:00:00"/>
    <n v="200"/>
    <n v="0"/>
    <n v="2257.9900000000002"/>
    <n v="0"/>
  </r>
  <r>
    <x v="41"/>
    <n v="168051"/>
    <x v="41"/>
    <x v="0"/>
    <x v="0"/>
    <d v="2019-01-01T00:00:00"/>
    <s v="Purchase Receipt"/>
    <s v="PR103319"/>
    <n v="200"/>
    <d v="2019-01-01T00:00:00"/>
    <n v="200"/>
    <n v="0"/>
    <n v="3263.4"/>
    <n v="0"/>
  </r>
  <r>
    <x v="41"/>
    <n v="168028"/>
    <x v="41"/>
    <x v="1"/>
    <x v="1"/>
    <d v="2019-01-01T00:00:00"/>
    <s v="Purchase Receipt"/>
    <s v="PR103316"/>
    <n v="400"/>
    <d v="2019-01-01T00:00:00"/>
    <n v="400"/>
    <n v="0"/>
    <n v="6526.8"/>
    <n v="0"/>
  </r>
  <r>
    <x v="41"/>
    <n v="168001"/>
    <x v="41"/>
    <x v="6"/>
    <x v="6"/>
    <d v="2019-01-01T00:00:00"/>
    <s v="Purchase Receipt"/>
    <s v="PR103313"/>
    <n v="499.99999999999994"/>
    <d v="2019-01-01T00:00:00"/>
    <n v="499.99999999999994"/>
    <n v="0"/>
    <n v="8158.3200000000006"/>
    <n v="0"/>
  </r>
  <r>
    <x v="41"/>
    <n v="168011"/>
    <x v="41"/>
    <x v="3"/>
    <x v="3"/>
    <d v="2019-01-01T00:00:00"/>
    <s v="Purchase Receipt"/>
    <s v="PR103314"/>
    <n v="200"/>
    <d v="2019-01-01T00:00:00"/>
    <n v="200"/>
    <n v="0"/>
    <n v="3263.3"/>
    <n v="0"/>
  </r>
  <r>
    <x v="42"/>
    <n v="168038"/>
    <x v="42"/>
    <x v="4"/>
    <x v="4"/>
    <d v="2019-01-01T00:00:00"/>
    <s v="Purchase Receipt"/>
    <s v="PR103317"/>
    <n v="100"/>
    <d v="2019-01-01T00:00:00"/>
    <n v="100"/>
    <n v="0"/>
    <n v="754.6"/>
    <n v="0"/>
  </r>
  <r>
    <x v="42"/>
    <n v="168050"/>
    <x v="42"/>
    <x v="0"/>
    <x v="0"/>
    <d v="2019-01-01T00:00:00"/>
    <s v="Purchase Receipt"/>
    <s v="PR103319"/>
    <n v="300"/>
    <d v="2019-01-01T00:00:00"/>
    <n v="300"/>
    <n v="0"/>
    <n v="2263.8000000000002"/>
    <n v="0"/>
  </r>
  <r>
    <x v="42"/>
    <n v="168027"/>
    <x v="42"/>
    <x v="1"/>
    <x v="1"/>
    <d v="2019-01-01T00:00:00"/>
    <s v="Purchase Receipt"/>
    <s v="PR103316"/>
    <n v="300"/>
    <d v="2019-01-01T00:00:00"/>
    <n v="300"/>
    <n v="0"/>
    <n v="2263.8000000000002"/>
    <n v="0"/>
  </r>
  <r>
    <x v="42"/>
    <n v="168010"/>
    <x v="42"/>
    <x v="3"/>
    <x v="3"/>
    <d v="2019-01-01T00:00:00"/>
    <s v="Purchase Receipt"/>
    <s v="PR103314"/>
    <n v="300"/>
    <d v="2019-01-01T00:00:00"/>
    <n v="300"/>
    <n v="0"/>
    <n v="2263.9299999999998"/>
    <n v="0"/>
  </r>
  <r>
    <x v="43"/>
    <n v="168026"/>
    <x v="43"/>
    <x v="1"/>
    <x v="1"/>
    <d v="2019-01-01T00:00:00"/>
    <s v="Purchase Receipt"/>
    <s v="PR103316"/>
    <n v="800"/>
    <d v="2019-01-01T00:00:00"/>
    <n v="800"/>
    <n v="0"/>
    <n v="7369.5999999999995"/>
    <n v="0"/>
  </r>
  <r>
    <x v="43"/>
    <n v="168000"/>
    <x v="43"/>
    <x v="6"/>
    <x v="6"/>
    <d v="2019-01-01T00:00:00"/>
    <s v="Purchase Receipt"/>
    <s v="PR103313"/>
    <n v="700"/>
    <d v="2019-01-01T00:00:00"/>
    <n v="700"/>
    <n v="0"/>
    <n v="6448.0099999999993"/>
    <n v="0"/>
  </r>
  <r>
    <x v="44"/>
    <n v="168049"/>
    <x v="44"/>
    <x v="0"/>
    <x v="0"/>
    <d v="2019-01-01T00:00:00"/>
    <s v="Purchase Receipt"/>
    <s v="PR103319"/>
    <n v="100"/>
    <d v="2019-01-01T00:00:00"/>
    <n v="100"/>
    <n v="0"/>
    <n v="840.83999999999992"/>
    <n v="0"/>
  </r>
  <r>
    <x v="44"/>
    <n v="168025"/>
    <x v="44"/>
    <x v="1"/>
    <x v="1"/>
    <d v="2019-01-01T00:00:00"/>
    <s v="Purchase Receipt"/>
    <s v="PR103316"/>
    <n v="700"/>
    <d v="2019-01-01T00:00:00"/>
    <n v="700"/>
    <n v="0"/>
    <n v="5885.88"/>
    <n v="0"/>
  </r>
  <r>
    <x v="44"/>
    <n v="167999"/>
    <x v="44"/>
    <x v="6"/>
    <x v="6"/>
    <d v="2019-01-01T00:00:00"/>
    <s v="Purchase Receipt"/>
    <s v="PR103313"/>
    <n v="300"/>
    <d v="2019-01-01T00:00:00"/>
    <n v="300"/>
    <n v="0"/>
    <n v="2522.4300000000003"/>
    <n v="0"/>
  </r>
  <r>
    <x v="45"/>
    <n v="168048"/>
    <x v="45"/>
    <x v="0"/>
    <x v="0"/>
    <d v="2019-01-01T00:00:00"/>
    <s v="Purchase Receipt"/>
    <s v="PR103319"/>
    <n v="600"/>
    <d v="2019-01-01T00:00:00"/>
    <n v="600"/>
    <n v="0"/>
    <n v="14300.159999999998"/>
    <n v="0"/>
  </r>
  <r>
    <x v="45"/>
    <n v="168024"/>
    <x v="45"/>
    <x v="1"/>
    <x v="1"/>
    <d v="2019-01-01T00:00:00"/>
    <s v="Purchase Receipt"/>
    <s v="PR103316"/>
    <n v="700"/>
    <d v="2019-01-01T00:00:00"/>
    <n v="700"/>
    <n v="0"/>
    <n v="16683.52"/>
    <n v="0"/>
  </r>
  <r>
    <x v="46"/>
    <n v="168047"/>
    <x v="46"/>
    <x v="0"/>
    <x v="0"/>
    <d v="2019-01-01T00:00:00"/>
    <s v="Purchase Receipt"/>
    <s v="PR103319"/>
    <n v="300"/>
    <d v="2019-01-01T00:00:00"/>
    <n v="300"/>
    <n v="0"/>
    <n v="6562.079999999999"/>
    <n v="0"/>
  </r>
  <r>
    <x v="46"/>
    <n v="168023"/>
    <x v="46"/>
    <x v="1"/>
    <x v="1"/>
    <d v="2019-01-01T00:00:00"/>
    <s v="Purchase Receipt"/>
    <s v="PR103316"/>
    <n v="200"/>
    <d v="2019-01-01T00:00:00"/>
    <n v="200"/>
    <n v="0"/>
    <n v="4374.72"/>
    <n v="0"/>
  </r>
  <r>
    <x v="46"/>
    <n v="168009"/>
    <x v="46"/>
    <x v="3"/>
    <x v="3"/>
    <d v="2019-01-01T00:00:00"/>
    <s v="Purchase Receipt"/>
    <s v="PR103314"/>
    <n v="300"/>
    <d v="2019-01-01T00:00:00"/>
    <n v="300"/>
    <n v="0"/>
    <n v="6562.12"/>
    <n v="0"/>
  </r>
  <r>
    <x v="47"/>
    <n v="168046"/>
    <x v="47"/>
    <x v="0"/>
    <x v="0"/>
    <d v="2019-01-01T00:00:00"/>
    <s v="Purchase Receipt"/>
    <s v="PR103319"/>
    <n v="400"/>
    <d v="2019-01-01T00:00:00"/>
    <n v="400"/>
    <n v="0"/>
    <n v="4719.68"/>
    <n v="0"/>
  </r>
  <r>
    <x v="47"/>
    <n v="167998"/>
    <x v="47"/>
    <x v="6"/>
    <x v="6"/>
    <d v="2019-01-01T00:00:00"/>
    <s v="Purchase Receipt"/>
    <s v="PR103313"/>
    <n v="200"/>
    <d v="2019-01-01T00:00:00"/>
    <n v="200"/>
    <n v="0"/>
    <n v="2359.7799999999997"/>
    <n v="0"/>
  </r>
  <r>
    <x v="47"/>
    <n v="168008"/>
    <x v="47"/>
    <x v="3"/>
    <x v="3"/>
    <d v="2019-01-01T00:00:00"/>
    <s v="Purchase Receipt"/>
    <s v="PR103314"/>
    <n v="200"/>
    <d v="2019-01-01T00:00:00"/>
    <n v="200"/>
    <n v="0"/>
    <n v="2359.87"/>
    <n v="0"/>
  </r>
  <r>
    <x v="48"/>
    <n v="168045"/>
    <x v="48"/>
    <x v="0"/>
    <x v="0"/>
    <d v="2019-01-01T00:00:00"/>
    <s v="Purchase Receipt"/>
    <s v="PR103319"/>
    <n v="400"/>
    <d v="2019-01-01T00:00:00"/>
    <n v="400"/>
    <n v="0"/>
    <n v="5268.48"/>
    <n v="0"/>
  </r>
  <r>
    <x v="48"/>
    <n v="168022"/>
    <x v="48"/>
    <x v="1"/>
    <x v="1"/>
    <d v="2019-01-01T00:00:00"/>
    <s v="Purchase Receipt"/>
    <s v="PR103316"/>
    <n v="700"/>
    <d v="2019-01-01T00:00:00"/>
    <n v="700"/>
    <n v="0"/>
    <n v="9219.84"/>
    <n v="0"/>
  </r>
  <r>
    <x v="48"/>
    <n v="167997"/>
    <x v="48"/>
    <x v="6"/>
    <x v="6"/>
    <d v="2019-01-01T00:00:00"/>
    <s v="Purchase Receipt"/>
    <s v="PR103313"/>
    <n v="100"/>
    <d v="2019-01-01T00:00:00"/>
    <n v="100"/>
    <n v="0"/>
    <n v="1317.1"/>
    <n v="0"/>
  </r>
  <r>
    <x v="48"/>
    <n v="168007"/>
    <x v="48"/>
    <x v="3"/>
    <x v="3"/>
    <d v="2019-01-01T00:00:00"/>
    <s v="Purchase Receipt"/>
    <s v="PR103314"/>
    <n v="499.99999999999994"/>
    <d v="2019-01-01T00:00:00"/>
    <n v="499.99999999999994"/>
    <n v="0"/>
    <n v="6585.62"/>
    <n v="0"/>
  </r>
  <r>
    <x v="49"/>
    <n v="168044"/>
    <x v="49"/>
    <x v="0"/>
    <x v="0"/>
    <d v="2019-01-01T00:00:00"/>
    <s v="Purchase Receipt"/>
    <s v="PR103319"/>
    <n v="200"/>
    <d v="2019-01-01T00:00:00"/>
    <n v="200"/>
    <n v="0"/>
    <n v="4057.2"/>
    <n v="0"/>
  </r>
  <r>
    <x v="49"/>
    <n v="168021"/>
    <x v="49"/>
    <x v="1"/>
    <x v="1"/>
    <d v="2019-01-01T00:00:00"/>
    <s v="Purchase Receipt"/>
    <s v="PR103316"/>
    <n v="999.99999999999989"/>
    <d v="2019-01-01T00:00:00"/>
    <n v="999.99999999999989"/>
    <n v="0"/>
    <n v="20286"/>
    <n v="0"/>
  </r>
  <r>
    <x v="49"/>
    <n v="167996"/>
    <x v="49"/>
    <x v="6"/>
    <x v="6"/>
    <d v="2019-01-01T00:00:00"/>
    <s v="Purchase Receipt"/>
    <s v="PR103313"/>
    <n v="200"/>
    <d v="2019-01-01T00:00:00"/>
    <n v="200"/>
    <n v="0"/>
    <n v="4057.31"/>
    <n v="0"/>
  </r>
  <r>
    <x v="50"/>
    <n v="168345"/>
    <x v="50"/>
    <x v="4"/>
    <x v="4"/>
    <d v="2019-01-01T00:00:00"/>
    <s v="Purchase Receipt"/>
    <s v="PR103347"/>
    <n v="999.99999999999989"/>
    <d v="2019-01-01T00:00:00"/>
    <n v="999.99999999999989"/>
    <n v="0"/>
    <n v="2606.8000000000002"/>
    <n v="0"/>
  </r>
  <r>
    <x v="50"/>
    <n v="168360"/>
    <x v="50"/>
    <x v="0"/>
    <x v="0"/>
    <d v="2019-01-01T00:00:00"/>
    <s v="Purchase Receipt"/>
    <s v="PR103349"/>
    <n v="1250"/>
    <d v="2019-01-01T00:00:00"/>
    <n v="1250"/>
    <n v="0"/>
    <n v="3258.5"/>
    <n v="0"/>
  </r>
  <r>
    <x v="50"/>
    <n v="168331"/>
    <x v="50"/>
    <x v="1"/>
    <x v="1"/>
    <d v="2019-01-01T00:00:00"/>
    <s v="Purchase Receipt"/>
    <s v="PR103346"/>
    <n v="249.99999999999997"/>
    <d v="2019-01-01T00:00:00"/>
    <n v="249.99999999999997"/>
    <n v="0"/>
    <n v="651.70000000000005"/>
    <n v="0"/>
  </r>
  <r>
    <x v="50"/>
    <n v="168320"/>
    <x v="50"/>
    <x v="3"/>
    <x v="3"/>
    <d v="2019-01-01T00:00:00"/>
    <s v="Purchase Receipt"/>
    <s v="PR103344"/>
    <n v="499.99999999999994"/>
    <d v="2019-01-01T00:00:00"/>
    <n v="499.99999999999994"/>
    <n v="0"/>
    <n v="1303.3"/>
    <n v="0"/>
  </r>
  <r>
    <x v="51"/>
    <n v="168646"/>
    <x v="51"/>
    <x v="4"/>
    <x v="4"/>
    <d v="2019-01-01T00:00:00"/>
    <s v="Purchase Receipt"/>
    <s v="PR103379"/>
    <n v="2750"/>
    <d v="2019-01-01T00:00:00"/>
    <n v="2750"/>
    <n v="0"/>
    <n v="1859.55"/>
    <n v="0"/>
  </r>
  <r>
    <x v="51"/>
    <n v="168682"/>
    <x v="51"/>
    <x v="4"/>
    <x v="4"/>
    <d v="2019-01-01T00:00:00"/>
    <s v="Purchase Receipt"/>
    <s v="PR103382"/>
    <n v="249.99999999999997"/>
    <d v="2019-01-01T00:00:00"/>
    <n v="249.99999999999997"/>
    <n v="0"/>
    <n v="169.05"/>
    <n v="0"/>
  </r>
  <r>
    <x v="51"/>
    <n v="168670"/>
    <x v="51"/>
    <x v="0"/>
    <x v="0"/>
    <d v="2019-01-01T00:00:00"/>
    <s v="Purchase Receipt"/>
    <s v="PR103381"/>
    <n v="750"/>
    <d v="2019-01-01T00:00:00"/>
    <n v="750"/>
    <n v="0"/>
    <n v="507.15"/>
    <n v="0"/>
  </r>
  <r>
    <x v="51"/>
    <n v="168619"/>
    <x v="51"/>
    <x v="3"/>
    <x v="3"/>
    <d v="2019-01-01T00:00:00"/>
    <s v="Purchase Receipt"/>
    <s v="PR103376"/>
    <n v="249.99999999999997"/>
    <d v="2019-01-01T00:00:00"/>
    <n v="249.99999999999997"/>
    <n v="0"/>
    <n v="168.96"/>
    <n v="0"/>
  </r>
  <r>
    <x v="52"/>
    <n v="168645"/>
    <x v="52"/>
    <x v="4"/>
    <x v="4"/>
    <d v="2019-01-01T00:00:00"/>
    <s v="Purchase Receipt"/>
    <s v="PR103379"/>
    <n v="1500"/>
    <d v="2019-01-01T00:00:00"/>
    <n v="1500"/>
    <n v="0"/>
    <n v="999.6"/>
    <n v="0"/>
  </r>
  <r>
    <x v="52"/>
    <n v="168681"/>
    <x v="52"/>
    <x v="4"/>
    <x v="4"/>
    <d v="2019-01-01T00:00:00"/>
    <s v="Purchase Receipt"/>
    <s v="PR103382"/>
    <n v="249.99999999999997"/>
    <d v="2019-01-01T00:00:00"/>
    <n v="249.99999999999997"/>
    <n v="0"/>
    <n v="166.6"/>
    <n v="0"/>
  </r>
  <r>
    <x v="52"/>
    <n v="168669"/>
    <x v="52"/>
    <x v="0"/>
    <x v="0"/>
    <d v="2019-01-01T00:00:00"/>
    <s v="Purchase Receipt"/>
    <s v="PR103381"/>
    <n v="750"/>
    <d v="2019-01-01T00:00:00"/>
    <n v="750"/>
    <n v="0"/>
    <n v="499.8"/>
    <n v="0"/>
  </r>
  <r>
    <x v="52"/>
    <n v="168618"/>
    <x v="52"/>
    <x v="3"/>
    <x v="3"/>
    <d v="2019-01-01T00:00:00"/>
    <s v="Purchase Receipt"/>
    <s v="PR103376"/>
    <n v="249.99999999999997"/>
    <d v="2019-01-01T00:00:00"/>
    <n v="249.99999999999997"/>
    <n v="0"/>
    <n v="166.69"/>
    <n v="0"/>
  </r>
  <r>
    <x v="52"/>
    <n v="168652"/>
    <x v="52"/>
    <x v="5"/>
    <x v="5"/>
    <d v="2019-01-01T00:00:00"/>
    <s v="Purchase Receipt"/>
    <s v="PR103380"/>
    <n v="499.99999999999994"/>
    <d v="2019-01-01T00:00:00"/>
    <n v="499.99999999999994"/>
    <n v="0"/>
    <n v="333.2"/>
    <n v="0"/>
  </r>
  <r>
    <x v="53"/>
    <n v="168644"/>
    <x v="53"/>
    <x v="4"/>
    <x v="4"/>
    <d v="2019-01-01T00:00:00"/>
    <s v="Purchase Receipt"/>
    <s v="PR103379"/>
    <n v="1999.9999999999998"/>
    <d v="2019-01-01T00:00:00"/>
    <n v="1999.9999999999998"/>
    <n v="0"/>
    <n v="1822.8000000000002"/>
    <n v="0"/>
  </r>
  <r>
    <x v="53"/>
    <n v="168668"/>
    <x v="53"/>
    <x v="0"/>
    <x v="0"/>
    <d v="2019-01-01T00:00:00"/>
    <s v="Purchase Receipt"/>
    <s v="PR103381"/>
    <n v="999.99999999999989"/>
    <d v="2019-01-01T00:00:00"/>
    <n v="999.99999999999989"/>
    <n v="0"/>
    <n v="911.40000000000009"/>
    <n v="0"/>
  </r>
  <r>
    <x v="53"/>
    <n v="168628"/>
    <x v="53"/>
    <x v="1"/>
    <x v="1"/>
    <d v="2019-01-01T00:00:00"/>
    <s v="Purchase Receipt"/>
    <s v="PR103378"/>
    <n v="249.99999999999997"/>
    <d v="2019-01-01T00:00:00"/>
    <n v="249.99999999999997"/>
    <n v="0"/>
    <n v="227.85000000000002"/>
    <n v="0"/>
  </r>
  <r>
    <x v="53"/>
    <n v="168651"/>
    <x v="53"/>
    <x v="5"/>
    <x v="5"/>
    <d v="2019-01-01T00:00:00"/>
    <s v="Purchase Receipt"/>
    <s v="PR103380"/>
    <n v="249.99999999999997"/>
    <d v="2019-01-01T00:00:00"/>
    <n v="249.99999999999997"/>
    <n v="0"/>
    <n v="227.85000000000002"/>
    <n v="0"/>
  </r>
  <r>
    <x v="54"/>
    <n v="168643"/>
    <x v="54"/>
    <x v="4"/>
    <x v="4"/>
    <d v="2019-01-01T00:00:00"/>
    <s v="Purchase Receipt"/>
    <s v="PR103379"/>
    <n v="1999.9999999999998"/>
    <d v="2019-01-01T00:00:00"/>
    <n v="1999.9999999999998"/>
    <n v="0"/>
    <n v="3234"/>
    <n v="0"/>
  </r>
  <r>
    <x v="54"/>
    <n v="168680"/>
    <x v="54"/>
    <x v="4"/>
    <x v="4"/>
    <d v="2019-01-01T00:00:00"/>
    <s v="Purchase Receipt"/>
    <s v="PR103382"/>
    <n v="249.99999999999997"/>
    <d v="2019-01-01T00:00:00"/>
    <n v="249.99999999999997"/>
    <n v="0"/>
    <n v="404.25"/>
    <n v="0"/>
  </r>
  <r>
    <x v="54"/>
    <n v="168667"/>
    <x v="54"/>
    <x v="0"/>
    <x v="0"/>
    <d v="2019-01-01T00:00:00"/>
    <s v="Purchase Receipt"/>
    <s v="PR103381"/>
    <n v="1250"/>
    <d v="2019-01-01T00:00:00"/>
    <n v="1250"/>
    <n v="0"/>
    <n v="2021.25"/>
    <n v="0"/>
  </r>
  <r>
    <x v="54"/>
    <n v="168609"/>
    <x v="54"/>
    <x v="7"/>
    <x v="7"/>
    <d v="2019-01-01T00:00:00"/>
    <s v="Purchase Receipt"/>
    <s v="PR103375"/>
    <n v="249.99999999999997"/>
    <d v="2019-01-01T00:00:00"/>
    <n v="249.99999999999997"/>
    <n v="0"/>
    <n v="404.28999999999996"/>
    <n v="0"/>
  </r>
  <r>
    <x v="55"/>
    <n v="168642"/>
    <x v="55"/>
    <x v="4"/>
    <x v="4"/>
    <d v="2019-01-01T00:00:00"/>
    <s v="Purchase Receipt"/>
    <s v="PR103379"/>
    <n v="1750"/>
    <d v="2019-01-01T00:00:00"/>
    <n v="1750"/>
    <n v="0"/>
    <n v="4390.3999999999996"/>
    <n v="0"/>
  </r>
  <r>
    <x v="55"/>
    <n v="168666"/>
    <x v="55"/>
    <x v="0"/>
    <x v="0"/>
    <d v="2019-01-01T00:00:00"/>
    <s v="Purchase Receipt"/>
    <s v="PR103381"/>
    <n v="1250"/>
    <d v="2019-01-01T00:00:00"/>
    <n v="1250"/>
    <n v="0"/>
    <n v="3136"/>
    <n v="0"/>
  </r>
  <r>
    <x v="55"/>
    <n v="168608"/>
    <x v="55"/>
    <x v="7"/>
    <x v="7"/>
    <d v="2019-01-01T00:00:00"/>
    <s v="Purchase Receipt"/>
    <s v="PR103375"/>
    <n v="249.99999999999997"/>
    <d v="2019-01-01T00:00:00"/>
    <n v="249.99999999999997"/>
    <n v="0"/>
    <n v="627.31000000000006"/>
    <n v="0"/>
  </r>
  <r>
    <x v="56"/>
    <n v="166755"/>
    <x v="56"/>
    <x v="4"/>
    <x v="4"/>
    <d v="2019-01-01T00:00:00"/>
    <s v="Purchase Receipt"/>
    <s v="PR103219"/>
    <n v="200"/>
    <d v="2019-01-01T00:00:00"/>
    <n v="200"/>
    <n v="0"/>
    <n v="170.52"/>
    <n v="0"/>
  </r>
  <r>
    <x v="56"/>
    <n v="166772"/>
    <x v="56"/>
    <x v="4"/>
    <x v="4"/>
    <d v="2019-01-01T00:00:00"/>
    <s v="Purchase Receipt"/>
    <s v="PR103221"/>
    <n v="2600"/>
    <d v="2019-01-01T00:00:00"/>
    <n v="2600"/>
    <n v="0"/>
    <n v="2216.7599999999998"/>
    <n v="0"/>
  </r>
  <r>
    <x v="56"/>
    <n v="166803"/>
    <x v="56"/>
    <x v="4"/>
    <x v="4"/>
    <d v="2019-01-01T00:00:00"/>
    <s v="Purchase Receipt"/>
    <s v="PR103224"/>
    <n v="200"/>
    <d v="2019-01-01T00:00:00"/>
    <n v="200"/>
    <n v="0"/>
    <n v="170.52"/>
    <n v="0"/>
  </r>
  <r>
    <x v="56"/>
    <n v="166794"/>
    <x v="56"/>
    <x v="0"/>
    <x v="0"/>
    <d v="2019-01-01T00:00:00"/>
    <s v="Purchase Receipt"/>
    <s v="PR103223"/>
    <n v="1400"/>
    <d v="2019-01-01T00:00:00"/>
    <n v="1400"/>
    <n v="0"/>
    <n v="1193.6400000000001"/>
    <n v="0"/>
  </r>
  <r>
    <x v="56"/>
    <n v="166757"/>
    <x v="56"/>
    <x v="1"/>
    <x v="1"/>
    <d v="2019-01-01T00:00:00"/>
    <s v="Purchase Receipt"/>
    <s v="PR103220"/>
    <n v="800"/>
    <d v="2019-01-01T00:00:00"/>
    <n v="800"/>
    <n v="0"/>
    <n v="682.08"/>
    <n v="0"/>
  </r>
  <r>
    <x v="56"/>
    <n v="166733"/>
    <x v="56"/>
    <x v="2"/>
    <x v="2"/>
    <d v="2019-01-01T00:00:00"/>
    <s v="Purchase Receipt"/>
    <s v="PR103217"/>
    <n v="400"/>
    <d v="2019-01-01T00:00:00"/>
    <n v="400"/>
    <n v="0"/>
    <n v="341.04"/>
    <n v="0"/>
  </r>
  <r>
    <x v="56"/>
    <n v="166743"/>
    <x v="56"/>
    <x v="3"/>
    <x v="3"/>
    <d v="2019-01-01T00:00:00"/>
    <s v="Purchase Receipt"/>
    <s v="PR103218"/>
    <n v="400"/>
    <d v="2019-01-01T00:00:00"/>
    <n v="400"/>
    <n v="0"/>
    <n v="340.96"/>
    <n v="0"/>
  </r>
  <r>
    <x v="57"/>
    <n v="166754"/>
    <x v="57"/>
    <x v="4"/>
    <x v="4"/>
    <d v="2019-01-01T00:00:00"/>
    <s v="Purchase Receipt"/>
    <s v="PR103219"/>
    <n v="400"/>
    <d v="2019-01-01T00:00:00"/>
    <n v="400"/>
    <n v="0"/>
    <n v="250.88"/>
    <n v="0"/>
  </r>
  <r>
    <x v="57"/>
    <n v="166771"/>
    <x v="57"/>
    <x v="4"/>
    <x v="4"/>
    <d v="2019-01-01T00:00:00"/>
    <s v="Purchase Receipt"/>
    <s v="PR103221"/>
    <n v="1200"/>
    <d v="2019-01-01T00:00:00"/>
    <n v="1200"/>
    <n v="0"/>
    <n v="752.64"/>
    <n v="0"/>
  </r>
  <r>
    <x v="57"/>
    <n v="166793"/>
    <x v="57"/>
    <x v="0"/>
    <x v="0"/>
    <d v="2019-01-01T00:00:00"/>
    <s v="Purchase Receipt"/>
    <s v="PR103223"/>
    <n v="999.99999999999989"/>
    <d v="2019-01-01T00:00:00"/>
    <n v="999.99999999999989"/>
    <n v="0"/>
    <n v="627.20000000000005"/>
    <n v="0"/>
  </r>
  <r>
    <x v="57"/>
    <n v="166742"/>
    <x v="57"/>
    <x v="3"/>
    <x v="3"/>
    <d v="2019-01-01T00:00:00"/>
    <s v="Purchase Receipt"/>
    <s v="PR103218"/>
    <n v="200"/>
    <d v="2019-01-01T00:00:00"/>
    <n v="200"/>
    <n v="0"/>
    <n v="125.49000000000001"/>
    <n v="0"/>
  </r>
  <r>
    <x v="58"/>
    <n v="166753"/>
    <x v="58"/>
    <x v="4"/>
    <x v="4"/>
    <d v="2019-01-01T00:00:00"/>
    <s v="Purchase Receipt"/>
    <s v="PR103219"/>
    <n v="200"/>
    <d v="2019-01-01T00:00:00"/>
    <n v="200"/>
    <n v="0"/>
    <n v="333.2"/>
    <n v="0"/>
  </r>
  <r>
    <x v="58"/>
    <n v="166770"/>
    <x v="58"/>
    <x v="4"/>
    <x v="4"/>
    <d v="2019-01-01T00:00:00"/>
    <s v="Purchase Receipt"/>
    <s v="PR103221"/>
    <n v="999.99999999999989"/>
    <d v="2019-01-01T00:00:00"/>
    <n v="999.99999999999989"/>
    <n v="0"/>
    <n v="1666"/>
    <n v="0"/>
  </r>
  <r>
    <x v="58"/>
    <n v="166792"/>
    <x v="58"/>
    <x v="0"/>
    <x v="0"/>
    <d v="2019-01-01T00:00:00"/>
    <s v="Purchase Receipt"/>
    <s v="PR103223"/>
    <n v="400"/>
    <d v="2019-01-01T00:00:00"/>
    <n v="400"/>
    <n v="0"/>
    <n v="666.4"/>
    <n v="0"/>
  </r>
  <r>
    <x v="58"/>
    <n v="166732"/>
    <x v="58"/>
    <x v="2"/>
    <x v="2"/>
    <d v="2019-01-01T00:00:00"/>
    <s v="Purchase Receipt"/>
    <s v="PR103217"/>
    <n v="200"/>
    <d v="2019-01-01T00:00:00"/>
    <n v="200"/>
    <n v="0"/>
    <n v="333.22"/>
    <n v="0"/>
  </r>
  <r>
    <x v="59"/>
    <n v="166769"/>
    <x v="59"/>
    <x v="4"/>
    <x v="4"/>
    <d v="2019-01-01T00:00:00"/>
    <s v="Purchase Receipt"/>
    <s v="PR103221"/>
    <n v="1400"/>
    <d v="2019-01-01T00:00:00"/>
    <n v="1400"/>
    <n v="0"/>
    <n v="1646.3999999999999"/>
    <n v="0"/>
  </r>
  <r>
    <x v="59"/>
    <n v="166791"/>
    <x v="59"/>
    <x v="0"/>
    <x v="0"/>
    <d v="2019-01-01T00:00:00"/>
    <s v="Purchase Receipt"/>
    <s v="PR103223"/>
    <n v="400"/>
    <d v="2019-01-01T00:00:00"/>
    <n v="400"/>
    <n v="0"/>
    <n v="470.4"/>
    <n v="0"/>
  </r>
  <r>
    <x v="59"/>
    <n v="166731"/>
    <x v="59"/>
    <x v="2"/>
    <x v="2"/>
    <d v="2019-01-01T00:00:00"/>
    <s v="Purchase Receipt"/>
    <s v="PR103217"/>
    <n v="400"/>
    <d v="2019-01-01T00:00:00"/>
    <n v="400"/>
    <n v="0"/>
    <n v="470.41"/>
    <n v="0"/>
  </r>
  <r>
    <x v="59"/>
    <n v="166741"/>
    <x v="59"/>
    <x v="3"/>
    <x v="3"/>
    <d v="2019-01-01T00:00:00"/>
    <s v="Purchase Receipt"/>
    <s v="PR103218"/>
    <n v="200"/>
    <d v="2019-01-01T00:00:00"/>
    <n v="200"/>
    <n v="0"/>
    <n v="235.23999999999998"/>
    <n v="0"/>
  </r>
  <r>
    <x v="59"/>
    <n v="166782"/>
    <x v="59"/>
    <x v="5"/>
    <x v="5"/>
    <d v="2019-01-01T00:00:00"/>
    <s v="Purchase Receipt"/>
    <s v="PR103222"/>
    <n v="400"/>
    <d v="2019-01-01T00:00:00"/>
    <n v="400"/>
    <n v="0"/>
    <n v="470.41"/>
    <n v="0"/>
  </r>
  <r>
    <x v="60"/>
    <n v="166768"/>
    <x v="60"/>
    <x v="4"/>
    <x v="4"/>
    <d v="2019-01-01T00:00:00"/>
    <s v="Purchase Receipt"/>
    <s v="PR103221"/>
    <n v="800"/>
    <d v="2019-01-01T00:00:00"/>
    <n v="800"/>
    <n v="0"/>
    <n v="972.16"/>
    <n v="0"/>
  </r>
  <r>
    <x v="60"/>
    <n v="166740"/>
    <x v="60"/>
    <x v="3"/>
    <x v="3"/>
    <d v="2019-01-01T00:00:00"/>
    <s v="Purchase Receipt"/>
    <s v="PR103218"/>
    <n v="400"/>
    <d v="2019-01-01T00:00:00"/>
    <n v="400"/>
    <n v="0"/>
    <n v="486.22"/>
    <n v="0"/>
  </r>
  <r>
    <x v="61"/>
    <n v="166752"/>
    <x v="61"/>
    <x v="4"/>
    <x v="4"/>
    <d v="2019-01-01T00:00:00"/>
    <s v="Purchase Receipt"/>
    <s v="PR103219"/>
    <n v="200"/>
    <d v="2019-01-01T00:00:00"/>
    <n v="200"/>
    <n v="0"/>
    <n v="7.84"/>
    <n v="0"/>
  </r>
  <r>
    <x v="61"/>
    <n v="166767"/>
    <x v="61"/>
    <x v="4"/>
    <x v="4"/>
    <d v="2019-01-01T00:00:00"/>
    <s v="Purchase Receipt"/>
    <s v="PR103221"/>
    <n v="999.99999999999989"/>
    <d v="2019-01-01T00:00:00"/>
    <n v="999.99999999999989"/>
    <n v="0"/>
    <n v="39.200000000000003"/>
    <n v="0"/>
  </r>
  <r>
    <x v="61"/>
    <n v="166802"/>
    <x v="61"/>
    <x v="4"/>
    <x v="4"/>
    <d v="2019-01-01T00:00:00"/>
    <s v="Purchase Receipt"/>
    <s v="PR103224"/>
    <n v="200"/>
    <d v="2019-01-01T00:00:00"/>
    <n v="200"/>
    <n v="0"/>
    <n v="7.84"/>
    <n v="0"/>
  </r>
  <r>
    <x v="61"/>
    <n v="166790"/>
    <x v="61"/>
    <x v="0"/>
    <x v="0"/>
    <d v="2019-01-01T00:00:00"/>
    <s v="Purchase Receipt"/>
    <s v="PR103223"/>
    <n v="400"/>
    <d v="2019-01-01T00:00:00"/>
    <n v="400"/>
    <n v="0"/>
    <n v="15.68"/>
    <n v="0"/>
  </r>
  <r>
    <x v="61"/>
    <n v="166739"/>
    <x v="61"/>
    <x v="3"/>
    <x v="3"/>
    <d v="2019-01-01T00:00:00"/>
    <s v="Purchase Receipt"/>
    <s v="PR103218"/>
    <n v="200"/>
    <d v="2019-01-01T00:00:00"/>
    <n v="200"/>
    <n v="0"/>
    <n v="7.86"/>
    <n v="0"/>
  </r>
  <r>
    <x v="62"/>
    <n v="166751"/>
    <x v="62"/>
    <x v="4"/>
    <x v="4"/>
    <d v="2019-01-01T00:00:00"/>
    <s v="Purchase Receipt"/>
    <s v="PR103219"/>
    <n v="400"/>
    <d v="2019-01-01T00:00:00"/>
    <n v="400"/>
    <n v="0"/>
    <n v="70.56"/>
    <n v="0"/>
  </r>
  <r>
    <x v="62"/>
    <n v="166766"/>
    <x v="62"/>
    <x v="4"/>
    <x v="4"/>
    <d v="2019-01-01T00:00:00"/>
    <s v="Purchase Receipt"/>
    <s v="PR103221"/>
    <n v="999.99999999999989"/>
    <d v="2019-01-01T00:00:00"/>
    <n v="999.99999999999989"/>
    <n v="0"/>
    <n v="176.4"/>
    <n v="0"/>
  </r>
  <r>
    <x v="62"/>
    <n v="166789"/>
    <x v="62"/>
    <x v="0"/>
    <x v="0"/>
    <d v="2019-01-01T00:00:00"/>
    <s v="Purchase Receipt"/>
    <s v="PR103223"/>
    <n v="400"/>
    <d v="2019-01-01T00:00:00"/>
    <n v="400"/>
    <n v="0"/>
    <n v="70.56"/>
    <n v="0"/>
  </r>
  <r>
    <x v="62"/>
    <n v="166738"/>
    <x v="62"/>
    <x v="3"/>
    <x v="3"/>
    <d v="2019-01-01T00:00:00"/>
    <s v="Purchase Receipt"/>
    <s v="PR103218"/>
    <n v="600"/>
    <d v="2019-01-01T00:00:00"/>
    <n v="600"/>
    <n v="0"/>
    <n v="105.92"/>
    <n v="0"/>
  </r>
  <r>
    <x v="63"/>
    <n v="166765"/>
    <x v="63"/>
    <x v="4"/>
    <x v="4"/>
    <d v="2019-01-01T00:00:00"/>
    <s v="Purchase Receipt"/>
    <s v="PR103221"/>
    <n v="800"/>
    <d v="2019-01-01T00:00:00"/>
    <n v="800"/>
    <n v="0"/>
    <n v="94.08"/>
    <n v="0"/>
  </r>
  <r>
    <x v="63"/>
    <n v="166801"/>
    <x v="63"/>
    <x v="4"/>
    <x v="4"/>
    <d v="2019-01-01T00:00:00"/>
    <s v="Purchase Receipt"/>
    <s v="PR103224"/>
    <n v="400"/>
    <d v="2019-01-01T00:00:00"/>
    <n v="400"/>
    <n v="0"/>
    <n v="47.04"/>
    <n v="0"/>
  </r>
  <r>
    <x v="63"/>
    <n v="166788"/>
    <x v="63"/>
    <x v="0"/>
    <x v="0"/>
    <d v="2019-01-01T00:00:00"/>
    <s v="Purchase Receipt"/>
    <s v="PR103223"/>
    <n v="400"/>
    <d v="2019-01-01T00:00:00"/>
    <n v="400"/>
    <n v="0"/>
    <n v="47.04"/>
    <n v="0"/>
  </r>
  <r>
    <x v="63"/>
    <n v="166737"/>
    <x v="63"/>
    <x v="3"/>
    <x v="3"/>
    <d v="2019-01-01T00:00:00"/>
    <s v="Purchase Receipt"/>
    <s v="PR103218"/>
    <n v="200"/>
    <d v="2019-01-01T00:00:00"/>
    <n v="200"/>
    <n v="0"/>
    <n v="23.6"/>
    <n v="0"/>
  </r>
  <r>
    <x v="63"/>
    <n v="166781"/>
    <x v="63"/>
    <x v="5"/>
    <x v="5"/>
    <d v="2019-01-01T00:00:00"/>
    <s v="Purchase Receipt"/>
    <s v="PR103222"/>
    <n v="400"/>
    <d v="2019-01-01T00:00:00"/>
    <n v="400"/>
    <n v="0"/>
    <n v="47.03"/>
    <n v="0"/>
  </r>
  <r>
    <x v="64"/>
    <n v="166750"/>
    <x v="64"/>
    <x v="4"/>
    <x v="4"/>
    <d v="2019-01-01T00:00:00"/>
    <s v="Purchase Receipt"/>
    <s v="PR103219"/>
    <n v="200"/>
    <d v="2019-01-01T00:00:00"/>
    <n v="200"/>
    <n v="0"/>
    <n v="21.56"/>
    <n v="0"/>
  </r>
  <r>
    <x v="64"/>
    <n v="166764"/>
    <x v="64"/>
    <x v="4"/>
    <x v="4"/>
    <d v="2019-01-01T00:00:00"/>
    <s v="Purchase Receipt"/>
    <s v="PR103221"/>
    <n v="1600"/>
    <d v="2019-01-01T00:00:00"/>
    <n v="1600"/>
    <n v="0"/>
    <n v="172.48"/>
    <n v="0"/>
  </r>
  <r>
    <x v="64"/>
    <n v="166787"/>
    <x v="64"/>
    <x v="0"/>
    <x v="0"/>
    <d v="2019-01-01T00:00:00"/>
    <s v="Purchase Receipt"/>
    <s v="PR103223"/>
    <n v="400"/>
    <d v="2019-01-01T00:00:00"/>
    <n v="400"/>
    <n v="0"/>
    <n v="43.12"/>
    <n v="0"/>
  </r>
  <r>
    <x v="64"/>
    <n v="166756"/>
    <x v="64"/>
    <x v="1"/>
    <x v="1"/>
    <d v="2019-01-01T00:00:00"/>
    <s v="Purchase Receipt"/>
    <s v="PR103220"/>
    <n v="200"/>
    <d v="2019-01-01T00:00:00"/>
    <n v="200"/>
    <n v="0"/>
    <n v="21.56"/>
    <n v="0"/>
  </r>
  <r>
    <x v="64"/>
    <n v="166730"/>
    <x v="64"/>
    <x v="2"/>
    <x v="2"/>
    <d v="2019-01-01T00:00:00"/>
    <s v="Purchase Receipt"/>
    <s v="PR103217"/>
    <n v="200"/>
    <d v="2019-01-01T00:00:00"/>
    <n v="200"/>
    <n v="0"/>
    <n v="21.58"/>
    <n v="0"/>
  </r>
  <r>
    <x v="64"/>
    <n v="166736"/>
    <x v="64"/>
    <x v="3"/>
    <x v="3"/>
    <d v="2019-01-01T00:00:00"/>
    <s v="Purchase Receipt"/>
    <s v="PR103218"/>
    <n v="400"/>
    <d v="2019-01-01T00:00:00"/>
    <n v="400"/>
    <n v="0"/>
    <n v="43.169999999999995"/>
    <n v="0"/>
  </r>
  <r>
    <x v="64"/>
    <n v="166780"/>
    <x v="64"/>
    <x v="5"/>
    <x v="5"/>
    <d v="2019-01-01T00:00:00"/>
    <s v="Purchase Receipt"/>
    <s v="PR103222"/>
    <n v="400"/>
    <d v="2019-01-01T00:00:00"/>
    <n v="400"/>
    <n v="0"/>
    <n v="43.12"/>
    <n v="0"/>
  </r>
  <r>
    <x v="65"/>
    <n v="166749"/>
    <x v="65"/>
    <x v="4"/>
    <x v="4"/>
    <d v="2019-01-01T00:00:00"/>
    <s v="Purchase Receipt"/>
    <s v="PR103219"/>
    <n v="400"/>
    <d v="2019-01-01T00:00:00"/>
    <n v="400"/>
    <n v="0"/>
    <n v="70.56"/>
    <n v="0"/>
  </r>
  <r>
    <x v="65"/>
    <n v="166763"/>
    <x v="65"/>
    <x v="4"/>
    <x v="4"/>
    <d v="2019-01-01T00:00:00"/>
    <s v="Purchase Receipt"/>
    <s v="PR103221"/>
    <n v="1400"/>
    <d v="2019-01-01T00:00:00"/>
    <n v="1400"/>
    <n v="0"/>
    <n v="246.96"/>
    <n v="0"/>
  </r>
  <r>
    <x v="65"/>
    <n v="166800"/>
    <x v="65"/>
    <x v="4"/>
    <x v="4"/>
    <d v="2019-01-01T00:00:00"/>
    <s v="Purchase Receipt"/>
    <s v="PR103224"/>
    <n v="200"/>
    <d v="2019-01-01T00:00:00"/>
    <n v="200"/>
    <n v="0"/>
    <n v="35.28"/>
    <n v="0"/>
  </r>
  <r>
    <x v="65"/>
    <n v="166786"/>
    <x v="65"/>
    <x v="0"/>
    <x v="0"/>
    <d v="2019-01-01T00:00:00"/>
    <s v="Purchase Receipt"/>
    <s v="PR103223"/>
    <n v="800"/>
    <d v="2019-01-01T00:00:00"/>
    <n v="800"/>
    <n v="0"/>
    <n v="141.12"/>
    <n v="0"/>
  </r>
  <r>
    <x v="65"/>
    <n v="166735"/>
    <x v="65"/>
    <x v="3"/>
    <x v="3"/>
    <d v="2019-01-01T00:00:00"/>
    <s v="Purchase Receipt"/>
    <s v="PR103218"/>
    <n v="200"/>
    <d v="2019-01-01T00:00:00"/>
    <n v="200"/>
    <n v="0"/>
    <n v="35.31"/>
    <n v="0"/>
  </r>
  <r>
    <x v="65"/>
    <n v="166779"/>
    <x v="65"/>
    <x v="5"/>
    <x v="5"/>
    <d v="2019-01-01T00:00:00"/>
    <s v="Purchase Receipt"/>
    <s v="PR103222"/>
    <n v="200"/>
    <d v="2019-01-01T00:00:00"/>
    <n v="200"/>
    <n v="0"/>
    <n v="35.28"/>
    <n v="0"/>
  </r>
  <r>
    <x v="66"/>
    <n v="167136"/>
    <x v="66"/>
    <x v="4"/>
    <x v="4"/>
    <d v="2019-01-01T00:00:00"/>
    <s v="Purchase Receipt"/>
    <s v="PR103253"/>
    <n v="3999.9999999999995"/>
    <d v="2019-01-01T00:00:00"/>
    <n v="3999.9999999999995"/>
    <n v="0"/>
    <n v="1646.3999999999999"/>
    <n v="0"/>
  </r>
  <r>
    <x v="66"/>
    <n v="167170"/>
    <x v="66"/>
    <x v="4"/>
    <x v="4"/>
    <d v="2019-01-01T00:00:00"/>
    <s v="Purchase Receipt"/>
    <s v="PR103256"/>
    <n v="400"/>
    <d v="2019-01-01T00:00:00"/>
    <n v="400"/>
    <n v="0"/>
    <n v="164.64"/>
    <n v="0"/>
  </r>
  <r>
    <x v="66"/>
    <n v="167160"/>
    <x v="66"/>
    <x v="0"/>
    <x v="0"/>
    <d v="2019-01-01T00:00:00"/>
    <s v="Purchase Receipt"/>
    <s v="PR103255"/>
    <n v="1600"/>
    <d v="2019-01-01T00:00:00"/>
    <n v="1600"/>
    <n v="0"/>
    <n v="658.56"/>
    <n v="0"/>
  </r>
  <r>
    <x v="66"/>
    <n v="167080"/>
    <x v="66"/>
    <x v="2"/>
    <x v="2"/>
    <d v="2019-01-01T00:00:00"/>
    <s v="Purchase Receipt"/>
    <s v="PR103249"/>
    <n v="400"/>
    <d v="2019-01-01T00:00:00"/>
    <n v="400"/>
    <n v="0"/>
    <n v="164.60000000000002"/>
    <n v="0"/>
  </r>
  <r>
    <x v="66"/>
    <n v="167097"/>
    <x v="66"/>
    <x v="3"/>
    <x v="3"/>
    <d v="2019-01-01T00:00:00"/>
    <s v="Purchase Receipt"/>
    <s v="PR103250"/>
    <n v="400"/>
    <d v="2019-01-01T00:00:00"/>
    <n v="400"/>
    <n v="0"/>
    <n v="164.63"/>
    <n v="0"/>
  </r>
  <r>
    <x v="66"/>
    <n v="167149"/>
    <x v="66"/>
    <x v="5"/>
    <x v="5"/>
    <d v="2019-01-01T00:00:00"/>
    <s v="Purchase Receipt"/>
    <s v="PR103254"/>
    <n v="400"/>
    <d v="2019-01-01T00:00:00"/>
    <n v="400"/>
    <n v="0"/>
    <n v="164.64"/>
    <n v="0"/>
  </r>
  <r>
    <x v="67"/>
    <n v="167547"/>
    <x v="67"/>
    <x v="4"/>
    <x v="4"/>
    <d v="2019-01-01T00:00:00"/>
    <s v="Purchase Receipt"/>
    <s v="PR103283"/>
    <n v="200"/>
    <d v="2019-01-01T00:00:00"/>
    <n v="200"/>
    <n v="0"/>
    <n v="384.15999999999997"/>
    <n v="0"/>
  </r>
  <r>
    <x v="67"/>
    <n v="167580"/>
    <x v="67"/>
    <x v="4"/>
    <x v="4"/>
    <d v="2019-01-01T00:00:00"/>
    <s v="Purchase Receipt"/>
    <s v="PR103285"/>
    <n v="4200"/>
    <d v="2019-01-01T00:00:00"/>
    <n v="4200"/>
    <n v="0"/>
    <n v="8067.36"/>
    <n v="0"/>
  </r>
  <r>
    <x v="67"/>
    <n v="167609"/>
    <x v="67"/>
    <x v="0"/>
    <x v="0"/>
    <d v="2019-01-01T00:00:00"/>
    <s v="Purchase Receipt"/>
    <s v="PR103287"/>
    <n v="1400"/>
    <d v="2019-01-01T00:00:00"/>
    <n v="1400"/>
    <n v="0"/>
    <n v="2689.12"/>
    <n v="0"/>
  </r>
  <r>
    <x v="67"/>
    <n v="167561"/>
    <x v="67"/>
    <x v="1"/>
    <x v="1"/>
    <d v="2019-01-01T00:00:00"/>
    <s v="Purchase Receipt"/>
    <s v="PR103284"/>
    <n v="800"/>
    <d v="2019-01-01T00:00:00"/>
    <n v="800"/>
    <n v="0"/>
    <n v="1536.6399999999999"/>
    <n v="0"/>
  </r>
  <r>
    <x v="67"/>
    <n v="167518"/>
    <x v="67"/>
    <x v="2"/>
    <x v="2"/>
    <d v="2019-01-01T00:00:00"/>
    <s v="Purchase Receipt"/>
    <s v="PR103281"/>
    <n v="400"/>
    <d v="2019-01-01T00:00:00"/>
    <n v="400"/>
    <n v="0"/>
    <n v="768.30000000000007"/>
    <n v="0"/>
  </r>
  <r>
    <x v="67"/>
    <n v="167535"/>
    <x v="67"/>
    <x v="3"/>
    <x v="3"/>
    <d v="2019-01-01T00:00:00"/>
    <s v="Purchase Receipt"/>
    <s v="PR103282"/>
    <n v="1200"/>
    <d v="2019-01-01T00:00:00"/>
    <n v="1200"/>
    <n v="0"/>
    <n v="2304.79"/>
    <n v="0"/>
  </r>
  <r>
    <x v="67"/>
    <n v="167595"/>
    <x v="67"/>
    <x v="5"/>
    <x v="5"/>
    <d v="2019-01-01T00:00:00"/>
    <s v="Purchase Receipt"/>
    <s v="PR103286"/>
    <n v="400"/>
    <d v="2019-01-01T00:00:00"/>
    <n v="400"/>
    <n v="0"/>
    <n v="768.31999999999994"/>
    <n v="0"/>
  </r>
  <r>
    <x v="68"/>
    <n v="167546"/>
    <x v="68"/>
    <x v="4"/>
    <x v="4"/>
    <d v="2019-01-01T00:00:00"/>
    <s v="Purchase Receipt"/>
    <s v="PR103283"/>
    <n v="200"/>
    <d v="2019-01-01T00:00:00"/>
    <n v="200"/>
    <n v="0"/>
    <n v="282.24"/>
    <n v="0"/>
  </r>
  <r>
    <x v="68"/>
    <n v="167579"/>
    <x v="68"/>
    <x v="4"/>
    <x v="4"/>
    <d v="2019-01-01T00:00:00"/>
    <s v="Purchase Receipt"/>
    <s v="PR103285"/>
    <n v="2800"/>
    <d v="2019-01-01T00:00:00"/>
    <n v="2800"/>
    <n v="0"/>
    <n v="3951.36"/>
    <n v="0"/>
  </r>
  <r>
    <x v="68"/>
    <n v="167608"/>
    <x v="68"/>
    <x v="0"/>
    <x v="0"/>
    <d v="2019-01-01T00:00:00"/>
    <s v="Purchase Receipt"/>
    <s v="PR103287"/>
    <n v="999.99999999999989"/>
    <d v="2019-01-01T00:00:00"/>
    <n v="999.99999999999989"/>
    <n v="0"/>
    <n v="1411.2"/>
    <n v="0"/>
  </r>
  <r>
    <x v="68"/>
    <n v="167560"/>
    <x v="68"/>
    <x v="1"/>
    <x v="1"/>
    <d v="2019-01-01T00:00:00"/>
    <s v="Purchase Receipt"/>
    <s v="PR103284"/>
    <n v="999.99999999999989"/>
    <d v="2019-01-01T00:00:00"/>
    <n v="999.99999999999989"/>
    <n v="0"/>
    <n v="1411.2"/>
    <n v="0"/>
  </r>
  <r>
    <x v="68"/>
    <n v="167517"/>
    <x v="68"/>
    <x v="2"/>
    <x v="2"/>
    <d v="2019-01-01T00:00:00"/>
    <s v="Purchase Receipt"/>
    <s v="PR103281"/>
    <n v="200"/>
    <d v="2019-01-01T00:00:00"/>
    <n v="200"/>
    <n v="0"/>
    <n v="282.22999999999996"/>
    <n v="0"/>
  </r>
  <r>
    <x v="68"/>
    <n v="167534"/>
    <x v="68"/>
    <x v="3"/>
    <x v="3"/>
    <d v="2019-01-01T00:00:00"/>
    <s v="Purchase Receipt"/>
    <s v="PR103282"/>
    <n v="999.99999999999989"/>
    <d v="2019-01-01T00:00:00"/>
    <n v="999.99999999999989"/>
    <n v="0"/>
    <n v="1411.24"/>
    <n v="0"/>
  </r>
  <r>
    <x v="69"/>
    <n v="167545"/>
    <x v="69"/>
    <x v="4"/>
    <x v="4"/>
    <d v="2019-01-01T00:00:00"/>
    <s v="Purchase Receipt"/>
    <s v="PR103283"/>
    <n v="200"/>
    <d v="2019-01-01T00:00:00"/>
    <n v="200"/>
    <n v="0"/>
    <n v="252.84"/>
    <n v="0"/>
  </r>
  <r>
    <x v="69"/>
    <n v="167578"/>
    <x v="69"/>
    <x v="4"/>
    <x v="4"/>
    <d v="2019-01-01T00:00:00"/>
    <s v="Purchase Receipt"/>
    <s v="PR103285"/>
    <n v="3000"/>
    <d v="2019-01-01T00:00:00"/>
    <n v="3000"/>
    <n v="0"/>
    <n v="3792.6"/>
    <n v="0"/>
  </r>
  <r>
    <x v="69"/>
    <n v="167622"/>
    <x v="69"/>
    <x v="4"/>
    <x v="4"/>
    <d v="2019-01-01T00:00:00"/>
    <s v="Purchase Receipt"/>
    <s v="PR103288"/>
    <n v="200"/>
    <d v="2019-01-01T00:00:00"/>
    <n v="200"/>
    <n v="0"/>
    <n v="252.84"/>
    <n v="0"/>
  </r>
  <r>
    <x v="69"/>
    <n v="167607"/>
    <x v="69"/>
    <x v="0"/>
    <x v="0"/>
    <d v="2019-01-01T00:00:00"/>
    <s v="Purchase Receipt"/>
    <s v="PR103287"/>
    <n v="999.99999999999989"/>
    <d v="2019-01-01T00:00:00"/>
    <n v="999.99999999999989"/>
    <n v="0"/>
    <n v="1264.2"/>
    <n v="0"/>
  </r>
  <r>
    <x v="69"/>
    <n v="167559"/>
    <x v="69"/>
    <x v="1"/>
    <x v="1"/>
    <d v="2019-01-01T00:00:00"/>
    <s v="Purchase Receipt"/>
    <s v="PR103284"/>
    <n v="200"/>
    <d v="2019-01-01T00:00:00"/>
    <n v="200"/>
    <n v="0"/>
    <n v="252.84"/>
    <n v="0"/>
  </r>
  <r>
    <x v="69"/>
    <n v="167516"/>
    <x v="69"/>
    <x v="2"/>
    <x v="2"/>
    <d v="2019-01-01T00:00:00"/>
    <s v="Purchase Receipt"/>
    <s v="PR103281"/>
    <n v="600"/>
    <d v="2019-01-01T00:00:00"/>
    <n v="600"/>
    <n v="0"/>
    <n v="758.47"/>
    <n v="0"/>
  </r>
  <r>
    <x v="69"/>
    <n v="167533"/>
    <x v="69"/>
    <x v="3"/>
    <x v="3"/>
    <d v="2019-01-01T00:00:00"/>
    <s v="Purchase Receipt"/>
    <s v="PR103282"/>
    <n v="1200"/>
    <d v="2019-01-01T00:00:00"/>
    <n v="1200"/>
    <n v="0"/>
    <n v="1516.7500000000002"/>
    <n v="0"/>
  </r>
  <r>
    <x v="69"/>
    <n v="167594"/>
    <x v="69"/>
    <x v="5"/>
    <x v="5"/>
    <d v="2019-01-01T00:00:00"/>
    <s v="Purchase Receipt"/>
    <s v="PR103286"/>
    <n v="200"/>
    <d v="2019-01-01T00:00:00"/>
    <n v="200"/>
    <n v="0"/>
    <n v="252.85999999999999"/>
    <n v="0"/>
  </r>
  <r>
    <x v="70"/>
    <n v="167577"/>
    <x v="70"/>
    <x v="4"/>
    <x v="4"/>
    <d v="2019-01-01T00:00:00"/>
    <s v="Purchase Receipt"/>
    <s v="PR103285"/>
    <n v="3200"/>
    <d v="2019-01-01T00:00:00"/>
    <n v="3200"/>
    <n v="0"/>
    <n v="3198.7200000000003"/>
    <n v="0"/>
  </r>
  <r>
    <x v="70"/>
    <n v="167606"/>
    <x v="70"/>
    <x v="0"/>
    <x v="0"/>
    <d v="2019-01-01T00:00:00"/>
    <s v="Purchase Receipt"/>
    <s v="PR103287"/>
    <n v="400"/>
    <d v="2019-01-01T00:00:00"/>
    <n v="400"/>
    <n v="0"/>
    <n v="399.84000000000003"/>
    <n v="0"/>
  </r>
  <r>
    <x v="70"/>
    <n v="167558"/>
    <x v="70"/>
    <x v="1"/>
    <x v="1"/>
    <d v="2019-01-01T00:00:00"/>
    <s v="Purchase Receipt"/>
    <s v="PR103284"/>
    <n v="999.99999999999989"/>
    <d v="2019-01-01T00:00:00"/>
    <n v="999.99999999999989"/>
    <n v="0"/>
    <n v="999.6"/>
    <n v="0"/>
  </r>
  <r>
    <x v="70"/>
    <n v="167515"/>
    <x v="70"/>
    <x v="2"/>
    <x v="2"/>
    <d v="2019-01-01T00:00:00"/>
    <s v="Purchase Receipt"/>
    <s v="PR103281"/>
    <n v="800"/>
    <d v="2019-01-01T00:00:00"/>
    <n v="800"/>
    <n v="0"/>
    <n v="799.72"/>
    <n v="0"/>
  </r>
  <r>
    <x v="70"/>
    <n v="167593"/>
    <x v="70"/>
    <x v="5"/>
    <x v="5"/>
    <d v="2019-01-01T00:00:00"/>
    <s v="Purchase Receipt"/>
    <s v="PR103286"/>
    <n v="200"/>
    <d v="2019-01-01T00:00:00"/>
    <n v="200"/>
    <n v="0"/>
    <n v="199.91"/>
    <n v="0"/>
  </r>
  <r>
    <x v="71"/>
    <n v="167576"/>
    <x v="71"/>
    <x v="4"/>
    <x v="4"/>
    <d v="2019-01-01T00:00:00"/>
    <s v="Purchase Receipt"/>
    <s v="PR103285"/>
    <n v="2800"/>
    <d v="2019-01-01T00:00:00"/>
    <n v="2800"/>
    <n v="0"/>
    <n v="3786.7200000000003"/>
    <n v="0"/>
  </r>
  <r>
    <x v="71"/>
    <n v="167621"/>
    <x v="71"/>
    <x v="4"/>
    <x v="4"/>
    <d v="2019-01-01T00:00:00"/>
    <s v="Purchase Receipt"/>
    <s v="PR103288"/>
    <n v="400"/>
    <d v="2019-01-01T00:00:00"/>
    <n v="400"/>
    <n v="0"/>
    <n v="540.95999999999992"/>
    <n v="0"/>
  </r>
  <r>
    <x v="71"/>
    <n v="167605"/>
    <x v="71"/>
    <x v="0"/>
    <x v="0"/>
    <d v="2019-01-01T00:00:00"/>
    <s v="Purchase Receipt"/>
    <s v="PR103287"/>
    <n v="800"/>
    <d v="2019-01-01T00:00:00"/>
    <n v="800"/>
    <n v="0"/>
    <n v="1081.9199999999998"/>
    <n v="0"/>
  </r>
  <r>
    <x v="71"/>
    <n v="167557"/>
    <x v="71"/>
    <x v="1"/>
    <x v="1"/>
    <d v="2019-01-01T00:00:00"/>
    <s v="Purchase Receipt"/>
    <s v="PR103284"/>
    <n v="600"/>
    <d v="2019-01-01T00:00:00"/>
    <n v="600"/>
    <n v="0"/>
    <n v="811.44"/>
    <n v="0"/>
  </r>
  <r>
    <x v="71"/>
    <n v="167514"/>
    <x v="71"/>
    <x v="2"/>
    <x v="2"/>
    <d v="2019-01-01T00:00:00"/>
    <s v="Purchase Receipt"/>
    <s v="PR103281"/>
    <n v="200"/>
    <d v="2019-01-01T00:00:00"/>
    <n v="200"/>
    <n v="0"/>
    <n v="270.47999999999996"/>
    <n v="0"/>
  </r>
  <r>
    <x v="71"/>
    <n v="167532"/>
    <x v="71"/>
    <x v="3"/>
    <x v="3"/>
    <d v="2019-01-01T00:00:00"/>
    <s v="Purchase Receipt"/>
    <s v="PR103282"/>
    <n v="800"/>
    <d v="2019-01-01T00:00:00"/>
    <n v="800"/>
    <n v="0"/>
    <n v="1082.19"/>
    <n v="0"/>
  </r>
  <r>
    <x v="71"/>
    <n v="167592"/>
    <x v="71"/>
    <x v="5"/>
    <x v="5"/>
    <d v="2019-01-01T00:00:00"/>
    <s v="Purchase Receipt"/>
    <s v="PR103286"/>
    <n v="400"/>
    <d v="2019-01-01T00:00:00"/>
    <n v="400"/>
    <n v="0"/>
    <n v="540.97"/>
    <n v="0"/>
  </r>
  <r>
    <x v="72"/>
    <n v="167575"/>
    <x v="72"/>
    <x v="4"/>
    <x v="4"/>
    <d v="2019-01-01T00:00:00"/>
    <s v="Purchase Receipt"/>
    <s v="PR103285"/>
    <n v="2400"/>
    <d v="2019-01-01T00:00:00"/>
    <n v="2400"/>
    <n v="0"/>
    <n v="2069.7600000000002"/>
    <n v="0"/>
  </r>
  <r>
    <x v="72"/>
    <n v="167620"/>
    <x v="72"/>
    <x v="4"/>
    <x v="4"/>
    <d v="2019-01-01T00:00:00"/>
    <s v="Purchase Receipt"/>
    <s v="PR103288"/>
    <n v="400"/>
    <d v="2019-01-01T00:00:00"/>
    <n v="400"/>
    <n v="0"/>
    <n v="344.96"/>
    <n v="0"/>
  </r>
  <r>
    <x v="72"/>
    <n v="167604"/>
    <x v="72"/>
    <x v="0"/>
    <x v="0"/>
    <d v="2019-01-01T00:00:00"/>
    <s v="Purchase Receipt"/>
    <s v="PR103287"/>
    <n v="1800"/>
    <d v="2019-01-01T00:00:00"/>
    <n v="1800"/>
    <n v="0"/>
    <n v="1552.3200000000002"/>
    <n v="0"/>
  </r>
  <r>
    <x v="72"/>
    <n v="167556"/>
    <x v="72"/>
    <x v="1"/>
    <x v="1"/>
    <d v="2019-01-01T00:00:00"/>
    <s v="Purchase Receipt"/>
    <s v="PR103284"/>
    <n v="800"/>
    <d v="2019-01-01T00:00:00"/>
    <n v="800"/>
    <n v="0"/>
    <n v="689.92"/>
    <n v="0"/>
  </r>
  <r>
    <x v="72"/>
    <n v="167513"/>
    <x v="72"/>
    <x v="2"/>
    <x v="2"/>
    <d v="2019-01-01T00:00:00"/>
    <s v="Purchase Receipt"/>
    <s v="PR103281"/>
    <n v="400"/>
    <d v="2019-01-01T00:00:00"/>
    <n v="400"/>
    <n v="0"/>
    <n v="344.96"/>
    <n v="0"/>
  </r>
  <r>
    <x v="72"/>
    <n v="167531"/>
    <x v="72"/>
    <x v="3"/>
    <x v="3"/>
    <d v="2019-01-01T00:00:00"/>
    <s v="Purchase Receipt"/>
    <s v="PR103282"/>
    <n v="600"/>
    <d v="2019-01-01T00:00:00"/>
    <n v="600"/>
    <n v="0"/>
    <n v="517.48"/>
    <n v="0"/>
  </r>
  <r>
    <x v="72"/>
    <n v="167591"/>
    <x v="72"/>
    <x v="5"/>
    <x v="5"/>
    <d v="2019-01-01T00:00:00"/>
    <s v="Purchase Receipt"/>
    <s v="PR103286"/>
    <n v="200"/>
    <d v="2019-01-01T00:00:00"/>
    <n v="200"/>
    <n v="0"/>
    <n v="172.47"/>
    <n v="0"/>
  </r>
  <r>
    <x v="73"/>
    <n v="167544"/>
    <x v="73"/>
    <x v="4"/>
    <x v="4"/>
    <d v="2019-01-01T00:00:00"/>
    <s v="Purchase Receipt"/>
    <s v="PR103283"/>
    <n v="200"/>
    <d v="2019-01-01T00:00:00"/>
    <n v="200"/>
    <n v="0"/>
    <n v="117.6"/>
    <n v="0"/>
  </r>
  <r>
    <x v="73"/>
    <n v="167574"/>
    <x v="73"/>
    <x v="4"/>
    <x v="4"/>
    <d v="2019-01-01T00:00:00"/>
    <s v="Purchase Receipt"/>
    <s v="PR103285"/>
    <n v="5200"/>
    <d v="2019-01-01T00:00:00"/>
    <n v="5200"/>
    <n v="0"/>
    <n v="3057.6"/>
    <n v="0"/>
  </r>
  <r>
    <x v="73"/>
    <n v="167619"/>
    <x v="73"/>
    <x v="4"/>
    <x v="4"/>
    <d v="2019-01-01T00:00:00"/>
    <s v="Purchase Receipt"/>
    <s v="PR103288"/>
    <n v="200"/>
    <d v="2019-01-01T00:00:00"/>
    <n v="200"/>
    <n v="0"/>
    <n v="117.6"/>
    <n v="0"/>
  </r>
  <r>
    <x v="73"/>
    <n v="167603"/>
    <x v="73"/>
    <x v="0"/>
    <x v="0"/>
    <d v="2019-01-01T00:00:00"/>
    <s v="Purchase Receipt"/>
    <s v="PR103287"/>
    <n v="800"/>
    <d v="2019-01-01T00:00:00"/>
    <n v="800"/>
    <n v="0"/>
    <n v="470.4"/>
    <n v="0"/>
  </r>
  <r>
    <x v="73"/>
    <n v="167555"/>
    <x v="73"/>
    <x v="1"/>
    <x v="1"/>
    <d v="2019-01-01T00:00:00"/>
    <s v="Purchase Receipt"/>
    <s v="PR103284"/>
    <n v="1400"/>
    <d v="2019-01-01T00:00:00"/>
    <n v="1400"/>
    <n v="0"/>
    <n v="823.19999999999993"/>
    <n v="0"/>
  </r>
  <r>
    <x v="73"/>
    <n v="167512"/>
    <x v="73"/>
    <x v="2"/>
    <x v="2"/>
    <d v="2019-01-01T00:00:00"/>
    <s v="Purchase Receipt"/>
    <s v="PR103281"/>
    <n v="600"/>
    <d v="2019-01-01T00:00:00"/>
    <n v="600"/>
    <n v="0"/>
    <n v="352.74"/>
    <n v="0"/>
  </r>
  <r>
    <x v="73"/>
    <n v="167530"/>
    <x v="73"/>
    <x v="3"/>
    <x v="3"/>
    <d v="2019-01-01T00:00:00"/>
    <s v="Purchase Receipt"/>
    <s v="PR103282"/>
    <n v="1400"/>
    <d v="2019-01-01T00:00:00"/>
    <n v="1400"/>
    <n v="0"/>
    <n v="823.35"/>
    <n v="0"/>
  </r>
  <r>
    <x v="73"/>
    <n v="167590"/>
    <x v="73"/>
    <x v="5"/>
    <x v="5"/>
    <d v="2019-01-01T00:00:00"/>
    <s v="Purchase Receipt"/>
    <s v="PR103286"/>
    <n v="600"/>
    <d v="2019-01-01T00:00:00"/>
    <n v="600"/>
    <n v="0"/>
    <n v="352.78999999999996"/>
    <n v="0"/>
  </r>
  <r>
    <x v="74"/>
    <n v="167573"/>
    <x v="74"/>
    <x v="4"/>
    <x v="4"/>
    <d v="2019-01-01T00:00:00"/>
    <s v="Purchase Receipt"/>
    <s v="PR103285"/>
    <n v="600"/>
    <d v="2019-01-01T00:00:00"/>
    <n v="600"/>
    <n v="0"/>
    <n v="952.56"/>
    <n v="0"/>
  </r>
  <r>
    <x v="74"/>
    <n v="167602"/>
    <x v="74"/>
    <x v="0"/>
    <x v="0"/>
    <d v="2019-01-01T00:00:00"/>
    <s v="Purchase Receipt"/>
    <s v="PR103287"/>
    <n v="999.99999999999989"/>
    <d v="2019-01-01T00:00:00"/>
    <n v="999.99999999999989"/>
    <n v="0"/>
    <n v="1587.6000000000001"/>
    <n v="0"/>
  </r>
  <r>
    <x v="74"/>
    <n v="167554"/>
    <x v="74"/>
    <x v="1"/>
    <x v="1"/>
    <d v="2019-01-01T00:00:00"/>
    <s v="Purchase Receipt"/>
    <s v="PR103284"/>
    <n v="800"/>
    <d v="2019-01-01T00:00:00"/>
    <n v="800"/>
    <n v="0"/>
    <n v="1270.08"/>
    <n v="0"/>
  </r>
  <r>
    <x v="74"/>
    <n v="167511"/>
    <x v="74"/>
    <x v="2"/>
    <x v="2"/>
    <d v="2019-01-01T00:00:00"/>
    <s v="Purchase Receipt"/>
    <s v="PR103281"/>
    <n v="400"/>
    <d v="2019-01-01T00:00:00"/>
    <n v="400"/>
    <n v="0"/>
    <n v="635.01"/>
    <n v="0"/>
  </r>
  <r>
    <x v="74"/>
    <n v="167529"/>
    <x v="74"/>
    <x v="3"/>
    <x v="3"/>
    <d v="2019-01-01T00:00:00"/>
    <s v="Purchase Receipt"/>
    <s v="PR103282"/>
    <n v="400"/>
    <d v="2019-01-01T00:00:00"/>
    <n v="400"/>
    <n v="0"/>
    <n v="635.11"/>
    <n v="0"/>
  </r>
  <r>
    <x v="75"/>
    <n v="167601"/>
    <x v="75"/>
    <x v="0"/>
    <x v="0"/>
    <d v="2019-01-01T00:00:00"/>
    <s v="Purchase Receipt"/>
    <s v="PR103287"/>
    <n v="600"/>
    <d v="2019-01-01T00:00:00"/>
    <n v="600"/>
    <n v="0"/>
    <n v="2751.84"/>
    <n v="0"/>
  </r>
  <r>
    <x v="75"/>
    <n v="167553"/>
    <x v="75"/>
    <x v="1"/>
    <x v="1"/>
    <d v="2019-01-01T00:00:00"/>
    <s v="Purchase Receipt"/>
    <s v="PR103284"/>
    <n v="800"/>
    <d v="2019-01-01T00:00:00"/>
    <n v="800"/>
    <n v="0"/>
    <n v="3669.12"/>
    <n v="0"/>
  </r>
  <r>
    <x v="75"/>
    <n v="167528"/>
    <x v="75"/>
    <x v="3"/>
    <x v="3"/>
    <d v="2019-01-01T00:00:00"/>
    <s v="Purchase Receipt"/>
    <s v="PR103282"/>
    <n v="200"/>
    <d v="2019-01-01T00:00:00"/>
    <n v="200"/>
    <n v="0"/>
    <n v="917.35"/>
    <n v="0"/>
  </r>
  <r>
    <x v="76"/>
    <n v="167572"/>
    <x v="76"/>
    <x v="4"/>
    <x v="4"/>
    <d v="2019-01-01T00:00:00"/>
    <s v="Purchase Receipt"/>
    <s v="PR103285"/>
    <n v="1200"/>
    <d v="2019-01-01T00:00:00"/>
    <n v="1200"/>
    <n v="0"/>
    <n v="1693.44"/>
    <n v="0"/>
  </r>
  <r>
    <x v="76"/>
    <n v="167600"/>
    <x v="76"/>
    <x v="0"/>
    <x v="0"/>
    <d v="2019-01-01T00:00:00"/>
    <s v="Purchase Receipt"/>
    <s v="PR103287"/>
    <n v="999.99999999999989"/>
    <d v="2019-01-01T00:00:00"/>
    <n v="999.99999999999989"/>
    <n v="0"/>
    <n v="1411.2"/>
    <n v="0"/>
  </r>
  <r>
    <x v="76"/>
    <n v="167552"/>
    <x v="76"/>
    <x v="1"/>
    <x v="1"/>
    <d v="2019-01-01T00:00:00"/>
    <s v="Purchase Receipt"/>
    <s v="PR103284"/>
    <n v="600"/>
    <d v="2019-01-01T00:00:00"/>
    <n v="600"/>
    <n v="0"/>
    <n v="846.72"/>
    <n v="0"/>
  </r>
  <r>
    <x v="76"/>
    <n v="167510"/>
    <x v="76"/>
    <x v="2"/>
    <x v="2"/>
    <d v="2019-01-01T00:00:00"/>
    <s v="Purchase Receipt"/>
    <s v="PR103281"/>
    <n v="400"/>
    <d v="2019-01-01T00:00:00"/>
    <n v="400"/>
    <n v="0"/>
    <n v="564.45999999999992"/>
    <n v="0"/>
  </r>
  <r>
    <x v="76"/>
    <n v="167527"/>
    <x v="76"/>
    <x v="3"/>
    <x v="3"/>
    <d v="2019-01-01T00:00:00"/>
    <s v="Purchase Receipt"/>
    <s v="PR103282"/>
    <n v="600"/>
    <d v="2019-01-01T00:00:00"/>
    <n v="600"/>
    <n v="0"/>
    <n v="846.75"/>
    <n v="0"/>
  </r>
  <r>
    <x v="77"/>
    <n v="167543"/>
    <x v="77"/>
    <x v="4"/>
    <x v="4"/>
    <d v="2019-01-01T00:00:00"/>
    <s v="Purchase Receipt"/>
    <s v="PR103283"/>
    <n v="200"/>
    <d v="2019-01-01T00:00:00"/>
    <n v="200"/>
    <n v="0"/>
    <n v="250.88"/>
    <n v="0"/>
  </r>
  <r>
    <x v="77"/>
    <n v="167571"/>
    <x v="77"/>
    <x v="4"/>
    <x v="4"/>
    <d v="2019-01-01T00:00:00"/>
    <s v="Purchase Receipt"/>
    <s v="PR103285"/>
    <n v="400"/>
    <d v="2019-01-01T00:00:00"/>
    <n v="400"/>
    <n v="0"/>
    <n v="501.76"/>
    <n v="0"/>
  </r>
  <r>
    <x v="77"/>
    <n v="167599"/>
    <x v="77"/>
    <x v="0"/>
    <x v="0"/>
    <d v="2019-01-01T00:00:00"/>
    <s v="Purchase Receipt"/>
    <s v="PR103287"/>
    <n v="1800"/>
    <d v="2019-01-01T00:00:00"/>
    <n v="1800"/>
    <n v="0"/>
    <n v="2257.92"/>
    <n v="0"/>
  </r>
  <r>
    <x v="77"/>
    <n v="167551"/>
    <x v="77"/>
    <x v="1"/>
    <x v="1"/>
    <d v="2019-01-01T00:00:00"/>
    <s v="Purchase Receipt"/>
    <s v="PR103284"/>
    <n v="1200"/>
    <d v="2019-01-01T00:00:00"/>
    <n v="1200"/>
    <n v="0"/>
    <n v="1505.28"/>
    <n v="0"/>
  </r>
  <r>
    <x v="77"/>
    <n v="167509"/>
    <x v="77"/>
    <x v="2"/>
    <x v="2"/>
    <d v="2019-01-01T00:00:00"/>
    <s v="Purchase Receipt"/>
    <s v="PR103281"/>
    <n v="200"/>
    <d v="2019-01-01T00:00:00"/>
    <n v="200"/>
    <n v="0"/>
    <n v="250.86999999999998"/>
    <n v="0"/>
  </r>
  <r>
    <x v="77"/>
    <n v="167526"/>
    <x v="77"/>
    <x v="3"/>
    <x v="3"/>
    <d v="2019-01-01T00:00:00"/>
    <s v="Purchase Receipt"/>
    <s v="PR103282"/>
    <n v="800"/>
    <d v="2019-01-01T00:00:00"/>
    <n v="800"/>
    <n v="0"/>
    <n v="1003.91"/>
    <n v="0"/>
  </r>
  <r>
    <x v="77"/>
    <n v="167589"/>
    <x v="77"/>
    <x v="5"/>
    <x v="5"/>
    <d v="2019-01-01T00:00:00"/>
    <s v="Purchase Receipt"/>
    <s v="PR103286"/>
    <n v="200"/>
    <d v="2019-01-01T00:00:00"/>
    <n v="200"/>
    <n v="0"/>
    <n v="250.88"/>
    <n v="0"/>
  </r>
  <r>
    <x v="78"/>
    <n v="168037"/>
    <x v="78"/>
    <x v="4"/>
    <x v="4"/>
    <d v="2019-01-01T00:00:00"/>
    <s v="Purchase Receipt"/>
    <s v="PR103317"/>
    <n v="900"/>
    <d v="2019-01-01T00:00:00"/>
    <n v="900"/>
    <n v="0"/>
    <n v="1852.2"/>
    <n v="0"/>
  </r>
  <r>
    <x v="78"/>
    <n v="168043"/>
    <x v="78"/>
    <x v="0"/>
    <x v="0"/>
    <d v="2019-01-01T00:00:00"/>
    <s v="Purchase Receipt"/>
    <s v="PR103319"/>
    <n v="700"/>
    <d v="2019-01-01T00:00:00"/>
    <n v="700"/>
    <n v="0"/>
    <n v="1440.6"/>
    <n v="0"/>
  </r>
  <r>
    <x v="78"/>
    <n v="168042"/>
    <x v="78"/>
    <x v="5"/>
    <x v="5"/>
    <d v="2019-01-01T00:00:00"/>
    <s v="Purchase Receipt"/>
    <s v="PR103318"/>
    <n v="100"/>
    <d v="2019-01-01T00:00:00"/>
    <n v="100"/>
    <n v="0"/>
    <n v="205.79999999999998"/>
    <n v="0"/>
  </r>
  <r>
    <x v="79"/>
    <n v="168327"/>
    <x v="79"/>
    <x v="4"/>
    <x v="4"/>
    <d v="2019-01-01T00:00:00"/>
    <s v="Purchase Receipt"/>
    <s v="PR103345"/>
    <n v="249.99999999999997"/>
    <d v="2019-01-01T00:00:00"/>
    <n v="249.99999999999997"/>
    <n v="0"/>
    <n v="421.40000000000003"/>
    <n v="0"/>
  </r>
  <r>
    <x v="79"/>
    <n v="168344"/>
    <x v="79"/>
    <x v="4"/>
    <x v="4"/>
    <d v="2019-01-01T00:00:00"/>
    <s v="Purchase Receipt"/>
    <s v="PR103347"/>
    <n v="1250"/>
    <d v="2019-01-01T00:00:00"/>
    <n v="1250"/>
    <n v="0"/>
    <n v="2107"/>
    <n v="0"/>
  </r>
  <r>
    <x v="79"/>
    <n v="168366"/>
    <x v="79"/>
    <x v="4"/>
    <x v="4"/>
    <d v="2019-01-01T00:00:00"/>
    <s v="Purchase Receipt"/>
    <s v="PR103350"/>
    <n v="499.99999999999994"/>
    <d v="2019-01-01T00:00:00"/>
    <n v="499.99999999999994"/>
    <n v="0"/>
    <n v="842.80000000000007"/>
    <n v="0"/>
  </r>
  <r>
    <x v="79"/>
    <n v="168359"/>
    <x v="79"/>
    <x v="0"/>
    <x v="0"/>
    <d v="2019-01-01T00:00:00"/>
    <s v="Purchase Receipt"/>
    <s v="PR103349"/>
    <n v="249.99999999999997"/>
    <d v="2019-01-01T00:00:00"/>
    <n v="249.99999999999997"/>
    <n v="0"/>
    <n v="421.40000000000003"/>
    <n v="0"/>
  </r>
  <r>
    <x v="79"/>
    <n v="168330"/>
    <x v="79"/>
    <x v="1"/>
    <x v="1"/>
    <d v="2019-01-01T00:00:00"/>
    <s v="Purchase Receipt"/>
    <s v="PR103346"/>
    <n v="249.99999999999997"/>
    <d v="2019-01-01T00:00:00"/>
    <n v="249.99999999999997"/>
    <n v="0"/>
    <n v="421.40000000000003"/>
    <n v="0"/>
  </r>
  <r>
    <x v="79"/>
    <n v="168309"/>
    <x v="79"/>
    <x v="7"/>
    <x v="7"/>
    <d v="2019-01-01T00:00:00"/>
    <s v="Purchase Receipt"/>
    <s v="PR103343"/>
    <n v="499.99999999999994"/>
    <d v="2019-01-01T00:00:00"/>
    <n v="499.99999999999994"/>
    <n v="0"/>
    <n v="842.5"/>
    <n v="0"/>
  </r>
  <r>
    <x v="79"/>
    <n v="168319"/>
    <x v="79"/>
    <x v="3"/>
    <x v="3"/>
    <d v="2019-01-01T00:00:00"/>
    <s v="Purchase Receipt"/>
    <s v="PR103344"/>
    <n v="499.99999999999994"/>
    <d v="2019-01-01T00:00:00"/>
    <n v="499.99999999999994"/>
    <n v="0"/>
    <n v="842.81"/>
    <n v="0"/>
  </r>
  <r>
    <x v="80"/>
    <n v="168343"/>
    <x v="80"/>
    <x v="4"/>
    <x v="4"/>
    <d v="2019-01-01T00:00:00"/>
    <s v="Purchase Receipt"/>
    <s v="PR103347"/>
    <n v="999.99999999999989"/>
    <d v="2019-01-01T00:00:00"/>
    <n v="999.99999999999989"/>
    <n v="0"/>
    <n v="999.6"/>
    <n v="0"/>
  </r>
  <r>
    <x v="80"/>
    <n v="168365"/>
    <x v="80"/>
    <x v="4"/>
    <x v="4"/>
    <d v="2019-01-01T00:00:00"/>
    <s v="Purchase Receipt"/>
    <s v="PR103350"/>
    <n v="249.99999999999997"/>
    <d v="2019-01-01T00:00:00"/>
    <n v="249.99999999999997"/>
    <n v="0"/>
    <n v="249.9"/>
    <n v="0"/>
  </r>
  <r>
    <x v="80"/>
    <n v="168358"/>
    <x v="80"/>
    <x v="0"/>
    <x v="0"/>
    <d v="2019-01-01T00:00:00"/>
    <s v="Purchase Receipt"/>
    <s v="PR103349"/>
    <n v="1250"/>
    <d v="2019-01-01T00:00:00"/>
    <n v="1250"/>
    <n v="0"/>
    <n v="1249.5"/>
    <n v="0"/>
  </r>
  <r>
    <x v="80"/>
    <n v="168308"/>
    <x v="80"/>
    <x v="7"/>
    <x v="7"/>
    <d v="2019-01-01T00:00:00"/>
    <s v="Purchase Receipt"/>
    <s v="PR103343"/>
    <n v="249.99999999999997"/>
    <d v="2019-01-01T00:00:00"/>
    <n v="249.99999999999997"/>
    <n v="0"/>
    <n v="249.74999999999997"/>
    <n v="0"/>
  </r>
  <r>
    <x v="80"/>
    <n v="168318"/>
    <x v="80"/>
    <x v="3"/>
    <x v="3"/>
    <d v="2019-01-01T00:00:00"/>
    <s v="Purchase Receipt"/>
    <s v="PR103344"/>
    <n v="499.99999999999994"/>
    <d v="2019-01-01T00:00:00"/>
    <n v="499.99999999999994"/>
    <n v="0"/>
    <n v="499.84"/>
    <n v="0"/>
  </r>
  <r>
    <x v="81"/>
    <n v="168326"/>
    <x v="81"/>
    <x v="4"/>
    <x v="4"/>
    <d v="2019-01-01T00:00:00"/>
    <s v="Purchase Receipt"/>
    <s v="PR103345"/>
    <n v="249.99999999999997"/>
    <d v="2019-01-01T00:00:00"/>
    <n v="249.99999999999997"/>
    <n v="0"/>
    <n v="117.6"/>
    <n v="0"/>
  </r>
  <r>
    <x v="81"/>
    <n v="168342"/>
    <x v="81"/>
    <x v="4"/>
    <x v="4"/>
    <d v="2019-01-01T00:00:00"/>
    <s v="Purchase Receipt"/>
    <s v="PR103347"/>
    <n v="499.99999999999994"/>
    <d v="2019-01-01T00:00:00"/>
    <n v="499.99999999999994"/>
    <n v="0"/>
    <n v="235.2"/>
    <n v="0"/>
  </r>
  <r>
    <x v="81"/>
    <n v="168357"/>
    <x v="81"/>
    <x v="0"/>
    <x v="0"/>
    <d v="2019-01-01T00:00:00"/>
    <s v="Purchase Receipt"/>
    <s v="PR103349"/>
    <n v="499.99999999999994"/>
    <d v="2019-01-01T00:00:00"/>
    <n v="499.99999999999994"/>
    <n v="0"/>
    <n v="235.2"/>
    <n v="0"/>
  </r>
  <r>
    <x v="81"/>
    <n v="168307"/>
    <x v="81"/>
    <x v="7"/>
    <x v="7"/>
    <d v="2019-01-01T00:00:00"/>
    <s v="Purchase Receipt"/>
    <s v="PR103343"/>
    <n v="499.99999999999994"/>
    <d v="2019-01-01T00:00:00"/>
    <n v="499.99999999999994"/>
    <n v="0"/>
    <n v="235.41"/>
    <n v="0"/>
  </r>
  <r>
    <x v="81"/>
    <n v="168317"/>
    <x v="81"/>
    <x v="3"/>
    <x v="3"/>
    <d v="2019-01-01T00:00:00"/>
    <s v="Purchase Receipt"/>
    <s v="PR103344"/>
    <n v="249.99999999999997"/>
    <d v="2019-01-01T00:00:00"/>
    <n v="249.99999999999997"/>
    <n v="0"/>
    <n v="117.52"/>
    <n v="0"/>
  </r>
  <r>
    <x v="81"/>
    <n v="168346"/>
    <x v="81"/>
    <x v="5"/>
    <x v="5"/>
    <d v="2019-01-01T00:00:00"/>
    <s v="Purchase Receipt"/>
    <s v="PR103348"/>
    <n v="249.99999999999997"/>
    <d v="2019-01-01T00:00:00"/>
    <n v="249.99999999999997"/>
    <n v="0"/>
    <n v="117.6"/>
    <n v="0"/>
  </r>
  <r>
    <x v="82"/>
    <n v="168325"/>
    <x v="82"/>
    <x v="4"/>
    <x v="4"/>
    <d v="2019-01-01T00:00:00"/>
    <s v="Purchase Receipt"/>
    <s v="PR103345"/>
    <n v="249.99999999999997"/>
    <d v="2019-01-01T00:00:00"/>
    <n v="249.99999999999997"/>
    <n v="0"/>
    <n v="313.60000000000002"/>
    <n v="0"/>
  </r>
  <r>
    <x v="82"/>
    <n v="168341"/>
    <x v="82"/>
    <x v="4"/>
    <x v="4"/>
    <d v="2019-01-01T00:00:00"/>
    <s v="Purchase Receipt"/>
    <s v="PR103347"/>
    <n v="499.99999999999994"/>
    <d v="2019-01-01T00:00:00"/>
    <n v="499.99999999999994"/>
    <n v="0"/>
    <n v="627.20000000000005"/>
    <n v="0"/>
  </r>
  <r>
    <x v="82"/>
    <n v="168364"/>
    <x v="82"/>
    <x v="4"/>
    <x v="4"/>
    <d v="2019-01-01T00:00:00"/>
    <s v="Purchase Receipt"/>
    <s v="PR103350"/>
    <n v="750"/>
    <d v="2019-01-01T00:00:00"/>
    <n v="750"/>
    <n v="0"/>
    <n v="940.8"/>
    <n v="0"/>
  </r>
  <r>
    <x v="82"/>
    <n v="168356"/>
    <x v="82"/>
    <x v="0"/>
    <x v="0"/>
    <d v="2019-01-01T00:00:00"/>
    <s v="Purchase Receipt"/>
    <s v="PR103349"/>
    <n v="750"/>
    <d v="2019-01-01T00:00:00"/>
    <n v="750"/>
    <n v="0"/>
    <n v="940.8"/>
    <n v="0"/>
  </r>
  <r>
    <x v="82"/>
    <n v="168316"/>
    <x v="82"/>
    <x v="3"/>
    <x v="3"/>
    <d v="2019-01-01T00:00:00"/>
    <s v="Purchase Receipt"/>
    <s v="PR103344"/>
    <n v="499.99999999999994"/>
    <d v="2019-01-01T00:00:00"/>
    <n v="499.99999999999994"/>
    <n v="0"/>
    <n v="627.44000000000005"/>
    <n v="0"/>
  </r>
  <r>
    <x v="83"/>
    <n v="168324"/>
    <x v="83"/>
    <x v="4"/>
    <x v="4"/>
    <d v="2019-01-01T00:00:00"/>
    <s v="Purchase Receipt"/>
    <s v="PR103345"/>
    <n v="249.99999999999997"/>
    <d v="2019-01-01T00:00:00"/>
    <n v="249.99999999999997"/>
    <n v="0"/>
    <n v="455.70000000000005"/>
    <n v="0"/>
  </r>
  <r>
    <x v="83"/>
    <n v="168340"/>
    <x v="83"/>
    <x v="4"/>
    <x v="4"/>
    <d v="2019-01-01T00:00:00"/>
    <s v="Purchase Receipt"/>
    <s v="PR103347"/>
    <n v="499.99999999999994"/>
    <d v="2019-01-01T00:00:00"/>
    <n v="499.99999999999994"/>
    <n v="0"/>
    <n v="911.40000000000009"/>
    <n v="0"/>
  </r>
  <r>
    <x v="83"/>
    <n v="168355"/>
    <x v="83"/>
    <x v="0"/>
    <x v="0"/>
    <d v="2019-01-01T00:00:00"/>
    <s v="Purchase Receipt"/>
    <s v="PR103349"/>
    <n v="499.99999999999994"/>
    <d v="2019-01-01T00:00:00"/>
    <n v="499.99999999999994"/>
    <n v="0"/>
    <n v="911.40000000000009"/>
    <n v="0"/>
  </r>
  <r>
    <x v="84"/>
    <n v="168339"/>
    <x v="84"/>
    <x v="4"/>
    <x v="4"/>
    <d v="2019-01-01T00:00:00"/>
    <s v="Purchase Receipt"/>
    <s v="PR103347"/>
    <n v="750"/>
    <d v="2019-01-01T00:00:00"/>
    <n v="750"/>
    <n v="0"/>
    <n v="1234.8"/>
    <n v="0"/>
  </r>
  <r>
    <x v="84"/>
    <n v="168354"/>
    <x v="84"/>
    <x v="0"/>
    <x v="0"/>
    <d v="2019-01-01T00:00:00"/>
    <s v="Purchase Receipt"/>
    <s v="PR103349"/>
    <n v="1250"/>
    <d v="2019-01-01T00:00:00"/>
    <n v="1250"/>
    <n v="0"/>
    <n v="2058"/>
    <n v="0"/>
  </r>
  <r>
    <x v="84"/>
    <n v="168315"/>
    <x v="84"/>
    <x v="3"/>
    <x v="3"/>
    <d v="2019-01-01T00:00:00"/>
    <s v="Purchase Receipt"/>
    <s v="PR103344"/>
    <n v="750"/>
    <d v="2019-01-01T00:00:00"/>
    <n v="750"/>
    <n v="0"/>
    <n v="1234.71"/>
    <n v="0"/>
  </r>
  <r>
    <x v="85"/>
    <n v="168338"/>
    <x v="85"/>
    <x v="4"/>
    <x v="4"/>
    <d v="2019-01-01T00:00:00"/>
    <s v="Purchase Receipt"/>
    <s v="PR103347"/>
    <n v="999.99999999999989"/>
    <d v="2019-01-01T00:00:00"/>
    <n v="999.99999999999989"/>
    <n v="0"/>
    <n v="490"/>
    <n v="0"/>
  </r>
  <r>
    <x v="85"/>
    <n v="168363"/>
    <x v="85"/>
    <x v="4"/>
    <x v="4"/>
    <d v="2019-01-01T00:00:00"/>
    <s v="Purchase Receipt"/>
    <s v="PR103350"/>
    <n v="249.99999999999997"/>
    <d v="2019-01-01T00:00:00"/>
    <n v="249.99999999999997"/>
    <n v="0"/>
    <n v="122.5"/>
    <n v="0"/>
  </r>
  <r>
    <x v="85"/>
    <n v="168353"/>
    <x v="85"/>
    <x v="0"/>
    <x v="0"/>
    <d v="2019-01-01T00:00:00"/>
    <s v="Purchase Receipt"/>
    <s v="PR103349"/>
    <n v="499.99999999999994"/>
    <d v="2019-01-01T00:00:00"/>
    <n v="499.99999999999994"/>
    <n v="0"/>
    <n v="245"/>
    <n v="0"/>
  </r>
  <r>
    <x v="85"/>
    <n v="168306"/>
    <x v="85"/>
    <x v="7"/>
    <x v="7"/>
    <d v="2019-01-01T00:00:00"/>
    <s v="Purchase Receipt"/>
    <s v="PR103343"/>
    <n v="249.99999999999997"/>
    <d v="2019-01-01T00:00:00"/>
    <n v="249.99999999999997"/>
    <n v="0"/>
    <n v="122.58999999999999"/>
    <n v="0"/>
  </r>
  <r>
    <x v="85"/>
    <n v="168314"/>
    <x v="85"/>
    <x v="3"/>
    <x v="3"/>
    <d v="2019-01-01T00:00:00"/>
    <s v="Purchase Receipt"/>
    <s v="PR103344"/>
    <n v="499.99999999999994"/>
    <d v="2019-01-01T00:00:00"/>
    <n v="499.99999999999994"/>
    <n v="0"/>
    <n v="245.12"/>
    <n v="0"/>
  </r>
  <r>
    <x v="86"/>
    <n v="168337"/>
    <x v="86"/>
    <x v="4"/>
    <x v="4"/>
    <d v="2019-01-01T00:00:00"/>
    <s v="Purchase Receipt"/>
    <s v="PR103347"/>
    <n v="499.99999999999994"/>
    <d v="2019-01-01T00:00:00"/>
    <n v="499.99999999999994"/>
    <n v="0"/>
    <n v="676.2"/>
    <n v="0"/>
  </r>
  <r>
    <x v="86"/>
    <n v="168352"/>
    <x v="86"/>
    <x v="0"/>
    <x v="0"/>
    <d v="2019-01-01T00:00:00"/>
    <s v="Purchase Receipt"/>
    <s v="PR103349"/>
    <n v="750"/>
    <d v="2019-01-01T00:00:00"/>
    <n v="750"/>
    <n v="0"/>
    <n v="1014.3"/>
    <n v="0"/>
  </r>
  <r>
    <x v="87"/>
    <n v="168336"/>
    <x v="87"/>
    <x v="4"/>
    <x v="4"/>
    <d v="2019-01-01T00:00:00"/>
    <s v="Purchase Receipt"/>
    <s v="PR103347"/>
    <n v="750"/>
    <d v="2019-01-01T00:00:00"/>
    <n v="750"/>
    <n v="0"/>
    <n v="242.54999999999998"/>
    <n v="0"/>
  </r>
  <r>
    <x v="87"/>
    <n v="168351"/>
    <x v="87"/>
    <x v="0"/>
    <x v="0"/>
    <d v="2019-01-01T00:00:00"/>
    <s v="Purchase Receipt"/>
    <s v="PR103349"/>
    <n v="750"/>
    <d v="2019-01-01T00:00:00"/>
    <n v="750"/>
    <n v="0"/>
    <n v="242.54999999999998"/>
    <n v="0"/>
  </r>
  <r>
    <x v="87"/>
    <n v="168313"/>
    <x v="87"/>
    <x v="3"/>
    <x v="3"/>
    <d v="2019-01-01T00:00:00"/>
    <s v="Purchase Receipt"/>
    <s v="PR103344"/>
    <n v="249.99999999999997"/>
    <d v="2019-01-01T00:00:00"/>
    <n v="249.99999999999997"/>
    <n v="0"/>
    <n v="80.95"/>
    <n v="0"/>
  </r>
  <r>
    <x v="88"/>
    <n v="168323"/>
    <x v="88"/>
    <x v="4"/>
    <x v="4"/>
    <d v="2019-01-01T00:00:00"/>
    <s v="Purchase Receipt"/>
    <s v="PR103345"/>
    <n v="499.99999999999994"/>
    <d v="2019-01-01T00:00:00"/>
    <n v="499.99999999999994"/>
    <n v="0"/>
    <n v="764.4"/>
    <n v="0"/>
  </r>
  <r>
    <x v="88"/>
    <n v="168335"/>
    <x v="88"/>
    <x v="4"/>
    <x v="4"/>
    <d v="2019-01-01T00:00:00"/>
    <s v="Purchase Receipt"/>
    <s v="PR103347"/>
    <n v="499.99999999999994"/>
    <d v="2019-01-01T00:00:00"/>
    <n v="499.99999999999994"/>
    <n v="0"/>
    <n v="764.4"/>
    <n v="0"/>
  </r>
  <r>
    <x v="88"/>
    <n v="168362"/>
    <x v="88"/>
    <x v="4"/>
    <x v="4"/>
    <d v="2019-01-01T00:00:00"/>
    <s v="Purchase Receipt"/>
    <s v="PR103350"/>
    <n v="249.99999999999997"/>
    <d v="2019-01-01T00:00:00"/>
    <n v="249.99999999999997"/>
    <n v="0"/>
    <n v="382.2"/>
    <n v="0"/>
  </r>
  <r>
    <x v="88"/>
    <n v="168350"/>
    <x v="88"/>
    <x v="0"/>
    <x v="0"/>
    <d v="2019-01-01T00:00:00"/>
    <s v="Purchase Receipt"/>
    <s v="PR103349"/>
    <n v="999.99999999999989"/>
    <d v="2019-01-01T00:00:00"/>
    <n v="999.99999999999989"/>
    <n v="0"/>
    <n v="1528.8"/>
    <n v="0"/>
  </r>
  <r>
    <x v="89"/>
    <n v="168322"/>
    <x v="89"/>
    <x v="4"/>
    <x v="4"/>
    <d v="2019-01-01T00:00:00"/>
    <s v="Purchase Receipt"/>
    <s v="PR103345"/>
    <n v="499.99999999999994"/>
    <d v="2019-01-01T00:00:00"/>
    <n v="499.99999999999994"/>
    <n v="0"/>
    <n v="1323"/>
    <n v="0"/>
  </r>
  <r>
    <x v="89"/>
    <n v="168334"/>
    <x v="89"/>
    <x v="4"/>
    <x v="4"/>
    <d v="2019-01-01T00:00:00"/>
    <s v="Purchase Receipt"/>
    <s v="PR103347"/>
    <n v="750"/>
    <d v="2019-01-01T00:00:00"/>
    <n v="750"/>
    <n v="0"/>
    <n v="1984.5"/>
    <n v="0"/>
  </r>
  <r>
    <x v="89"/>
    <n v="168361"/>
    <x v="89"/>
    <x v="4"/>
    <x v="4"/>
    <d v="2019-01-01T00:00:00"/>
    <s v="Purchase Receipt"/>
    <s v="PR103350"/>
    <n v="249.99999999999997"/>
    <d v="2019-01-01T00:00:00"/>
    <n v="249.99999999999997"/>
    <n v="0"/>
    <n v="661.5"/>
    <n v="0"/>
  </r>
  <r>
    <x v="89"/>
    <n v="168349"/>
    <x v="89"/>
    <x v="0"/>
    <x v="0"/>
    <d v="2019-01-01T00:00:00"/>
    <s v="Purchase Receipt"/>
    <s v="PR103349"/>
    <n v="999.99999999999989"/>
    <d v="2019-01-01T00:00:00"/>
    <n v="999.99999999999989"/>
    <n v="0"/>
    <n v="2646"/>
    <n v="0"/>
  </r>
  <r>
    <x v="89"/>
    <n v="168329"/>
    <x v="89"/>
    <x v="1"/>
    <x v="1"/>
    <d v="2019-01-01T00:00:00"/>
    <s v="Purchase Receipt"/>
    <s v="PR103346"/>
    <n v="249.99999999999997"/>
    <d v="2019-01-01T00:00:00"/>
    <n v="249.99999999999997"/>
    <n v="0"/>
    <n v="661.5"/>
    <n v="0"/>
  </r>
  <r>
    <x v="89"/>
    <n v="168312"/>
    <x v="89"/>
    <x v="3"/>
    <x v="3"/>
    <d v="2019-01-01T00:00:00"/>
    <s v="Purchase Receipt"/>
    <s v="PR103344"/>
    <n v="249.99999999999997"/>
    <d v="2019-01-01T00:00:00"/>
    <n v="249.99999999999997"/>
    <n v="0"/>
    <n v="661.48"/>
    <n v="0"/>
  </r>
  <r>
    <x v="90"/>
    <n v="168321"/>
    <x v="90"/>
    <x v="4"/>
    <x v="4"/>
    <d v="2019-01-01T00:00:00"/>
    <s v="Purchase Receipt"/>
    <s v="PR103345"/>
    <n v="249.99999999999997"/>
    <d v="2019-01-01T00:00:00"/>
    <n v="249.99999999999997"/>
    <n v="0"/>
    <n v="551.25"/>
    <n v="0"/>
  </r>
  <r>
    <x v="90"/>
    <n v="168333"/>
    <x v="90"/>
    <x v="4"/>
    <x v="4"/>
    <d v="2019-01-01T00:00:00"/>
    <s v="Purchase Receipt"/>
    <s v="PR103347"/>
    <n v="750"/>
    <d v="2019-01-01T00:00:00"/>
    <n v="750"/>
    <n v="0"/>
    <n v="1653.75"/>
    <n v="0"/>
  </r>
  <r>
    <x v="90"/>
    <n v="168348"/>
    <x v="90"/>
    <x v="0"/>
    <x v="0"/>
    <d v="2019-01-01T00:00:00"/>
    <s v="Purchase Receipt"/>
    <s v="PR103349"/>
    <n v="750"/>
    <d v="2019-01-01T00:00:00"/>
    <n v="750"/>
    <n v="0"/>
    <n v="1653.75"/>
    <n v="0"/>
  </r>
  <r>
    <x v="90"/>
    <n v="168311"/>
    <x v="90"/>
    <x v="3"/>
    <x v="3"/>
    <d v="2019-01-01T00:00:00"/>
    <s v="Purchase Receipt"/>
    <s v="PR103344"/>
    <n v="249.99999999999997"/>
    <d v="2019-01-01T00:00:00"/>
    <n v="249.99999999999997"/>
    <n v="0"/>
    <n v="551.28"/>
    <n v="0"/>
  </r>
  <r>
    <x v="91"/>
    <n v="168332"/>
    <x v="91"/>
    <x v="4"/>
    <x v="4"/>
    <d v="2019-01-01T00:00:00"/>
    <s v="Purchase Receipt"/>
    <s v="PR103347"/>
    <n v="1250"/>
    <d v="2019-01-01T00:00:00"/>
    <n v="1250"/>
    <n v="0"/>
    <n v="3638.2500000000005"/>
    <n v="0"/>
  </r>
  <r>
    <x v="91"/>
    <n v="168347"/>
    <x v="91"/>
    <x v="0"/>
    <x v="0"/>
    <d v="2019-01-01T00:00:00"/>
    <s v="Purchase Receipt"/>
    <s v="PR103349"/>
    <n v="249.99999999999997"/>
    <d v="2019-01-01T00:00:00"/>
    <n v="249.99999999999997"/>
    <n v="0"/>
    <n v="727.65"/>
    <n v="0"/>
  </r>
  <r>
    <x v="91"/>
    <n v="168328"/>
    <x v="91"/>
    <x v="1"/>
    <x v="1"/>
    <d v="2019-01-01T00:00:00"/>
    <s v="Purchase Receipt"/>
    <s v="PR103346"/>
    <n v="249.99999999999997"/>
    <d v="2019-01-01T00:00:00"/>
    <n v="249.99999999999997"/>
    <n v="0"/>
    <n v="727.65"/>
    <n v="0"/>
  </r>
  <r>
    <x v="91"/>
    <n v="168310"/>
    <x v="91"/>
    <x v="3"/>
    <x v="3"/>
    <d v="2019-01-01T00:00:00"/>
    <s v="Purchase Receipt"/>
    <s v="PR103344"/>
    <n v="249.99999999999997"/>
    <d v="2019-01-01T00:00:00"/>
    <n v="249.99999999999997"/>
    <n v="0"/>
    <n v="727.56000000000006"/>
    <n v="0"/>
  </r>
  <r>
    <x v="92"/>
    <n v="168641"/>
    <x v="92"/>
    <x v="4"/>
    <x v="4"/>
    <d v="2019-01-01T00:00:00"/>
    <s v="Purchase Receipt"/>
    <s v="PR103379"/>
    <n v="1999.9999999999998"/>
    <d v="2019-01-01T00:00:00"/>
    <n v="1999.9999999999998"/>
    <n v="0"/>
    <n v="2195.1999999999998"/>
    <n v="0"/>
  </r>
  <r>
    <x v="92"/>
    <n v="168665"/>
    <x v="92"/>
    <x v="0"/>
    <x v="0"/>
    <d v="2019-01-01T00:00:00"/>
    <s v="Purchase Receipt"/>
    <s v="PR103381"/>
    <n v="499.99999999999994"/>
    <d v="2019-01-01T00:00:00"/>
    <n v="499.99999999999994"/>
    <n v="0"/>
    <n v="548.79999999999995"/>
    <n v="0"/>
  </r>
  <r>
    <x v="92"/>
    <n v="168627"/>
    <x v="92"/>
    <x v="1"/>
    <x v="1"/>
    <d v="2019-01-01T00:00:00"/>
    <s v="Purchase Receipt"/>
    <s v="PR103378"/>
    <n v="249.99999999999997"/>
    <d v="2019-01-01T00:00:00"/>
    <n v="249.99999999999997"/>
    <n v="0"/>
    <n v="274.39999999999998"/>
    <n v="0"/>
  </r>
  <r>
    <x v="92"/>
    <n v="168617"/>
    <x v="92"/>
    <x v="3"/>
    <x v="3"/>
    <d v="2019-01-01T00:00:00"/>
    <s v="Purchase Receipt"/>
    <s v="PR103376"/>
    <n v="249.99999999999997"/>
    <d v="2019-01-01T00:00:00"/>
    <n v="249.99999999999997"/>
    <n v="0"/>
    <n v="274.38"/>
    <n v="0"/>
  </r>
  <r>
    <x v="93"/>
    <n v="168622"/>
    <x v="93"/>
    <x v="4"/>
    <x v="4"/>
    <d v="2019-01-01T00:00:00"/>
    <s v="Purchase Receipt"/>
    <s v="PR103377"/>
    <n v="249.99999999999997"/>
    <d v="2019-01-01T00:00:00"/>
    <n v="249.99999999999997"/>
    <n v="0"/>
    <n v="274.39999999999998"/>
    <n v="0"/>
  </r>
  <r>
    <x v="93"/>
    <n v="168640"/>
    <x v="93"/>
    <x v="4"/>
    <x v="4"/>
    <d v="2019-01-01T00:00:00"/>
    <s v="Purchase Receipt"/>
    <s v="PR103379"/>
    <n v="1500"/>
    <d v="2019-01-01T00:00:00"/>
    <n v="1500"/>
    <n v="0"/>
    <n v="1646.3999999999999"/>
    <n v="0"/>
  </r>
  <r>
    <x v="93"/>
    <n v="168679"/>
    <x v="93"/>
    <x v="4"/>
    <x v="4"/>
    <d v="2019-01-01T00:00:00"/>
    <s v="Purchase Receipt"/>
    <s v="PR103382"/>
    <n v="249.99999999999997"/>
    <d v="2019-01-01T00:00:00"/>
    <n v="249.99999999999997"/>
    <n v="0"/>
    <n v="274.39999999999998"/>
    <n v="0"/>
  </r>
  <r>
    <x v="93"/>
    <n v="168664"/>
    <x v="93"/>
    <x v="0"/>
    <x v="0"/>
    <d v="2019-01-01T00:00:00"/>
    <s v="Purchase Receipt"/>
    <s v="PR103381"/>
    <n v="750"/>
    <d v="2019-01-01T00:00:00"/>
    <n v="750"/>
    <n v="0"/>
    <n v="823.19999999999993"/>
    <n v="0"/>
  </r>
  <r>
    <x v="93"/>
    <n v="168616"/>
    <x v="93"/>
    <x v="3"/>
    <x v="3"/>
    <d v="2019-01-01T00:00:00"/>
    <s v="Purchase Receipt"/>
    <s v="PR103376"/>
    <n v="499.99999999999994"/>
    <d v="2019-01-01T00:00:00"/>
    <n v="499.99999999999994"/>
    <n v="0"/>
    <n v="548.76"/>
    <n v="0"/>
  </r>
  <r>
    <x v="94"/>
    <n v="168639"/>
    <x v="94"/>
    <x v="4"/>
    <x v="4"/>
    <d v="2019-01-01T00:00:00"/>
    <s v="Purchase Receipt"/>
    <s v="PR103379"/>
    <n v="1999.9999999999998"/>
    <d v="2019-01-01T00:00:00"/>
    <n v="1999.9999999999998"/>
    <n v="0"/>
    <n v="842.80000000000007"/>
    <n v="0"/>
  </r>
  <r>
    <x v="94"/>
    <n v="168678"/>
    <x v="94"/>
    <x v="4"/>
    <x v="4"/>
    <d v="2019-01-01T00:00:00"/>
    <s v="Purchase Receipt"/>
    <s v="PR103382"/>
    <n v="249.99999999999997"/>
    <d v="2019-01-01T00:00:00"/>
    <n v="249.99999999999997"/>
    <n v="0"/>
    <n v="105.35000000000001"/>
    <n v="0"/>
  </r>
  <r>
    <x v="94"/>
    <n v="168663"/>
    <x v="94"/>
    <x v="0"/>
    <x v="0"/>
    <d v="2019-01-01T00:00:00"/>
    <s v="Purchase Receipt"/>
    <s v="PR103381"/>
    <n v="1250"/>
    <d v="2019-01-01T00:00:00"/>
    <n v="1250"/>
    <n v="0"/>
    <n v="526.75"/>
    <n v="0"/>
  </r>
  <r>
    <x v="94"/>
    <n v="168615"/>
    <x v="94"/>
    <x v="3"/>
    <x v="3"/>
    <d v="2019-01-01T00:00:00"/>
    <s v="Purchase Receipt"/>
    <s v="PR103376"/>
    <n v="750"/>
    <d v="2019-01-01T00:00:00"/>
    <n v="750"/>
    <n v="0"/>
    <n v="316.25"/>
    <n v="0"/>
  </r>
  <r>
    <x v="95"/>
    <n v="168621"/>
    <x v="95"/>
    <x v="4"/>
    <x v="4"/>
    <d v="2019-01-01T00:00:00"/>
    <s v="Purchase Receipt"/>
    <s v="PR103377"/>
    <n v="249.99999999999997"/>
    <d v="2019-01-01T00:00:00"/>
    <n v="249.99999999999997"/>
    <n v="0"/>
    <n v="526.75"/>
    <n v="0"/>
  </r>
  <r>
    <x v="95"/>
    <n v="168638"/>
    <x v="95"/>
    <x v="4"/>
    <x v="4"/>
    <d v="2019-01-01T00:00:00"/>
    <s v="Purchase Receipt"/>
    <s v="PR103379"/>
    <n v="2750"/>
    <d v="2019-01-01T00:00:00"/>
    <n v="2750"/>
    <n v="0"/>
    <n v="5794.25"/>
    <n v="0"/>
  </r>
  <r>
    <x v="95"/>
    <n v="168677"/>
    <x v="95"/>
    <x v="4"/>
    <x v="4"/>
    <d v="2019-01-01T00:00:00"/>
    <s v="Purchase Receipt"/>
    <s v="PR103382"/>
    <n v="249.99999999999997"/>
    <d v="2019-01-01T00:00:00"/>
    <n v="249.99999999999997"/>
    <n v="0"/>
    <n v="526.75"/>
    <n v="0"/>
  </r>
  <r>
    <x v="95"/>
    <n v="168662"/>
    <x v="95"/>
    <x v="0"/>
    <x v="0"/>
    <d v="2019-01-01T00:00:00"/>
    <s v="Purchase Receipt"/>
    <s v="PR103381"/>
    <n v="1250"/>
    <d v="2019-01-01T00:00:00"/>
    <n v="1250"/>
    <n v="0"/>
    <n v="2633.75"/>
    <n v="0"/>
  </r>
  <r>
    <x v="95"/>
    <n v="168607"/>
    <x v="95"/>
    <x v="7"/>
    <x v="7"/>
    <d v="2019-01-01T00:00:00"/>
    <s v="Purchase Receipt"/>
    <s v="PR103375"/>
    <n v="499.99999999999994"/>
    <d v="2019-01-01T00:00:00"/>
    <n v="499.99999999999994"/>
    <n v="0"/>
    <n v="1053.78"/>
    <n v="0"/>
  </r>
  <r>
    <x v="95"/>
    <n v="168650"/>
    <x v="95"/>
    <x v="5"/>
    <x v="5"/>
    <d v="2019-01-01T00:00:00"/>
    <s v="Purchase Receipt"/>
    <s v="PR103380"/>
    <n v="499.99999999999994"/>
    <d v="2019-01-01T00:00:00"/>
    <n v="499.99999999999994"/>
    <n v="0"/>
    <n v="1053.51"/>
    <n v="0"/>
  </r>
  <r>
    <x v="96"/>
    <n v="168637"/>
    <x v="96"/>
    <x v="4"/>
    <x v="4"/>
    <d v="2019-01-01T00:00:00"/>
    <s v="Purchase Receipt"/>
    <s v="PR103379"/>
    <n v="2500"/>
    <d v="2019-01-01T00:00:00"/>
    <n v="2500"/>
    <n v="0"/>
    <n v="2278.5"/>
    <n v="0"/>
  </r>
  <r>
    <x v="96"/>
    <n v="168676"/>
    <x v="96"/>
    <x v="4"/>
    <x v="4"/>
    <d v="2019-01-01T00:00:00"/>
    <s v="Purchase Receipt"/>
    <s v="PR103382"/>
    <n v="499.99999999999994"/>
    <d v="2019-01-01T00:00:00"/>
    <n v="499.99999999999994"/>
    <n v="0"/>
    <n v="455.70000000000005"/>
    <n v="0"/>
  </r>
  <r>
    <x v="96"/>
    <n v="168661"/>
    <x v="96"/>
    <x v="0"/>
    <x v="0"/>
    <d v="2019-01-01T00:00:00"/>
    <s v="Purchase Receipt"/>
    <s v="PR103381"/>
    <n v="999.99999999999989"/>
    <d v="2019-01-01T00:00:00"/>
    <n v="999.99999999999989"/>
    <n v="0"/>
    <n v="911.40000000000009"/>
    <n v="0"/>
  </r>
  <r>
    <x v="96"/>
    <n v="168606"/>
    <x v="96"/>
    <x v="7"/>
    <x v="7"/>
    <d v="2019-01-01T00:00:00"/>
    <s v="Purchase Receipt"/>
    <s v="PR103375"/>
    <n v="249.99999999999997"/>
    <d v="2019-01-01T00:00:00"/>
    <n v="249.99999999999997"/>
    <n v="0"/>
    <n v="227.89999999999998"/>
    <n v="0"/>
  </r>
  <r>
    <x v="96"/>
    <n v="168614"/>
    <x v="96"/>
    <x v="3"/>
    <x v="3"/>
    <d v="2019-01-01T00:00:00"/>
    <s v="Purchase Receipt"/>
    <s v="PR103376"/>
    <n v="750"/>
    <d v="2019-01-01T00:00:00"/>
    <n v="750"/>
    <n v="0"/>
    <n v="683.17000000000007"/>
    <n v="0"/>
  </r>
  <r>
    <x v="96"/>
    <n v="168649"/>
    <x v="96"/>
    <x v="5"/>
    <x v="5"/>
    <d v="2019-01-01T00:00:00"/>
    <s v="Purchase Receipt"/>
    <s v="PR103380"/>
    <n v="249.99999999999997"/>
    <d v="2019-01-01T00:00:00"/>
    <n v="249.99999999999997"/>
    <n v="0"/>
    <n v="227.85000000000002"/>
    <n v="0"/>
  </r>
  <r>
    <x v="97"/>
    <n v="168636"/>
    <x v="97"/>
    <x v="4"/>
    <x v="4"/>
    <d v="2019-01-01T00:00:00"/>
    <s v="Purchase Receipt"/>
    <s v="PR103379"/>
    <n v="2750"/>
    <d v="2019-01-01T00:00:00"/>
    <n v="2750"/>
    <n v="0"/>
    <n v="1024.0999999999999"/>
    <n v="0"/>
  </r>
  <r>
    <x v="97"/>
    <n v="168675"/>
    <x v="97"/>
    <x v="4"/>
    <x v="4"/>
    <d v="2019-01-01T00:00:00"/>
    <s v="Purchase Receipt"/>
    <s v="PR103382"/>
    <n v="249.99999999999997"/>
    <d v="2019-01-01T00:00:00"/>
    <n v="249.99999999999997"/>
    <n v="0"/>
    <n v="93.100000000000009"/>
    <n v="0"/>
  </r>
  <r>
    <x v="97"/>
    <n v="168660"/>
    <x v="97"/>
    <x v="0"/>
    <x v="0"/>
    <d v="2019-01-01T00:00:00"/>
    <s v="Purchase Receipt"/>
    <s v="PR103381"/>
    <n v="1500"/>
    <d v="2019-01-01T00:00:00"/>
    <n v="1500"/>
    <n v="0"/>
    <n v="558.6"/>
    <n v="0"/>
  </r>
  <r>
    <x v="97"/>
    <n v="168613"/>
    <x v="97"/>
    <x v="3"/>
    <x v="3"/>
    <d v="2019-01-01T00:00:00"/>
    <s v="Purchase Receipt"/>
    <s v="PR103376"/>
    <n v="750"/>
    <d v="2019-01-01T00:00:00"/>
    <n v="750"/>
    <n v="0"/>
    <n v="279.16000000000003"/>
    <n v="0"/>
  </r>
  <r>
    <x v="98"/>
    <n v="168635"/>
    <x v="98"/>
    <x v="4"/>
    <x v="4"/>
    <d v="2019-01-01T00:00:00"/>
    <s v="Purchase Receipt"/>
    <s v="PR103379"/>
    <n v="1750"/>
    <d v="2019-01-01T00:00:00"/>
    <n v="1750"/>
    <n v="0"/>
    <n v="1063.3"/>
    <n v="0"/>
  </r>
  <r>
    <x v="98"/>
    <n v="168674"/>
    <x v="98"/>
    <x v="4"/>
    <x v="4"/>
    <d v="2019-01-01T00:00:00"/>
    <s v="Purchase Receipt"/>
    <s v="PR103382"/>
    <n v="249.99999999999997"/>
    <d v="2019-01-01T00:00:00"/>
    <n v="249.99999999999997"/>
    <n v="0"/>
    <n v="151.9"/>
    <n v="0"/>
  </r>
  <r>
    <x v="98"/>
    <n v="168659"/>
    <x v="98"/>
    <x v="0"/>
    <x v="0"/>
    <d v="2019-01-01T00:00:00"/>
    <s v="Purchase Receipt"/>
    <s v="PR103381"/>
    <n v="1500"/>
    <d v="2019-01-01T00:00:00"/>
    <n v="1500"/>
    <n v="0"/>
    <n v="911.40000000000009"/>
    <n v="0"/>
  </r>
  <r>
    <x v="98"/>
    <n v="168626"/>
    <x v="98"/>
    <x v="1"/>
    <x v="1"/>
    <d v="2019-01-01T00:00:00"/>
    <s v="Purchase Receipt"/>
    <s v="PR103378"/>
    <n v="499.99999999999994"/>
    <d v="2019-01-01T00:00:00"/>
    <n v="499.99999999999994"/>
    <n v="0"/>
    <n v="303.8"/>
    <n v="0"/>
  </r>
  <r>
    <x v="98"/>
    <n v="168605"/>
    <x v="98"/>
    <x v="7"/>
    <x v="7"/>
    <d v="2019-01-01T00:00:00"/>
    <s v="Purchase Receipt"/>
    <s v="PR103375"/>
    <n v="249.99999999999997"/>
    <d v="2019-01-01T00:00:00"/>
    <n v="249.99999999999997"/>
    <n v="0"/>
    <n v="151.94"/>
    <n v="0"/>
  </r>
  <r>
    <x v="99"/>
    <n v="168634"/>
    <x v="99"/>
    <x v="4"/>
    <x v="4"/>
    <d v="2019-01-01T00:00:00"/>
    <s v="Purchase Receipt"/>
    <s v="PR103379"/>
    <n v="2250"/>
    <d v="2019-01-01T00:00:00"/>
    <n v="2250"/>
    <n v="0"/>
    <n v="2293.1999999999998"/>
    <n v="0"/>
  </r>
  <r>
    <x v="99"/>
    <n v="168658"/>
    <x v="99"/>
    <x v="0"/>
    <x v="0"/>
    <d v="2019-01-01T00:00:00"/>
    <s v="Purchase Receipt"/>
    <s v="PR103381"/>
    <n v="499.99999999999994"/>
    <d v="2019-01-01T00:00:00"/>
    <n v="499.99999999999994"/>
    <n v="0"/>
    <n v="509.59999999999997"/>
    <n v="0"/>
  </r>
  <r>
    <x v="99"/>
    <n v="168625"/>
    <x v="99"/>
    <x v="1"/>
    <x v="1"/>
    <d v="2019-01-01T00:00:00"/>
    <s v="Purchase Receipt"/>
    <s v="PR103378"/>
    <n v="499.99999999999994"/>
    <d v="2019-01-01T00:00:00"/>
    <n v="499.99999999999994"/>
    <n v="0"/>
    <n v="509.59999999999997"/>
    <n v="0"/>
  </r>
  <r>
    <x v="99"/>
    <n v="168612"/>
    <x v="99"/>
    <x v="3"/>
    <x v="3"/>
    <d v="2019-01-01T00:00:00"/>
    <s v="Purchase Receipt"/>
    <s v="PR103376"/>
    <n v="750"/>
    <d v="2019-01-01T00:00:00"/>
    <n v="750"/>
    <n v="0"/>
    <n v="764.13"/>
    <n v="0"/>
  </r>
  <r>
    <x v="100"/>
    <n v="168633"/>
    <x v="100"/>
    <x v="4"/>
    <x v="4"/>
    <d v="2019-01-01T00:00:00"/>
    <s v="Purchase Receipt"/>
    <s v="PR103379"/>
    <n v="2250"/>
    <d v="2019-01-01T00:00:00"/>
    <n v="2250"/>
    <n v="0"/>
    <n v="2315.25"/>
    <n v="0"/>
  </r>
  <r>
    <x v="100"/>
    <n v="168657"/>
    <x v="100"/>
    <x v="0"/>
    <x v="0"/>
    <d v="2019-01-01T00:00:00"/>
    <s v="Purchase Receipt"/>
    <s v="PR103381"/>
    <n v="1250"/>
    <d v="2019-01-01T00:00:00"/>
    <n v="1250"/>
    <n v="0"/>
    <n v="1286.25"/>
    <n v="0"/>
  </r>
  <r>
    <x v="100"/>
    <n v="168604"/>
    <x v="100"/>
    <x v="7"/>
    <x v="7"/>
    <d v="2019-01-01T00:00:00"/>
    <s v="Purchase Receipt"/>
    <s v="PR103375"/>
    <n v="249.99999999999997"/>
    <d v="2019-01-01T00:00:00"/>
    <n v="249.99999999999997"/>
    <n v="0"/>
    <n v="257.25"/>
    <n v="0"/>
  </r>
  <r>
    <x v="100"/>
    <n v="168611"/>
    <x v="100"/>
    <x v="3"/>
    <x v="3"/>
    <d v="2019-01-01T00:00:00"/>
    <s v="Purchase Receipt"/>
    <s v="PR103376"/>
    <n v="999.99999999999989"/>
    <d v="2019-01-01T00:00:00"/>
    <n v="999.99999999999989"/>
    <n v="0"/>
    <n v="1028.92"/>
    <n v="0"/>
  </r>
  <r>
    <x v="101"/>
    <n v="166381"/>
    <x v="101"/>
    <x v="4"/>
    <x v="4"/>
    <d v="2019-01-01T00:00:00"/>
    <s v="Purchase Receipt"/>
    <s v="PR103190"/>
    <n v="1400"/>
    <d v="2019-01-01T00:00:00"/>
    <n v="1400"/>
    <n v="0"/>
    <n v="12485.2"/>
    <n v="0"/>
  </r>
  <r>
    <x v="101"/>
    <n v="166426"/>
    <x v="101"/>
    <x v="4"/>
    <x v="4"/>
    <d v="2019-01-01T00:00:00"/>
    <s v="Purchase Receipt"/>
    <s v="PR103193"/>
    <n v="100"/>
    <d v="2019-01-01T00:00:00"/>
    <n v="100"/>
    <n v="0"/>
    <n v="891.8"/>
    <n v="0"/>
  </r>
  <r>
    <x v="101"/>
    <n v="166410"/>
    <x v="101"/>
    <x v="0"/>
    <x v="0"/>
    <d v="2019-01-01T00:00:00"/>
    <s v="Purchase Receipt"/>
    <s v="PR103192"/>
    <n v="100"/>
    <d v="2019-01-01T00:00:00"/>
    <n v="100"/>
    <n v="0"/>
    <n v="891.8"/>
    <n v="0"/>
  </r>
  <r>
    <x v="101"/>
    <n v="166362"/>
    <x v="101"/>
    <x v="1"/>
    <x v="1"/>
    <d v="2019-01-01T00:00:00"/>
    <s v="Purchase Receipt"/>
    <s v="PR103189"/>
    <n v="600"/>
    <d v="2019-01-01T00:00:00"/>
    <n v="600"/>
    <n v="0"/>
    <n v="5350.8"/>
    <n v="0"/>
  </r>
  <r>
    <x v="101"/>
    <n v="166327"/>
    <x v="101"/>
    <x v="2"/>
    <x v="2"/>
    <d v="2019-01-01T00:00:00"/>
    <s v="Purchase Receipt"/>
    <s v="PR103186"/>
    <n v="100"/>
    <d v="2019-01-01T00:00:00"/>
    <n v="100"/>
    <n v="0"/>
    <n v="891.81"/>
    <n v="0"/>
  </r>
  <r>
    <x v="101"/>
    <n v="166343"/>
    <x v="101"/>
    <x v="3"/>
    <x v="3"/>
    <d v="2019-01-01T00:00:00"/>
    <s v="Purchase Receipt"/>
    <s v="PR103187"/>
    <n v="100"/>
    <d v="2019-01-01T00:00:00"/>
    <n v="100"/>
    <n v="0"/>
    <n v="891.84"/>
    <n v="0"/>
  </r>
  <r>
    <x v="101"/>
    <n v="166397"/>
    <x v="101"/>
    <x v="5"/>
    <x v="5"/>
    <d v="2019-01-01T00:00:00"/>
    <s v="Purchase Receipt"/>
    <s v="PR103191"/>
    <n v="300"/>
    <d v="2019-01-01T00:00:00"/>
    <n v="300"/>
    <n v="0"/>
    <n v="2675.4"/>
    <n v="0"/>
  </r>
  <r>
    <x v="102"/>
    <n v="166380"/>
    <x v="102"/>
    <x v="4"/>
    <x v="4"/>
    <d v="2019-01-01T00:00:00"/>
    <s v="Purchase Receipt"/>
    <s v="PR103190"/>
    <n v="1999.9999999999998"/>
    <d v="2019-01-01T00:00:00"/>
    <n v="1999.9999999999998"/>
    <n v="0"/>
    <n v="23304.400000000001"/>
    <n v="0"/>
  </r>
  <r>
    <x v="102"/>
    <n v="166409"/>
    <x v="102"/>
    <x v="0"/>
    <x v="0"/>
    <d v="2019-01-01T00:00:00"/>
    <s v="Purchase Receipt"/>
    <s v="PR103192"/>
    <n v="200"/>
    <d v="2019-01-01T00:00:00"/>
    <n v="200"/>
    <n v="0"/>
    <n v="2330.44"/>
    <n v="0"/>
  </r>
  <r>
    <x v="102"/>
    <n v="166361"/>
    <x v="102"/>
    <x v="1"/>
    <x v="1"/>
    <d v="2019-01-01T00:00:00"/>
    <s v="Purchase Receipt"/>
    <s v="PR103189"/>
    <n v="100"/>
    <d v="2019-01-01T00:00:00"/>
    <n v="100"/>
    <n v="0"/>
    <n v="1165.22"/>
    <n v="0"/>
  </r>
  <r>
    <x v="102"/>
    <n v="166326"/>
    <x v="102"/>
    <x v="2"/>
    <x v="2"/>
    <d v="2019-01-01T00:00:00"/>
    <s v="Purchase Receipt"/>
    <s v="PR103186"/>
    <n v="499.99999999999994"/>
    <d v="2019-01-01T00:00:00"/>
    <n v="499.99999999999994"/>
    <n v="0"/>
    <n v="5826.13"/>
    <n v="0"/>
  </r>
  <r>
    <x v="102"/>
    <n v="166342"/>
    <x v="102"/>
    <x v="3"/>
    <x v="3"/>
    <d v="2019-01-01T00:00:00"/>
    <s v="Purchase Receipt"/>
    <s v="PR103187"/>
    <n v="300"/>
    <d v="2019-01-01T00:00:00"/>
    <n v="300"/>
    <n v="0"/>
    <n v="3495.61"/>
    <n v="0"/>
  </r>
  <r>
    <x v="103"/>
    <n v="166379"/>
    <x v="103"/>
    <x v="4"/>
    <x v="4"/>
    <d v="2019-01-01T00:00:00"/>
    <s v="Purchase Receipt"/>
    <s v="PR103190"/>
    <n v="3700"/>
    <d v="2019-01-01T00:00:00"/>
    <n v="3700"/>
    <n v="0"/>
    <n v="3263.4"/>
    <n v="0"/>
  </r>
  <r>
    <x v="103"/>
    <n v="166425"/>
    <x v="103"/>
    <x v="4"/>
    <x v="4"/>
    <d v="2019-01-01T00:00:00"/>
    <s v="Purchase Receipt"/>
    <s v="PR103193"/>
    <n v="700"/>
    <d v="2019-01-01T00:00:00"/>
    <n v="700"/>
    <n v="0"/>
    <n v="617.4"/>
    <n v="0"/>
  </r>
  <r>
    <x v="103"/>
    <n v="166354"/>
    <x v="103"/>
    <x v="8"/>
    <x v="8"/>
    <d v="2019-01-01T00:00:00"/>
    <s v="Purchase Receipt"/>
    <s v="PR103188"/>
    <n v="200"/>
    <d v="2019-01-01T00:00:00"/>
    <n v="200"/>
    <n v="0"/>
    <n v="176.4"/>
    <n v="0"/>
  </r>
  <r>
    <x v="103"/>
    <n v="166408"/>
    <x v="103"/>
    <x v="0"/>
    <x v="0"/>
    <d v="2019-01-01T00:00:00"/>
    <s v="Purchase Receipt"/>
    <s v="PR103192"/>
    <n v="1500"/>
    <d v="2019-01-01T00:00:00"/>
    <n v="1500"/>
    <n v="0"/>
    <n v="1323"/>
    <n v="0"/>
  </r>
  <r>
    <x v="103"/>
    <n v="166360"/>
    <x v="103"/>
    <x v="1"/>
    <x v="1"/>
    <d v="2019-01-01T00:00:00"/>
    <s v="Purchase Receipt"/>
    <s v="PR103189"/>
    <n v="600"/>
    <d v="2019-01-01T00:00:00"/>
    <n v="600"/>
    <n v="0"/>
    <n v="529.20000000000005"/>
    <n v="0"/>
  </r>
  <r>
    <x v="103"/>
    <n v="166325"/>
    <x v="103"/>
    <x v="2"/>
    <x v="2"/>
    <d v="2019-01-01T00:00:00"/>
    <s v="Purchase Receipt"/>
    <s v="PR103186"/>
    <n v="700"/>
    <d v="2019-01-01T00:00:00"/>
    <n v="700"/>
    <n v="0"/>
    <n v="617.37"/>
    <n v="0"/>
  </r>
  <r>
    <x v="103"/>
    <n v="166341"/>
    <x v="103"/>
    <x v="3"/>
    <x v="3"/>
    <d v="2019-01-01T00:00:00"/>
    <s v="Purchase Receipt"/>
    <s v="PR103187"/>
    <n v="300"/>
    <d v="2019-01-01T00:00:00"/>
    <n v="300"/>
    <n v="0"/>
    <n v="264.5"/>
    <n v="0"/>
  </r>
  <r>
    <x v="103"/>
    <n v="166396"/>
    <x v="103"/>
    <x v="5"/>
    <x v="5"/>
    <d v="2019-01-01T00:00:00"/>
    <s v="Purchase Receipt"/>
    <s v="PR103191"/>
    <n v="200"/>
    <d v="2019-01-01T00:00:00"/>
    <n v="200"/>
    <n v="0"/>
    <n v="176.39000000000001"/>
    <n v="0"/>
  </r>
  <r>
    <x v="104"/>
    <n v="166378"/>
    <x v="104"/>
    <x v="4"/>
    <x v="4"/>
    <d v="2019-01-01T00:00:00"/>
    <s v="Purchase Receipt"/>
    <s v="PR103190"/>
    <n v="1700"/>
    <d v="2019-01-01T00:00:00"/>
    <n v="1700"/>
    <n v="0"/>
    <n v="11112.22"/>
    <n v="0"/>
  </r>
  <r>
    <x v="104"/>
    <n v="166424"/>
    <x v="104"/>
    <x v="4"/>
    <x v="4"/>
    <d v="2019-01-01T00:00:00"/>
    <s v="Purchase Receipt"/>
    <s v="PR103193"/>
    <n v="300"/>
    <d v="2019-01-01T00:00:00"/>
    <n v="300"/>
    <n v="0"/>
    <n v="1960.9799999999998"/>
    <n v="0"/>
  </r>
  <r>
    <x v="104"/>
    <n v="166407"/>
    <x v="104"/>
    <x v="0"/>
    <x v="0"/>
    <d v="2019-01-01T00:00:00"/>
    <s v="Purchase Receipt"/>
    <s v="PR103192"/>
    <n v="600"/>
    <d v="2019-01-01T00:00:00"/>
    <n v="600"/>
    <n v="0"/>
    <n v="3921.9599999999996"/>
    <n v="0"/>
  </r>
  <r>
    <x v="104"/>
    <n v="166359"/>
    <x v="104"/>
    <x v="1"/>
    <x v="1"/>
    <d v="2019-01-01T00:00:00"/>
    <s v="Purchase Receipt"/>
    <s v="PR103189"/>
    <n v="300"/>
    <d v="2019-01-01T00:00:00"/>
    <n v="300"/>
    <n v="0"/>
    <n v="1960.9799999999998"/>
    <n v="0"/>
  </r>
  <r>
    <x v="104"/>
    <n v="166324"/>
    <x v="104"/>
    <x v="2"/>
    <x v="2"/>
    <d v="2019-01-01T00:00:00"/>
    <s v="Purchase Receipt"/>
    <s v="PR103186"/>
    <n v="200"/>
    <d v="2019-01-01T00:00:00"/>
    <n v="200"/>
    <n v="0"/>
    <n v="1307.32"/>
    <n v="0"/>
  </r>
  <r>
    <x v="104"/>
    <n v="166340"/>
    <x v="104"/>
    <x v="3"/>
    <x v="3"/>
    <d v="2019-01-01T00:00:00"/>
    <s v="Purchase Receipt"/>
    <s v="PR103187"/>
    <n v="100"/>
    <d v="2019-01-01T00:00:00"/>
    <n v="100"/>
    <n v="0"/>
    <n v="653.66999999999996"/>
    <n v="0"/>
  </r>
  <r>
    <x v="104"/>
    <n v="166395"/>
    <x v="104"/>
    <x v="5"/>
    <x v="5"/>
    <d v="2019-01-01T00:00:00"/>
    <s v="Purchase Receipt"/>
    <s v="PR103191"/>
    <n v="100"/>
    <d v="2019-01-01T00:00:00"/>
    <n v="100"/>
    <n v="0"/>
    <n v="653.66999999999996"/>
    <n v="0"/>
  </r>
  <r>
    <x v="105"/>
    <n v="166377"/>
    <x v="105"/>
    <x v="4"/>
    <x v="4"/>
    <d v="2019-01-01T00:00:00"/>
    <s v="Purchase Receipt"/>
    <s v="PR103190"/>
    <n v="1600"/>
    <d v="2019-01-01T00:00:00"/>
    <n v="1600"/>
    <n v="0"/>
    <n v="8184.9600000000009"/>
    <n v="0"/>
  </r>
  <r>
    <x v="105"/>
    <n v="166423"/>
    <x v="105"/>
    <x v="4"/>
    <x v="4"/>
    <d v="2019-01-01T00:00:00"/>
    <s v="Purchase Receipt"/>
    <s v="PR103193"/>
    <n v="200"/>
    <d v="2019-01-01T00:00:00"/>
    <n v="200"/>
    <n v="0"/>
    <n v="1023.1200000000001"/>
    <n v="0"/>
  </r>
  <r>
    <x v="105"/>
    <n v="166406"/>
    <x v="105"/>
    <x v="0"/>
    <x v="0"/>
    <d v="2019-01-01T00:00:00"/>
    <s v="Purchase Receipt"/>
    <s v="PR103192"/>
    <n v="300"/>
    <d v="2019-01-01T00:00:00"/>
    <n v="300"/>
    <n v="0"/>
    <n v="1534.6799999999998"/>
    <n v="0"/>
  </r>
  <r>
    <x v="105"/>
    <n v="166358"/>
    <x v="105"/>
    <x v="1"/>
    <x v="1"/>
    <d v="2019-01-01T00:00:00"/>
    <s v="Purchase Receipt"/>
    <s v="PR103189"/>
    <n v="600"/>
    <d v="2019-01-01T00:00:00"/>
    <n v="600"/>
    <n v="0"/>
    <n v="3069.3599999999997"/>
    <n v="0"/>
  </r>
  <r>
    <x v="105"/>
    <n v="166339"/>
    <x v="105"/>
    <x v="3"/>
    <x v="3"/>
    <d v="2019-01-01T00:00:00"/>
    <s v="Purchase Receipt"/>
    <s v="PR103187"/>
    <n v="100"/>
    <d v="2019-01-01T00:00:00"/>
    <n v="100"/>
    <n v="0"/>
    <n v="511.54"/>
    <n v="0"/>
  </r>
  <r>
    <x v="105"/>
    <n v="166394"/>
    <x v="105"/>
    <x v="5"/>
    <x v="5"/>
    <d v="2019-01-01T00:00:00"/>
    <s v="Purchase Receipt"/>
    <s v="PR103191"/>
    <n v="400"/>
    <d v="2019-01-01T00:00:00"/>
    <n v="400"/>
    <n v="0"/>
    <n v="2046.2400000000002"/>
    <n v="0"/>
  </r>
  <r>
    <x v="106"/>
    <n v="166376"/>
    <x v="106"/>
    <x v="4"/>
    <x v="4"/>
    <d v="2019-01-01T00:00:00"/>
    <s v="Purchase Receipt"/>
    <s v="PR103190"/>
    <n v="2800"/>
    <d v="2019-01-01T00:00:00"/>
    <n v="2800"/>
    <n v="0"/>
    <n v="20305.599999999999"/>
    <n v="0"/>
  </r>
  <r>
    <x v="106"/>
    <n v="166405"/>
    <x v="106"/>
    <x v="0"/>
    <x v="0"/>
    <d v="2019-01-01T00:00:00"/>
    <s v="Purchase Receipt"/>
    <s v="PR103192"/>
    <n v="400"/>
    <d v="2019-01-01T00:00:00"/>
    <n v="400"/>
    <n v="0"/>
    <n v="2900.7999999999997"/>
    <n v="0"/>
  </r>
  <r>
    <x v="106"/>
    <n v="166357"/>
    <x v="106"/>
    <x v="1"/>
    <x v="1"/>
    <d v="2019-01-01T00:00:00"/>
    <s v="Purchase Receipt"/>
    <s v="PR103189"/>
    <n v="499.99999999999994"/>
    <d v="2019-01-01T00:00:00"/>
    <n v="499.99999999999994"/>
    <n v="0"/>
    <n v="3626"/>
    <n v="0"/>
  </r>
  <r>
    <x v="106"/>
    <n v="166323"/>
    <x v="106"/>
    <x v="2"/>
    <x v="2"/>
    <d v="2019-01-01T00:00:00"/>
    <s v="Purchase Receipt"/>
    <s v="PR103186"/>
    <n v="400"/>
    <d v="2019-01-01T00:00:00"/>
    <n v="400"/>
    <n v="0"/>
    <n v="2900.79"/>
    <n v="0"/>
  </r>
  <r>
    <x v="106"/>
    <n v="166338"/>
    <x v="106"/>
    <x v="3"/>
    <x v="3"/>
    <d v="2019-01-01T00:00:00"/>
    <s v="Purchase Receipt"/>
    <s v="PR103187"/>
    <n v="300"/>
    <d v="2019-01-01T00:00:00"/>
    <n v="300"/>
    <n v="0"/>
    <n v="2175.5700000000002"/>
    <n v="0"/>
  </r>
  <r>
    <x v="106"/>
    <n v="166393"/>
    <x v="106"/>
    <x v="5"/>
    <x v="5"/>
    <d v="2019-01-01T00:00:00"/>
    <s v="Purchase Receipt"/>
    <s v="PR103191"/>
    <n v="100"/>
    <d v="2019-01-01T00:00:00"/>
    <n v="100"/>
    <n v="0"/>
    <n v="725.21"/>
    <n v="0"/>
  </r>
  <r>
    <x v="107"/>
    <n v="166375"/>
    <x v="107"/>
    <x v="4"/>
    <x v="4"/>
    <d v="2019-01-01T00:00:00"/>
    <s v="Purchase Receipt"/>
    <s v="PR103190"/>
    <n v="1400"/>
    <d v="2019-01-01T00:00:00"/>
    <n v="1400"/>
    <n v="0"/>
    <n v="5048.96"/>
    <n v="0"/>
  </r>
  <r>
    <x v="107"/>
    <n v="166422"/>
    <x v="107"/>
    <x v="4"/>
    <x v="4"/>
    <d v="2019-01-01T00:00:00"/>
    <s v="Purchase Receipt"/>
    <s v="PR103193"/>
    <n v="100"/>
    <d v="2019-01-01T00:00:00"/>
    <n v="100"/>
    <n v="0"/>
    <n v="360.64"/>
    <n v="0"/>
  </r>
  <r>
    <x v="107"/>
    <n v="166404"/>
    <x v="107"/>
    <x v="0"/>
    <x v="0"/>
    <d v="2019-01-01T00:00:00"/>
    <s v="Purchase Receipt"/>
    <s v="PR103192"/>
    <n v="100"/>
    <d v="2019-01-01T00:00:00"/>
    <n v="100"/>
    <n v="0"/>
    <n v="360.64"/>
    <n v="0"/>
  </r>
  <r>
    <x v="107"/>
    <n v="166322"/>
    <x v="107"/>
    <x v="2"/>
    <x v="2"/>
    <d v="2019-01-01T00:00:00"/>
    <s v="Purchase Receipt"/>
    <s v="PR103186"/>
    <n v="300"/>
    <d v="2019-01-01T00:00:00"/>
    <n v="300"/>
    <n v="0"/>
    <n v="1081.9199999999998"/>
    <n v="0"/>
  </r>
  <r>
    <x v="107"/>
    <n v="166337"/>
    <x v="107"/>
    <x v="3"/>
    <x v="3"/>
    <d v="2019-01-01T00:00:00"/>
    <s v="Purchase Receipt"/>
    <s v="PR103187"/>
    <n v="700"/>
    <d v="2019-01-01T00:00:00"/>
    <n v="700"/>
    <n v="0"/>
    <n v="2524.4"/>
    <n v="0"/>
  </r>
  <r>
    <x v="107"/>
    <n v="166392"/>
    <x v="107"/>
    <x v="5"/>
    <x v="5"/>
    <d v="2019-01-01T00:00:00"/>
    <s v="Purchase Receipt"/>
    <s v="PR103191"/>
    <n v="100"/>
    <d v="2019-01-01T00:00:00"/>
    <n v="100"/>
    <n v="0"/>
    <n v="360.63"/>
    <n v="0"/>
  </r>
  <r>
    <x v="108"/>
    <n v="166374"/>
    <x v="108"/>
    <x v="4"/>
    <x v="4"/>
    <d v="2019-01-01T00:00:00"/>
    <s v="Purchase Receipt"/>
    <s v="PR103190"/>
    <n v="2300"/>
    <d v="2019-01-01T00:00:00"/>
    <n v="2300"/>
    <n v="0"/>
    <n v="8294.7200000000012"/>
    <n v="0"/>
  </r>
  <r>
    <x v="108"/>
    <n v="166421"/>
    <x v="108"/>
    <x v="4"/>
    <x v="4"/>
    <d v="2019-01-01T00:00:00"/>
    <s v="Purchase Receipt"/>
    <s v="PR103193"/>
    <n v="200"/>
    <d v="2019-01-01T00:00:00"/>
    <n v="200"/>
    <n v="0"/>
    <n v="721.28"/>
    <n v="0"/>
  </r>
  <r>
    <x v="108"/>
    <n v="166403"/>
    <x v="108"/>
    <x v="0"/>
    <x v="0"/>
    <d v="2019-01-01T00:00:00"/>
    <s v="Purchase Receipt"/>
    <s v="PR103192"/>
    <n v="300"/>
    <d v="2019-01-01T00:00:00"/>
    <n v="300"/>
    <n v="0"/>
    <n v="1081.9199999999998"/>
    <n v="0"/>
  </r>
  <r>
    <x v="108"/>
    <n v="166356"/>
    <x v="108"/>
    <x v="1"/>
    <x v="1"/>
    <d v="2019-01-01T00:00:00"/>
    <s v="Purchase Receipt"/>
    <s v="PR103189"/>
    <n v="300"/>
    <d v="2019-01-01T00:00:00"/>
    <n v="300"/>
    <n v="0"/>
    <n v="1081.9199999999998"/>
    <n v="0"/>
  </r>
  <r>
    <x v="108"/>
    <n v="166336"/>
    <x v="108"/>
    <x v="3"/>
    <x v="3"/>
    <d v="2019-01-01T00:00:00"/>
    <s v="Purchase Receipt"/>
    <s v="PR103187"/>
    <n v="900"/>
    <d v="2019-01-01T00:00:00"/>
    <n v="900"/>
    <n v="0"/>
    <n v="3245.65"/>
    <n v="0"/>
  </r>
  <r>
    <x v="108"/>
    <n v="166391"/>
    <x v="108"/>
    <x v="5"/>
    <x v="5"/>
    <d v="2019-01-01T00:00:00"/>
    <s v="Purchase Receipt"/>
    <s v="PR103191"/>
    <n v="200"/>
    <d v="2019-01-01T00:00:00"/>
    <n v="200"/>
    <n v="0"/>
    <n v="721.28"/>
    <n v="0"/>
  </r>
  <r>
    <x v="109"/>
    <n v="166373"/>
    <x v="109"/>
    <x v="4"/>
    <x v="4"/>
    <d v="2019-01-01T00:00:00"/>
    <s v="Purchase Receipt"/>
    <s v="PR103190"/>
    <n v="1500"/>
    <d v="2019-01-01T00:00:00"/>
    <n v="1500"/>
    <n v="0"/>
    <n v="12965.4"/>
    <n v="0"/>
  </r>
  <r>
    <x v="109"/>
    <n v="166420"/>
    <x v="109"/>
    <x v="4"/>
    <x v="4"/>
    <d v="2019-01-01T00:00:00"/>
    <s v="Purchase Receipt"/>
    <s v="PR103193"/>
    <n v="200"/>
    <d v="2019-01-01T00:00:00"/>
    <n v="200"/>
    <n v="0"/>
    <n v="1728.72"/>
    <n v="0"/>
  </r>
  <r>
    <x v="109"/>
    <n v="166402"/>
    <x v="109"/>
    <x v="0"/>
    <x v="0"/>
    <d v="2019-01-01T00:00:00"/>
    <s v="Purchase Receipt"/>
    <s v="PR103192"/>
    <n v="100"/>
    <d v="2019-01-01T00:00:00"/>
    <n v="100"/>
    <n v="0"/>
    <n v="864.36"/>
    <n v="0"/>
  </r>
  <r>
    <x v="109"/>
    <n v="166355"/>
    <x v="109"/>
    <x v="1"/>
    <x v="1"/>
    <d v="2019-01-01T00:00:00"/>
    <s v="Purchase Receipt"/>
    <s v="PR103189"/>
    <n v="400"/>
    <d v="2019-01-01T00:00:00"/>
    <n v="400"/>
    <n v="0"/>
    <n v="3457.44"/>
    <n v="0"/>
  </r>
  <r>
    <x v="109"/>
    <n v="166321"/>
    <x v="109"/>
    <x v="2"/>
    <x v="2"/>
    <d v="2019-01-01T00:00:00"/>
    <s v="Purchase Receipt"/>
    <s v="PR103186"/>
    <n v="400"/>
    <d v="2019-01-01T00:00:00"/>
    <n v="400"/>
    <n v="0"/>
    <n v="3457.4100000000003"/>
    <n v="0"/>
  </r>
  <r>
    <x v="109"/>
    <n v="166390"/>
    <x v="109"/>
    <x v="5"/>
    <x v="5"/>
    <d v="2019-01-01T00:00:00"/>
    <s v="Purchase Receipt"/>
    <s v="PR103191"/>
    <n v="200"/>
    <d v="2019-01-01T00:00:00"/>
    <n v="200"/>
    <n v="0"/>
    <n v="1728.72"/>
    <n v="0"/>
  </r>
  <r>
    <x v="110"/>
    <n v="167135"/>
    <x v="110"/>
    <x v="4"/>
    <x v="4"/>
    <d v="2019-01-01T00:00:00"/>
    <s v="Purchase Receipt"/>
    <s v="PR103253"/>
    <n v="2400"/>
    <d v="2019-01-01T00:00:00"/>
    <n v="2400"/>
    <n v="0"/>
    <n v="14323.68"/>
    <n v="0"/>
  </r>
  <r>
    <x v="110"/>
    <n v="167159"/>
    <x v="110"/>
    <x v="0"/>
    <x v="0"/>
    <d v="2019-01-01T00:00:00"/>
    <s v="Purchase Receipt"/>
    <s v="PR103255"/>
    <n v="400"/>
    <d v="2019-01-01T00:00:00"/>
    <n v="400"/>
    <n v="0"/>
    <n v="2387.2800000000002"/>
    <n v="0"/>
  </r>
  <r>
    <x v="110"/>
    <n v="167117"/>
    <x v="110"/>
    <x v="1"/>
    <x v="1"/>
    <d v="2019-01-01T00:00:00"/>
    <s v="Purchase Receipt"/>
    <s v="PR103252"/>
    <n v="800"/>
    <d v="2019-01-01T00:00:00"/>
    <n v="800"/>
    <n v="0"/>
    <n v="4774.5600000000004"/>
    <n v="0"/>
  </r>
  <r>
    <x v="110"/>
    <n v="167079"/>
    <x v="110"/>
    <x v="2"/>
    <x v="2"/>
    <d v="2019-01-01T00:00:00"/>
    <s v="Purchase Receipt"/>
    <s v="PR103249"/>
    <n v="400"/>
    <d v="2019-01-01T00:00:00"/>
    <n v="400"/>
    <n v="0"/>
    <n v="2387.31"/>
    <n v="0"/>
  </r>
  <r>
    <x v="110"/>
    <n v="167096"/>
    <x v="110"/>
    <x v="3"/>
    <x v="3"/>
    <d v="2019-01-01T00:00:00"/>
    <s v="Purchase Receipt"/>
    <s v="PR103250"/>
    <n v="400"/>
    <d v="2019-01-01T00:00:00"/>
    <n v="400"/>
    <n v="0"/>
    <n v="2387.1"/>
    <n v="0"/>
  </r>
  <r>
    <x v="110"/>
    <n v="167148"/>
    <x v="110"/>
    <x v="5"/>
    <x v="5"/>
    <d v="2019-01-01T00:00:00"/>
    <s v="Purchase Receipt"/>
    <s v="PR103254"/>
    <n v="800"/>
    <d v="2019-01-01T00:00:00"/>
    <n v="800"/>
    <n v="0"/>
    <n v="4774.57"/>
    <n v="0"/>
  </r>
  <r>
    <x v="111"/>
    <n v="167107"/>
    <x v="111"/>
    <x v="4"/>
    <x v="4"/>
    <d v="2019-01-01T00:00:00"/>
    <s v="Purchase Receipt"/>
    <s v="PR103251"/>
    <n v="400"/>
    <d v="2019-01-01T00:00:00"/>
    <n v="400"/>
    <n v="0"/>
    <n v="333.2"/>
    <n v="0"/>
  </r>
  <r>
    <x v="111"/>
    <n v="167134"/>
    <x v="111"/>
    <x v="4"/>
    <x v="4"/>
    <d v="2019-01-01T00:00:00"/>
    <s v="Purchase Receipt"/>
    <s v="PR103253"/>
    <n v="2800"/>
    <d v="2019-01-01T00:00:00"/>
    <n v="2800"/>
    <n v="0"/>
    <n v="2332.4"/>
    <n v="0"/>
  </r>
  <r>
    <x v="111"/>
    <n v="167169"/>
    <x v="111"/>
    <x v="4"/>
    <x v="4"/>
    <d v="2019-01-01T00:00:00"/>
    <s v="Purchase Receipt"/>
    <s v="PR103256"/>
    <n v="400"/>
    <d v="2019-01-01T00:00:00"/>
    <n v="400"/>
    <n v="0"/>
    <n v="333.2"/>
    <n v="0"/>
  </r>
  <r>
    <x v="111"/>
    <n v="167158"/>
    <x v="111"/>
    <x v="0"/>
    <x v="0"/>
    <d v="2019-01-01T00:00:00"/>
    <s v="Purchase Receipt"/>
    <s v="PR103255"/>
    <n v="1600"/>
    <d v="2019-01-01T00:00:00"/>
    <n v="1600"/>
    <n v="0"/>
    <n v="1332.8"/>
    <n v="0"/>
  </r>
  <r>
    <x v="111"/>
    <n v="167116"/>
    <x v="111"/>
    <x v="1"/>
    <x v="1"/>
    <d v="2019-01-01T00:00:00"/>
    <s v="Purchase Receipt"/>
    <s v="PR103252"/>
    <n v="800"/>
    <d v="2019-01-01T00:00:00"/>
    <n v="800"/>
    <n v="0"/>
    <n v="666.4"/>
    <n v="0"/>
  </r>
  <r>
    <x v="111"/>
    <n v="167078"/>
    <x v="111"/>
    <x v="2"/>
    <x v="2"/>
    <d v="2019-01-01T00:00:00"/>
    <s v="Purchase Receipt"/>
    <s v="PR103249"/>
    <n v="400"/>
    <d v="2019-01-01T00:00:00"/>
    <n v="400"/>
    <n v="0"/>
    <n v="333.22"/>
    <n v="0"/>
  </r>
  <r>
    <x v="111"/>
    <n v="167095"/>
    <x v="111"/>
    <x v="3"/>
    <x v="3"/>
    <d v="2019-01-01T00:00:00"/>
    <s v="Purchase Receipt"/>
    <s v="PR103250"/>
    <n v="400"/>
    <d v="2019-01-01T00:00:00"/>
    <n v="400"/>
    <n v="0"/>
    <n v="333.29"/>
    <n v="0"/>
  </r>
  <r>
    <x v="112"/>
    <n v="167133"/>
    <x v="112"/>
    <x v="4"/>
    <x v="4"/>
    <d v="2019-01-01T00:00:00"/>
    <s v="Purchase Receipt"/>
    <s v="PR103253"/>
    <n v="1200"/>
    <d v="2019-01-01T00:00:00"/>
    <n v="1200"/>
    <n v="0"/>
    <n v="6597.3600000000006"/>
    <n v="0"/>
  </r>
  <r>
    <x v="112"/>
    <n v="167157"/>
    <x v="112"/>
    <x v="0"/>
    <x v="0"/>
    <d v="2019-01-01T00:00:00"/>
    <s v="Purchase Receipt"/>
    <s v="PR103255"/>
    <n v="400"/>
    <d v="2019-01-01T00:00:00"/>
    <n v="400"/>
    <n v="0"/>
    <n v="2199.1200000000003"/>
    <n v="0"/>
  </r>
  <r>
    <x v="112"/>
    <n v="167115"/>
    <x v="112"/>
    <x v="1"/>
    <x v="1"/>
    <d v="2019-01-01T00:00:00"/>
    <s v="Purchase Receipt"/>
    <s v="PR103252"/>
    <n v="400"/>
    <d v="2019-01-01T00:00:00"/>
    <n v="400"/>
    <n v="0"/>
    <n v="2199.1200000000003"/>
    <n v="0"/>
  </r>
  <r>
    <x v="112"/>
    <n v="167094"/>
    <x v="112"/>
    <x v="3"/>
    <x v="3"/>
    <d v="2019-01-01T00:00:00"/>
    <s v="Purchase Receipt"/>
    <s v="PR103250"/>
    <n v="800"/>
    <d v="2019-01-01T00:00:00"/>
    <n v="800"/>
    <n v="0"/>
    <n v="4398.1499999999996"/>
    <n v="0"/>
  </r>
  <r>
    <x v="113"/>
    <n v="167132"/>
    <x v="113"/>
    <x v="4"/>
    <x v="4"/>
    <d v="2019-01-01T00:00:00"/>
    <s v="Purchase Receipt"/>
    <s v="PR103253"/>
    <n v="1999.9999999999998"/>
    <d v="2019-01-01T00:00:00"/>
    <n v="1999.9999999999998"/>
    <n v="0"/>
    <n v="6742.4000000000005"/>
    <n v="0"/>
  </r>
  <r>
    <x v="113"/>
    <n v="167114"/>
    <x v="113"/>
    <x v="1"/>
    <x v="1"/>
    <d v="2019-01-01T00:00:00"/>
    <s v="Purchase Receipt"/>
    <s v="PR103252"/>
    <n v="400"/>
    <d v="2019-01-01T00:00:00"/>
    <n v="400"/>
    <n v="0"/>
    <n v="1348.48"/>
    <n v="0"/>
  </r>
  <r>
    <x v="113"/>
    <n v="167093"/>
    <x v="113"/>
    <x v="3"/>
    <x v="3"/>
    <d v="2019-01-01T00:00:00"/>
    <s v="Purchase Receipt"/>
    <s v="PR103250"/>
    <n v="400"/>
    <d v="2019-01-01T00:00:00"/>
    <n v="400"/>
    <n v="0"/>
    <n v="1348.49"/>
    <n v="0"/>
  </r>
  <r>
    <x v="113"/>
    <n v="167147"/>
    <x v="113"/>
    <x v="5"/>
    <x v="5"/>
    <d v="2019-01-01T00:00:00"/>
    <s v="Purchase Receipt"/>
    <s v="PR103254"/>
    <n v="400"/>
    <d v="2019-01-01T00:00:00"/>
    <n v="400"/>
    <n v="0"/>
    <n v="1348.49"/>
    <n v="0"/>
  </r>
  <r>
    <x v="114"/>
    <n v="167131"/>
    <x v="114"/>
    <x v="4"/>
    <x v="4"/>
    <d v="2019-01-01T00:00:00"/>
    <s v="Purchase Receipt"/>
    <s v="PR103253"/>
    <n v="1600"/>
    <d v="2019-01-01T00:00:00"/>
    <n v="1600"/>
    <n v="0"/>
    <n v="8090.88"/>
    <n v="0"/>
  </r>
  <r>
    <x v="114"/>
    <n v="167113"/>
    <x v="114"/>
    <x v="1"/>
    <x v="1"/>
    <d v="2019-01-01T00:00:00"/>
    <s v="Purchase Receipt"/>
    <s v="PR103252"/>
    <n v="800"/>
    <d v="2019-01-01T00:00:00"/>
    <n v="800"/>
    <n v="0"/>
    <n v="4045.44"/>
    <n v="0"/>
  </r>
  <r>
    <x v="115"/>
    <n v="167130"/>
    <x v="115"/>
    <x v="4"/>
    <x v="4"/>
    <d v="2019-01-01T00:00:00"/>
    <s v="Purchase Receipt"/>
    <s v="PR103253"/>
    <n v="2800"/>
    <d v="2019-01-01T00:00:00"/>
    <n v="2800"/>
    <n v="0"/>
    <n v="9988.16"/>
    <n v="0"/>
  </r>
  <r>
    <x v="115"/>
    <n v="167156"/>
    <x v="115"/>
    <x v="0"/>
    <x v="0"/>
    <d v="2019-01-01T00:00:00"/>
    <s v="Purchase Receipt"/>
    <s v="PR103255"/>
    <n v="400"/>
    <d v="2019-01-01T00:00:00"/>
    <n v="400"/>
    <n v="0"/>
    <n v="1426.88"/>
    <n v="0"/>
  </r>
  <r>
    <x v="115"/>
    <n v="167077"/>
    <x v="115"/>
    <x v="2"/>
    <x v="2"/>
    <d v="2019-01-01T00:00:00"/>
    <s v="Purchase Receipt"/>
    <s v="PR103249"/>
    <n v="400"/>
    <d v="2019-01-01T00:00:00"/>
    <n v="400"/>
    <n v="0"/>
    <n v="1426.8999999999999"/>
    <n v="0"/>
  </r>
  <r>
    <x v="115"/>
    <n v="167092"/>
    <x v="115"/>
    <x v="3"/>
    <x v="3"/>
    <d v="2019-01-01T00:00:00"/>
    <s v="Purchase Receipt"/>
    <s v="PR103250"/>
    <n v="800"/>
    <d v="2019-01-01T00:00:00"/>
    <n v="800"/>
    <n v="0"/>
    <n v="2853.55"/>
    <n v="0"/>
  </r>
  <r>
    <x v="116"/>
    <n v="167106"/>
    <x v="116"/>
    <x v="4"/>
    <x v="4"/>
    <d v="2019-01-01T00:00:00"/>
    <s v="Purchase Receipt"/>
    <s v="PR103251"/>
    <n v="400"/>
    <d v="2019-01-01T00:00:00"/>
    <n v="400"/>
    <n v="0"/>
    <n v="1078"/>
    <n v="0"/>
  </r>
  <r>
    <x v="116"/>
    <n v="167129"/>
    <x v="116"/>
    <x v="4"/>
    <x v="4"/>
    <d v="2019-01-01T00:00:00"/>
    <s v="Purchase Receipt"/>
    <s v="PR103253"/>
    <n v="3999.9999999999995"/>
    <d v="2019-01-01T00:00:00"/>
    <n v="3999.9999999999995"/>
    <n v="0"/>
    <n v="10780"/>
    <n v="0"/>
  </r>
  <r>
    <x v="116"/>
    <n v="167155"/>
    <x v="116"/>
    <x v="0"/>
    <x v="0"/>
    <d v="2019-01-01T00:00:00"/>
    <s v="Purchase Receipt"/>
    <s v="PR103255"/>
    <n v="800"/>
    <d v="2019-01-01T00:00:00"/>
    <n v="800"/>
    <n v="0"/>
    <n v="2156"/>
    <n v="0"/>
  </r>
  <r>
    <x v="116"/>
    <n v="167112"/>
    <x v="116"/>
    <x v="1"/>
    <x v="1"/>
    <d v="2019-01-01T00:00:00"/>
    <s v="Purchase Receipt"/>
    <s v="PR103252"/>
    <n v="400"/>
    <d v="2019-01-01T00:00:00"/>
    <n v="400"/>
    <n v="0"/>
    <n v="1078"/>
    <n v="0"/>
  </r>
  <r>
    <x v="116"/>
    <n v="167076"/>
    <x v="116"/>
    <x v="2"/>
    <x v="2"/>
    <d v="2019-01-01T00:00:00"/>
    <s v="Purchase Receipt"/>
    <s v="PR103249"/>
    <n v="800"/>
    <d v="2019-01-01T00:00:00"/>
    <n v="800"/>
    <n v="0"/>
    <n v="2156.06"/>
    <n v="0"/>
  </r>
  <r>
    <x v="116"/>
    <n v="167091"/>
    <x v="116"/>
    <x v="3"/>
    <x v="3"/>
    <d v="2019-01-01T00:00:00"/>
    <s v="Purchase Receipt"/>
    <s v="PR103250"/>
    <n v="800"/>
    <d v="2019-01-01T00:00:00"/>
    <n v="800"/>
    <n v="0"/>
    <n v="2156.2999999999997"/>
    <n v="0"/>
  </r>
  <r>
    <x v="116"/>
    <n v="167146"/>
    <x v="116"/>
    <x v="5"/>
    <x v="5"/>
    <d v="2019-01-01T00:00:00"/>
    <s v="Purchase Receipt"/>
    <s v="PR103254"/>
    <n v="800"/>
    <d v="2019-01-01T00:00:00"/>
    <n v="800"/>
    <n v="0"/>
    <n v="2156.0099999999998"/>
    <n v="0"/>
  </r>
  <r>
    <x v="117"/>
    <n v="167128"/>
    <x v="117"/>
    <x v="4"/>
    <x v="4"/>
    <d v="2019-01-01T00:00:00"/>
    <s v="Purchase Receipt"/>
    <s v="PR103253"/>
    <n v="3200"/>
    <d v="2019-01-01T00:00:00"/>
    <n v="3200"/>
    <n v="0"/>
    <n v="14927.36"/>
    <n v="0"/>
  </r>
  <r>
    <x v="117"/>
    <n v="167154"/>
    <x v="117"/>
    <x v="0"/>
    <x v="0"/>
    <d v="2019-01-01T00:00:00"/>
    <s v="Purchase Receipt"/>
    <s v="PR103255"/>
    <n v="400"/>
    <d v="2019-01-01T00:00:00"/>
    <n v="400"/>
    <n v="0"/>
    <n v="1865.92"/>
    <n v="0"/>
  </r>
  <r>
    <x v="117"/>
    <n v="167075"/>
    <x v="117"/>
    <x v="2"/>
    <x v="2"/>
    <d v="2019-01-01T00:00:00"/>
    <s v="Purchase Receipt"/>
    <s v="PR103249"/>
    <n v="400"/>
    <d v="2019-01-01T00:00:00"/>
    <n v="400"/>
    <n v="0"/>
    <n v="1865.91"/>
    <n v="0"/>
  </r>
  <r>
    <x v="117"/>
    <n v="167090"/>
    <x v="117"/>
    <x v="3"/>
    <x v="3"/>
    <d v="2019-01-01T00:00:00"/>
    <s v="Purchase Receipt"/>
    <s v="PR103250"/>
    <n v="400"/>
    <d v="2019-01-01T00:00:00"/>
    <n v="400"/>
    <n v="0"/>
    <n v="1865.7900000000002"/>
    <n v="0"/>
  </r>
  <r>
    <x v="118"/>
    <n v="167127"/>
    <x v="118"/>
    <x v="4"/>
    <x v="4"/>
    <d v="2019-01-01T00:00:00"/>
    <s v="Purchase Receipt"/>
    <s v="PR103253"/>
    <n v="1999.9999999999998"/>
    <d v="2019-01-01T00:00:00"/>
    <n v="1999.9999999999998"/>
    <n v="0"/>
    <n v="6860"/>
    <n v="0"/>
  </r>
  <r>
    <x v="118"/>
    <n v="167111"/>
    <x v="118"/>
    <x v="1"/>
    <x v="1"/>
    <d v="2019-01-01T00:00:00"/>
    <s v="Purchase Receipt"/>
    <s v="PR103252"/>
    <n v="1200"/>
    <d v="2019-01-01T00:00:00"/>
    <n v="1200"/>
    <n v="0"/>
    <n v="4116"/>
    <n v="0"/>
  </r>
  <r>
    <x v="119"/>
    <n v="167126"/>
    <x v="119"/>
    <x v="4"/>
    <x v="4"/>
    <d v="2019-01-01T00:00:00"/>
    <s v="Purchase Receipt"/>
    <s v="PR103253"/>
    <n v="3200"/>
    <d v="2019-01-01T00:00:00"/>
    <n v="3200"/>
    <n v="0"/>
    <n v="7620.48"/>
    <n v="0"/>
  </r>
  <r>
    <x v="119"/>
    <n v="167153"/>
    <x v="119"/>
    <x v="0"/>
    <x v="0"/>
    <d v="2019-01-01T00:00:00"/>
    <s v="Purchase Receipt"/>
    <s v="PR103255"/>
    <n v="1200"/>
    <d v="2019-01-01T00:00:00"/>
    <n v="1200"/>
    <n v="0"/>
    <n v="2857.68"/>
    <n v="0"/>
  </r>
  <r>
    <x v="119"/>
    <n v="167110"/>
    <x v="119"/>
    <x v="1"/>
    <x v="1"/>
    <d v="2019-01-01T00:00:00"/>
    <s v="Purchase Receipt"/>
    <s v="PR103252"/>
    <n v="400"/>
    <d v="2019-01-01T00:00:00"/>
    <n v="400"/>
    <n v="0"/>
    <n v="952.56"/>
    <n v="0"/>
  </r>
  <r>
    <x v="119"/>
    <n v="167074"/>
    <x v="119"/>
    <x v="2"/>
    <x v="2"/>
    <d v="2019-01-01T00:00:00"/>
    <s v="Purchase Receipt"/>
    <s v="PR103249"/>
    <n v="800"/>
    <d v="2019-01-01T00:00:00"/>
    <n v="800"/>
    <n v="0"/>
    <n v="1905.1499999999999"/>
    <n v="0"/>
  </r>
  <r>
    <x v="119"/>
    <n v="167089"/>
    <x v="119"/>
    <x v="3"/>
    <x v="3"/>
    <d v="2019-01-01T00:00:00"/>
    <s v="Purchase Receipt"/>
    <s v="PR103250"/>
    <n v="800"/>
    <d v="2019-01-01T00:00:00"/>
    <n v="800"/>
    <n v="0"/>
    <n v="1905.32"/>
    <n v="0"/>
  </r>
  <r>
    <x v="120"/>
    <n v="167542"/>
    <x v="120"/>
    <x v="4"/>
    <x v="4"/>
    <d v="2019-01-01T00:00:00"/>
    <s v="Purchase Receipt"/>
    <s v="PR103283"/>
    <n v="200"/>
    <d v="2019-01-01T00:00:00"/>
    <n v="200"/>
    <n v="0"/>
    <n v="205.79999999999998"/>
    <n v="0"/>
  </r>
  <r>
    <x v="120"/>
    <n v="167570"/>
    <x v="120"/>
    <x v="4"/>
    <x v="4"/>
    <d v="2019-01-01T00:00:00"/>
    <s v="Purchase Receipt"/>
    <s v="PR103285"/>
    <n v="3600"/>
    <d v="2019-01-01T00:00:00"/>
    <n v="3600"/>
    <n v="0"/>
    <n v="3704.4"/>
    <n v="0"/>
  </r>
  <r>
    <x v="120"/>
    <n v="167618"/>
    <x v="120"/>
    <x v="4"/>
    <x v="4"/>
    <d v="2019-01-01T00:00:00"/>
    <s v="Purchase Receipt"/>
    <s v="PR103288"/>
    <n v="600"/>
    <d v="2019-01-01T00:00:00"/>
    <n v="600"/>
    <n v="0"/>
    <n v="617.4"/>
    <n v="0"/>
  </r>
  <r>
    <x v="120"/>
    <n v="167598"/>
    <x v="120"/>
    <x v="0"/>
    <x v="0"/>
    <d v="2019-01-01T00:00:00"/>
    <s v="Purchase Receipt"/>
    <s v="PR103287"/>
    <n v="1800"/>
    <d v="2019-01-01T00:00:00"/>
    <n v="1800"/>
    <n v="0"/>
    <n v="1852.2"/>
    <n v="0"/>
  </r>
  <r>
    <x v="120"/>
    <n v="167550"/>
    <x v="120"/>
    <x v="1"/>
    <x v="1"/>
    <d v="2019-01-01T00:00:00"/>
    <s v="Purchase Receipt"/>
    <s v="PR103284"/>
    <n v="600"/>
    <d v="2019-01-01T00:00:00"/>
    <n v="600"/>
    <n v="0"/>
    <n v="617.4"/>
    <n v="0"/>
  </r>
  <r>
    <x v="120"/>
    <n v="167508"/>
    <x v="120"/>
    <x v="2"/>
    <x v="2"/>
    <d v="2019-01-01T00:00:00"/>
    <s v="Purchase Receipt"/>
    <s v="PR103281"/>
    <n v="400"/>
    <d v="2019-01-01T00:00:00"/>
    <n v="400"/>
    <n v="0"/>
    <n v="411.59999999999997"/>
    <n v="0"/>
  </r>
  <r>
    <x v="120"/>
    <n v="167525"/>
    <x v="120"/>
    <x v="3"/>
    <x v="3"/>
    <d v="2019-01-01T00:00:00"/>
    <s v="Purchase Receipt"/>
    <s v="PR103282"/>
    <n v="999.99999999999989"/>
    <d v="2019-01-01T00:00:00"/>
    <n v="999.99999999999989"/>
    <n v="0"/>
    <n v="1028.92"/>
    <n v="0"/>
  </r>
  <r>
    <x v="120"/>
    <n v="167588"/>
    <x v="120"/>
    <x v="5"/>
    <x v="5"/>
    <d v="2019-01-01T00:00:00"/>
    <s v="Purchase Receipt"/>
    <s v="PR103286"/>
    <n v="200"/>
    <d v="2019-01-01T00:00:00"/>
    <n v="200"/>
    <n v="0"/>
    <n v="205.79999999999998"/>
    <n v="0"/>
  </r>
  <r>
    <x v="121"/>
    <n v="167569"/>
    <x v="121"/>
    <x v="4"/>
    <x v="4"/>
    <d v="2019-01-01T00:00:00"/>
    <s v="Purchase Receipt"/>
    <s v="PR103285"/>
    <n v="5800"/>
    <d v="2019-01-01T00:00:00"/>
    <n v="5800"/>
    <n v="0"/>
    <n v="12220.6"/>
    <n v="0"/>
  </r>
  <r>
    <x v="121"/>
    <n v="167617"/>
    <x v="121"/>
    <x v="4"/>
    <x v="4"/>
    <d v="2019-01-01T00:00:00"/>
    <s v="Purchase Receipt"/>
    <s v="PR103288"/>
    <n v="200"/>
    <d v="2019-01-01T00:00:00"/>
    <n v="200"/>
    <n v="0"/>
    <n v="421.40000000000003"/>
    <n v="0"/>
  </r>
  <r>
    <x v="121"/>
    <n v="167597"/>
    <x v="121"/>
    <x v="0"/>
    <x v="0"/>
    <d v="2019-01-01T00:00:00"/>
    <s v="Purchase Receipt"/>
    <s v="PR103287"/>
    <n v="999.99999999999989"/>
    <d v="2019-01-01T00:00:00"/>
    <n v="999.99999999999989"/>
    <n v="0"/>
    <n v="2107"/>
    <n v="0"/>
  </r>
  <r>
    <x v="121"/>
    <n v="167549"/>
    <x v="121"/>
    <x v="1"/>
    <x v="1"/>
    <d v="2019-01-01T00:00:00"/>
    <s v="Purchase Receipt"/>
    <s v="PR103284"/>
    <n v="1200"/>
    <d v="2019-01-01T00:00:00"/>
    <n v="1200"/>
    <n v="0"/>
    <n v="2528.4"/>
    <n v="0"/>
  </r>
  <r>
    <x v="121"/>
    <n v="167507"/>
    <x v="121"/>
    <x v="2"/>
    <x v="2"/>
    <d v="2019-01-01T00:00:00"/>
    <s v="Purchase Receipt"/>
    <s v="PR103281"/>
    <n v="400"/>
    <d v="2019-01-01T00:00:00"/>
    <n v="400"/>
    <n v="0"/>
    <n v="842.7700000000001"/>
    <n v="0"/>
  </r>
  <r>
    <x v="121"/>
    <n v="167524"/>
    <x v="121"/>
    <x v="3"/>
    <x v="3"/>
    <d v="2019-01-01T00:00:00"/>
    <s v="Purchase Receipt"/>
    <s v="PR103282"/>
    <n v="999.99999999999989"/>
    <d v="2019-01-01T00:00:00"/>
    <n v="999.99999999999989"/>
    <n v="0"/>
    <n v="2107.2800000000002"/>
    <n v="0"/>
  </r>
  <r>
    <x v="121"/>
    <n v="167587"/>
    <x v="121"/>
    <x v="5"/>
    <x v="5"/>
    <d v="2019-01-01T00:00:00"/>
    <s v="Purchase Receipt"/>
    <s v="PR103286"/>
    <n v="400"/>
    <d v="2019-01-01T00:00:00"/>
    <n v="400"/>
    <n v="0"/>
    <n v="842.79"/>
    <n v="0"/>
  </r>
  <r>
    <x v="122"/>
    <n v="168632"/>
    <x v="122"/>
    <x v="4"/>
    <x v="4"/>
    <d v="2019-01-01T00:00:00"/>
    <s v="Purchase Receipt"/>
    <s v="PR103379"/>
    <n v="2750"/>
    <d v="2019-01-01T00:00:00"/>
    <n v="2750"/>
    <n v="0"/>
    <n v="2668.05"/>
    <n v="0"/>
  </r>
  <r>
    <x v="122"/>
    <n v="168656"/>
    <x v="122"/>
    <x v="0"/>
    <x v="0"/>
    <d v="2019-01-01T00:00:00"/>
    <s v="Purchase Receipt"/>
    <s v="PR103381"/>
    <n v="999.99999999999989"/>
    <d v="2019-01-01T00:00:00"/>
    <n v="999.99999999999989"/>
    <n v="0"/>
    <n v="970.19999999999993"/>
    <n v="0"/>
  </r>
  <r>
    <x v="122"/>
    <n v="168603"/>
    <x v="122"/>
    <x v="7"/>
    <x v="7"/>
    <d v="2019-01-01T00:00:00"/>
    <s v="Purchase Receipt"/>
    <s v="PR103375"/>
    <n v="499.99999999999994"/>
    <d v="2019-01-01T00:00:00"/>
    <n v="499.99999999999994"/>
    <n v="0"/>
    <n v="485.15"/>
    <n v="0"/>
  </r>
  <r>
    <x v="122"/>
    <n v="168648"/>
    <x v="122"/>
    <x v="5"/>
    <x v="5"/>
    <d v="2019-01-01T00:00:00"/>
    <s v="Purchase Receipt"/>
    <s v="PR103380"/>
    <n v="499.99999999999994"/>
    <d v="2019-01-01T00:00:00"/>
    <n v="499.99999999999994"/>
    <n v="0"/>
    <n v="485.10999999999996"/>
    <n v="0"/>
  </r>
  <r>
    <x v="123"/>
    <n v="168631"/>
    <x v="123"/>
    <x v="4"/>
    <x v="4"/>
    <d v="2019-01-01T00:00:00"/>
    <s v="Purchase Receipt"/>
    <s v="PR103379"/>
    <n v="2500"/>
    <d v="2019-01-01T00:00:00"/>
    <n v="2500"/>
    <n v="0"/>
    <n v="5145"/>
    <n v="0"/>
  </r>
  <r>
    <x v="123"/>
    <n v="168673"/>
    <x v="123"/>
    <x v="4"/>
    <x v="4"/>
    <d v="2019-01-01T00:00:00"/>
    <s v="Purchase Receipt"/>
    <s v="PR103382"/>
    <n v="249.99999999999997"/>
    <d v="2019-01-01T00:00:00"/>
    <n v="249.99999999999997"/>
    <n v="0"/>
    <n v="514.5"/>
    <n v="0"/>
  </r>
  <r>
    <x v="123"/>
    <n v="168655"/>
    <x v="123"/>
    <x v="0"/>
    <x v="0"/>
    <d v="2019-01-01T00:00:00"/>
    <s v="Purchase Receipt"/>
    <s v="PR103381"/>
    <n v="999.99999999999989"/>
    <d v="2019-01-01T00:00:00"/>
    <n v="999.99999999999989"/>
    <n v="0"/>
    <n v="2058"/>
    <n v="0"/>
  </r>
  <r>
    <x v="123"/>
    <n v="168602"/>
    <x v="123"/>
    <x v="7"/>
    <x v="7"/>
    <d v="2019-01-01T00:00:00"/>
    <s v="Purchase Receipt"/>
    <s v="PR103375"/>
    <n v="249.99999999999997"/>
    <d v="2019-01-01T00:00:00"/>
    <n v="249.99999999999997"/>
    <n v="0"/>
    <n v="514.5"/>
    <n v="0"/>
  </r>
  <r>
    <x v="124"/>
    <n v="168630"/>
    <x v="124"/>
    <x v="4"/>
    <x v="4"/>
    <d v="2019-01-01T00:00:00"/>
    <s v="Purchase Receipt"/>
    <s v="PR103379"/>
    <n v="1500"/>
    <d v="2019-01-01T00:00:00"/>
    <n v="1500"/>
    <n v="0"/>
    <n v="1411.2"/>
    <n v="0"/>
  </r>
  <r>
    <x v="124"/>
    <n v="168672"/>
    <x v="124"/>
    <x v="4"/>
    <x v="4"/>
    <d v="2019-01-01T00:00:00"/>
    <s v="Purchase Receipt"/>
    <s v="PR103382"/>
    <n v="249.99999999999997"/>
    <d v="2019-01-01T00:00:00"/>
    <n v="249.99999999999997"/>
    <n v="0"/>
    <n v="235.2"/>
    <n v="0"/>
  </r>
  <r>
    <x v="124"/>
    <n v="168654"/>
    <x v="124"/>
    <x v="0"/>
    <x v="0"/>
    <d v="2019-01-01T00:00:00"/>
    <s v="Purchase Receipt"/>
    <s v="PR103381"/>
    <n v="999.99999999999989"/>
    <d v="2019-01-01T00:00:00"/>
    <n v="999.99999999999989"/>
    <n v="0"/>
    <n v="940.8"/>
    <n v="0"/>
  </r>
  <r>
    <x v="124"/>
    <n v="168624"/>
    <x v="124"/>
    <x v="1"/>
    <x v="1"/>
    <d v="2019-01-01T00:00:00"/>
    <s v="Purchase Receipt"/>
    <s v="PR103378"/>
    <n v="249.99999999999997"/>
    <d v="2019-01-01T00:00:00"/>
    <n v="249.99999999999997"/>
    <n v="0"/>
    <n v="235.2"/>
    <n v="0"/>
  </r>
  <r>
    <x v="124"/>
    <n v="168601"/>
    <x v="124"/>
    <x v="7"/>
    <x v="7"/>
    <d v="2019-01-01T00:00:00"/>
    <s v="Purchase Receipt"/>
    <s v="PR103375"/>
    <n v="499.99999999999994"/>
    <d v="2019-01-01T00:00:00"/>
    <n v="499.99999999999994"/>
    <n v="0"/>
    <n v="470.15999999999997"/>
    <n v="0"/>
  </r>
  <r>
    <x v="125"/>
    <n v="168620"/>
    <x v="125"/>
    <x v="4"/>
    <x v="4"/>
    <d v="2019-01-01T00:00:00"/>
    <s v="Purchase Receipt"/>
    <s v="PR103377"/>
    <n v="249.99999999999997"/>
    <d v="2019-01-01T00:00:00"/>
    <n v="249.99999999999997"/>
    <n v="0"/>
    <n v="465.5"/>
    <n v="0"/>
  </r>
  <r>
    <x v="125"/>
    <n v="168629"/>
    <x v="125"/>
    <x v="4"/>
    <x v="4"/>
    <d v="2019-01-01T00:00:00"/>
    <s v="Purchase Receipt"/>
    <s v="PR103379"/>
    <n v="3999.9999999999995"/>
    <d v="2019-01-01T00:00:00"/>
    <n v="3999.9999999999995"/>
    <n v="0"/>
    <n v="7448"/>
    <n v="0"/>
  </r>
  <r>
    <x v="125"/>
    <n v="168671"/>
    <x v="125"/>
    <x v="4"/>
    <x v="4"/>
    <d v="2019-01-01T00:00:00"/>
    <s v="Purchase Receipt"/>
    <s v="PR103382"/>
    <n v="499.99999999999994"/>
    <d v="2019-01-01T00:00:00"/>
    <n v="499.99999999999994"/>
    <n v="0"/>
    <n v="931"/>
    <n v="0"/>
  </r>
  <r>
    <x v="125"/>
    <n v="168653"/>
    <x v="125"/>
    <x v="0"/>
    <x v="0"/>
    <d v="2019-01-01T00:00:00"/>
    <s v="Purchase Receipt"/>
    <s v="PR103381"/>
    <n v="1999.9999999999998"/>
    <d v="2019-01-01T00:00:00"/>
    <n v="1999.9999999999998"/>
    <n v="0"/>
    <n v="3724"/>
    <n v="0"/>
  </r>
  <r>
    <x v="125"/>
    <n v="168623"/>
    <x v="125"/>
    <x v="1"/>
    <x v="1"/>
    <d v="2019-01-01T00:00:00"/>
    <s v="Purchase Receipt"/>
    <s v="PR103378"/>
    <n v="249.99999999999997"/>
    <d v="2019-01-01T00:00:00"/>
    <n v="249.99999999999997"/>
    <n v="0"/>
    <n v="465.5"/>
    <n v="0"/>
  </r>
  <r>
    <x v="125"/>
    <n v="168610"/>
    <x v="125"/>
    <x v="3"/>
    <x v="3"/>
    <d v="2019-01-01T00:00:00"/>
    <s v="Purchase Receipt"/>
    <s v="PR103376"/>
    <n v="499.99999999999994"/>
    <d v="2019-01-01T00:00:00"/>
    <n v="499.99999999999994"/>
    <n v="0"/>
    <n v="931.07999999999993"/>
    <n v="0"/>
  </r>
  <r>
    <x v="125"/>
    <n v="168647"/>
    <x v="125"/>
    <x v="5"/>
    <x v="5"/>
    <d v="2019-01-01T00:00:00"/>
    <s v="Purchase Receipt"/>
    <s v="PR103380"/>
    <n v="750"/>
    <d v="2019-01-01T00:00:00"/>
    <n v="750"/>
    <n v="0"/>
    <n v="1396.49"/>
    <n v="0"/>
  </r>
  <r>
    <x v="126"/>
    <n v="169240"/>
    <x v="126"/>
    <x v="4"/>
    <x v="4"/>
    <d v="2019-01-01T00:00:00"/>
    <s v="Purchase Receipt"/>
    <s v="PR103414"/>
    <n v="249.99999999999997"/>
    <d v="2019-01-01T00:00:00"/>
    <n v="249.99999999999997"/>
    <n v="0"/>
    <n v="0"/>
    <n v="0"/>
  </r>
  <r>
    <x v="127"/>
    <n v="169239"/>
    <x v="127"/>
    <x v="4"/>
    <x v="4"/>
    <d v="2019-01-01T00:00:00"/>
    <s v="Purchase Receipt"/>
    <s v="PR103414"/>
    <n v="249.99999999999997"/>
    <d v="2019-01-01T00:00:00"/>
    <n v="249.99999999999997"/>
    <n v="0"/>
    <n v="0"/>
    <n v="0"/>
  </r>
  <r>
    <x v="128"/>
    <n v="169246"/>
    <x v="128"/>
    <x v="0"/>
    <x v="0"/>
    <d v="2019-01-01T00:00:00"/>
    <s v="Purchase Receipt"/>
    <s v="PR103415"/>
    <n v="249.99999999999997"/>
    <d v="2019-01-01T00:00:00"/>
    <n v="249.99999999999997"/>
    <n v="0"/>
    <n v="0"/>
    <n v="0"/>
  </r>
  <r>
    <x v="129"/>
    <n v="169238"/>
    <x v="129"/>
    <x v="4"/>
    <x v="4"/>
    <d v="2019-01-01T00:00:00"/>
    <s v="Purchase Receipt"/>
    <s v="PR103414"/>
    <n v="249.99999999999997"/>
    <d v="2019-01-01T00:00:00"/>
    <n v="249.99999999999997"/>
    <n v="0"/>
    <n v="0"/>
    <n v="0"/>
  </r>
  <r>
    <x v="130"/>
    <n v="169237"/>
    <x v="130"/>
    <x v="4"/>
    <x v="4"/>
    <d v="2019-01-01T00:00:00"/>
    <s v="Purchase Receipt"/>
    <s v="PR103414"/>
    <n v="750"/>
    <d v="2019-01-01T00:00:00"/>
    <n v="750"/>
    <n v="0"/>
    <n v="0"/>
    <n v="0"/>
  </r>
  <r>
    <x v="131"/>
    <n v="169245"/>
    <x v="131"/>
    <x v="0"/>
    <x v="0"/>
    <d v="2019-01-01T00:00:00"/>
    <s v="Purchase Receipt"/>
    <s v="PR103415"/>
    <n v="249.99999999999997"/>
    <d v="2019-01-01T00:00:00"/>
    <n v="249.99999999999997"/>
    <n v="0"/>
    <n v="0"/>
    <n v="0"/>
  </r>
  <r>
    <x v="132"/>
    <n v="169244"/>
    <x v="132"/>
    <x v="0"/>
    <x v="0"/>
    <d v="2019-01-01T00:00:00"/>
    <s v="Purchase Receipt"/>
    <s v="PR103415"/>
    <n v="499.99999999999994"/>
    <d v="2019-01-01T00:00:00"/>
    <n v="499.99999999999994"/>
    <n v="0"/>
    <n v="0"/>
    <n v="0"/>
  </r>
  <r>
    <x v="133"/>
    <n v="169243"/>
    <x v="133"/>
    <x v="0"/>
    <x v="0"/>
    <d v="2019-01-01T00:00:00"/>
    <s v="Purchase Receipt"/>
    <s v="PR103415"/>
    <n v="499.99999999999994"/>
    <d v="2019-01-01T00:00:00"/>
    <n v="499.99999999999994"/>
    <n v="0"/>
    <n v="0"/>
    <n v="0"/>
  </r>
  <r>
    <x v="134"/>
    <n v="169236"/>
    <x v="134"/>
    <x v="4"/>
    <x v="4"/>
    <d v="2019-01-01T00:00:00"/>
    <s v="Purchase Receipt"/>
    <s v="PR103414"/>
    <n v="750"/>
    <d v="2019-01-01T00:00:00"/>
    <n v="750"/>
    <n v="0"/>
    <n v="0"/>
    <n v="0"/>
  </r>
  <r>
    <x v="135"/>
    <n v="169235"/>
    <x v="135"/>
    <x v="4"/>
    <x v="4"/>
    <d v="2019-01-01T00:00:00"/>
    <s v="Purchase Receipt"/>
    <s v="PR103414"/>
    <n v="249.99999999999997"/>
    <d v="2019-01-01T00:00:00"/>
    <n v="249.99999999999997"/>
    <n v="0"/>
    <n v="0"/>
    <n v="0"/>
  </r>
  <r>
    <x v="136"/>
    <n v="169234"/>
    <x v="136"/>
    <x v="4"/>
    <x v="4"/>
    <d v="2019-01-01T00:00:00"/>
    <s v="Purchase Receipt"/>
    <s v="PR103414"/>
    <n v="249.99999999999997"/>
    <d v="2019-01-01T00:00:00"/>
    <n v="249.99999999999997"/>
    <n v="0"/>
    <n v="0"/>
    <n v="0"/>
  </r>
  <r>
    <x v="137"/>
    <n v="169233"/>
    <x v="137"/>
    <x v="4"/>
    <x v="4"/>
    <d v="2019-01-01T00:00:00"/>
    <s v="Purchase Receipt"/>
    <s v="PR103414"/>
    <n v="249.99999999999997"/>
    <d v="2019-01-01T00:00:00"/>
    <n v="249.99999999999997"/>
    <n v="0"/>
    <n v="0"/>
    <n v="0"/>
  </r>
  <r>
    <x v="137"/>
    <n v="169242"/>
    <x v="137"/>
    <x v="0"/>
    <x v="0"/>
    <d v="2019-01-01T00:00:00"/>
    <s v="Purchase Receipt"/>
    <s v="PR103415"/>
    <n v="249.99999999999997"/>
    <d v="2019-01-01T00:00:00"/>
    <n v="249.99999999999997"/>
    <n v="0"/>
    <n v="0"/>
    <n v="0"/>
  </r>
  <r>
    <x v="138"/>
    <n v="169241"/>
    <x v="138"/>
    <x v="0"/>
    <x v="0"/>
    <d v="2019-01-01T00:00:00"/>
    <s v="Purchase Receipt"/>
    <s v="PR103415"/>
    <n v="750"/>
    <d v="2019-01-01T00:00:00"/>
    <n v="75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60" applyNumberFormats="0" applyBorderFormats="0" applyFontFormats="0" applyPatternFormats="0" applyAlignmentFormats="0" applyWidthHeightFormats="1" dataCaption="Values" updatedVersion="8" minRefreshableVersion="3" showDrill="0" itemPrintTitles="1" createdVersion="4" indent="0" compact="0" compactData="0" multipleFieldFilters="0">
  <location ref="C7:G17" firstHeaderRow="0" firstDataRow="1" firstDataCol="2"/>
  <pivotFields count="16"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9">
        <item x="4"/>
        <item x="0"/>
        <item x="1"/>
        <item x="2"/>
        <item x="3"/>
        <item x="5"/>
        <item x="8"/>
        <item x="6"/>
        <item x="7"/>
      </items>
    </pivotField>
    <pivotField axis="axisRow" compact="0" outline="0" showAll="0" sortType="descending" defaultSubtotal="0">
      <items count="9">
        <item x="4"/>
        <item x="0"/>
        <item x="1"/>
        <item x="2"/>
        <item x="3"/>
        <item x="5"/>
        <item x="8"/>
        <item x="6"/>
        <item x="7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compact="0" numFmtId="14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4" outline="0" showAll="0" defaultSubtotal="0"/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2">
    <field x="4"/>
    <field x="3"/>
  </rowFields>
  <rowItems count="10">
    <i>
      <x v="7"/>
      <x v="7"/>
    </i>
    <i>
      <x v="5"/>
      <x v="5"/>
    </i>
    <i>
      <x/>
      <x/>
    </i>
    <i>
      <x v="1"/>
      <x v="1"/>
    </i>
    <i>
      <x v="6"/>
      <x v="6"/>
    </i>
    <i>
      <x v="2"/>
      <x v="2"/>
    </i>
    <i>
      <x v="8"/>
      <x v="8"/>
    </i>
    <i>
      <x v="3"/>
      <x v="3"/>
    </i>
    <i>
      <x v="4"/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Received Qty" fld="10" baseField="0" baseItem="0" numFmtId="164"/>
    <dataField name=" Returned Quantity" fld="11" baseField="0" baseItem="0" numFmtId="164"/>
    <dataField name=" Return Rate (Quantity based)" fld="14" baseField="2" baseItem="3" numFmtId="9"/>
  </dataFields>
  <formats count="9">
    <format dxfId="57">
      <pivotArea type="all" dataOnly="0" outline="0" fieldPosition="0"/>
    </format>
    <format dxfId="56">
      <pivotArea outline="0" fieldPosition="0">
        <references count="1">
          <reference field="4294967294" count="1">
            <x v="2"/>
          </reference>
        </references>
      </pivotArea>
    </format>
    <format dxfId="55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5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3">
      <pivotArea type="all" dataOnly="0" outline="0" fieldPosition="0"/>
    </format>
    <format dxfId="52">
      <pivotArea outline="0" collapsedLevelsAreSubtotals="1" fieldPosition="0"/>
    </format>
    <format dxfId="51">
      <pivotArea dataOnly="0" labelOnly="1" outline="0" fieldPosition="0">
        <references count="1">
          <reference field="4" count="0"/>
        </references>
      </pivotArea>
    </format>
    <format dxfId="50">
      <pivotArea dataOnly="0" labelOnly="1" grandRow="1" outline="0" fieldPosition="0"/>
    </format>
    <format dxfId="4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conditionalFormats count="1">
    <conditionalFormat scope="field" priority="2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3" count="0" selected="0"/>
          </references>
        </pivotArea>
      </pivotAreas>
    </conditionalFormat>
  </conditionalFormats>
  <pivotTableStyleInfo name="PivotStyleLight16" showRowHeaders="0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1000000}" name="PivotTable2" cacheId="60" applyNumberFormats="0" applyBorderFormats="0" applyFontFormats="0" applyPatternFormats="0" applyAlignmentFormats="0" applyWidthHeightFormats="1" dataCaption="Values" updatedVersion="8" minRefreshableVersion="3" showDrill="0" itemPrintTitles="1" createdVersion="4" indent="0" compact="0" compactData="0" multipleFieldFilters="0">
  <location ref="I7:M17" firstHeaderRow="0" firstDataRow="1" firstDataCol="2"/>
  <pivotFields count="16"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9">
        <item x="4"/>
        <item x="0"/>
        <item x="1"/>
        <item x="2"/>
        <item x="3"/>
        <item x="5"/>
        <item x="8"/>
        <item x="6"/>
        <item x="7"/>
      </items>
    </pivotField>
    <pivotField axis="axisRow" compact="0" outline="0" showAll="0" sortType="descending" defaultSubtotal="0">
      <items count="9">
        <item x="4"/>
        <item x="0"/>
        <item x="1"/>
        <item x="2"/>
        <item x="3"/>
        <item x="5"/>
        <item x="8"/>
        <item x="6"/>
        <item x="7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compact="0" numFmtId="14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4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dataField="1" compact="0" outline="0" showAll="0" defaultSubtotal="0"/>
    <pivotField compact="0" outline="0" dragToRow="0" dragToCol="0" dragToPage="0" showAll="0" defaultSubtotal="0"/>
    <pivotField dataField="1" compact="0" outline="0" dragToRow="0" dragToCol="0" dragToPage="0" showAll="0" defaultSubtotal="0"/>
  </pivotFields>
  <rowFields count="2">
    <field x="4"/>
    <field x="3"/>
  </rowFields>
  <rowItems count="10">
    <i>
      <x v="7"/>
      <x v="7"/>
    </i>
    <i>
      <x v="5"/>
      <x v="5"/>
    </i>
    <i>
      <x/>
      <x/>
    </i>
    <i>
      <x v="1"/>
      <x v="1"/>
    </i>
    <i>
      <x v="6"/>
      <x v="6"/>
    </i>
    <i>
      <x v="2"/>
      <x v="2"/>
    </i>
    <i>
      <x v="8"/>
      <x v="8"/>
    </i>
    <i>
      <x v="3"/>
      <x v="3"/>
    </i>
    <i>
      <x v="4"/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Purchase Amount (Actual)" fld="12" baseField="2" baseItem="3" numFmtId="164"/>
    <dataField name=" Returned Amount (Actual)" fld="13" baseField="2" baseItem="3" numFmtId="164"/>
    <dataField name=" Return Rate (Amount Based)" fld="15" baseField="2" baseItem="3" numFmtId="9"/>
  </dataFields>
  <formats count="11">
    <format dxfId="68">
      <pivotArea type="all" dataOnly="0" outline="0" fieldPosition="0"/>
    </format>
    <format dxfId="67">
      <pivotArea outline="0" fieldPosition="0">
        <references count="1">
          <reference field="4294967294" count="1">
            <x v="0"/>
          </reference>
        </references>
      </pivotArea>
    </format>
    <format dxfId="66">
      <pivotArea outline="0" fieldPosition="0">
        <references count="1">
          <reference field="4294967294" count="1">
            <x v="1"/>
          </reference>
        </references>
      </pivotArea>
    </format>
    <format dxfId="65">
      <pivotArea outline="0" fieldPosition="0">
        <references count="1">
          <reference field="4294967294" count="1">
            <x v="2"/>
          </reference>
        </references>
      </pivotArea>
    </format>
    <format dxfId="64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6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2">
      <pivotArea type="all" dataOnly="0" outline="0" fieldPosition="0"/>
    </format>
    <format dxfId="61">
      <pivotArea outline="0" collapsedLevelsAreSubtotals="1" fieldPosition="0"/>
    </format>
    <format dxfId="60">
      <pivotArea dataOnly="0" labelOnly="1" outline="0" fieldPosition="0">
        <references count="1">
          <reference field="4" count="0"/>
        </references>
      </pivotArea>
    </format>
    <format dxfId="59">
      <pivotArea dataOnly="0" labelOnly="1" grandRow="1" outline="0" fieldPosition="0"/>
    </format>
    <format dxfId="5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3" count="0" selected="0"/>
          </references>
        </pivotArea>
      </pivotAreas>
    </conditionalFormat>
  </conditionalFormats>
  <pivotTableStyleInfo name="PivotStyleLight16" showRowHeaders="0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60" applyNumberFormats="0" applyBorderFormats="0" applyFontFormats="0" applyPatternFormats="0" applyAlignmentFormats="0" applyWidthHeightFormats="1" dataCaption="Values" updatedVersion="8" minRefreshableVersion="3" showDrill="0" itemPrintTitles="1" createdVersion="4" indent="0" compact="0" compactData="0" multipleFieldFilters="0">
  <location ref="C7:G147" firstHeaderRow="0" firstDataRow="1" firstDataCol="2"/>
  <pivotFields count="16">
    <pivotField name="Item No.    " axis="axisRow" compact="0" outline="0" showAll="0" defaultSubtotal="0">
      <items count="13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38"/>
        <item x="137"/>
        <item x="136"/>
        <item x="135"/>
        <item x="134"/>
        <item x="133"/>
        <item x="132"/>
        <item x="131"/>
        <item x="130"/>
        <item x="129"/>
        <item x="128"/>
        <item x="127"/>
        <item x="126"/>
      </items>
    </pivotField>
    <pivotField compact="0" outline="0" showAll="0" defaultSubtotal="0"/>
    <pivotField axis="axisRow" compact="0" outline="0" showAll="0" sortType="descending" defaultSubtotal="0">
      <items count="13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38"/>
        <item x="137"/>
        <item x="136"/>
        <item x="135"/>
        <item x="134"/>
        <item x="133"/>
        <item x="132"/>
        <item x="131"/>
        <item x="130"/>
        <item x="129"/>
        <item x="128"/>
        <item x="127"/>
        <item x="126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compact="0" outline="0" showAll="0" defaultSubtotal="0"/>
    <pivotField compact="0" outline="0" showAll="0" sortType="descending" defaultSubtotal="0"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compact="0" numFmtId="14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4" outline="0" showAll="0" defaultSubtotal="0"/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2">
    <field x="2"/>
    <field x="0"/>
  </rowFields>
  <rowItems count="140">
    <i>
      <x v="127"/>
      <x v="127"/>
    </i>
    <i>
      <x v="95"/>
      <x v="95"/>
    </i>
    <i>
      <x v="79"/>
      <x v="79"/>
    </i>
    <i>
      <x v="1"/>
      <x v="1"/>
    </i>
    <i>
      <x v="111"/>
      <x v="111"/>
    </i>
    <i>
      <x v="2"/>
      <x v="2"/>
    </i>
    <i>
      <x v="71"/>
      <x v="71"/>
    </i>
    <i>
      <x v="3"/>
      <x v="3"/>
    </i>
    <i>
      <x v="87"/>
      <x v="87"/>
    </i>
    <i>
      <x v="4"/>
      <x v="4"/>
    </i>
    <i>
      <x v="103"/>
      <x v="103"/>
    </i>
    <i>
      <x v="5"/>
      <x v="5"/>
    </i>
    <i>
      <x v="119"/>
      <x v="119"/>
    </i>
    <i>
      <x v="6"/>
      <x v="6"/>
    </i>
    <i>
      <x v="135"/>
      <x v="135"/>
    </i>
    <i>
      <x v="7"/>
      <x v="7"/>
    </i>
    <i>
      <x v="75"/>
      <x v="75"/>
    </i>
    <i>
      <x v="8"/>
      <x v="8"/>
    </i>
    <i>
      <x v="83"/>
      <x v="83"/>
    </i>
    <i>
      <x v="9"/>
      <x v="9"/>
    </i>
    <i>
      <x v="91"/>
      <x v="91"/>
    </i>
    <i>
      <x v="10"/>
      <x v="10"/>
    </i>
    <i>
      <x v="99"/>
      <x v="99"/>
    </i>
    <i>
      <x v="11"/>
      <x v="11"/>
    </i>
    <i>
      <x v="107"/>
      <x v="107"/>
    </i>
    <i>
      <x v="12"/>
      <x v="12"/>
    </i>
    <i>
      <x v="115"/>
      <x v="115"/>
    </i>
    <i>
      <x v="13"/>
      <x v="13"/>
    </i>
    <i>
      <x v="123"/>
      <x v="123"/>
    </i>
    <i>
      <x v="14"/>
      <x v="14"/>
    </i>
    <i>
      <x v="131"/>
      <x v="131"/>
    </i>
    <i>
      <x v="15"/>
      <x v="15"/>
    </i>
    <i>
      <x/>
      <x/>
    </i>
    <i>
      <x v="16"/>
      <x v="16"/>
    </i>
    <i>
      <x v="73"/>
      <x v="73"/>
    </i>
    <i>
      <x v="17"/>
      <x v="17"/>
    </i>
    <i>
      <x v="77"/>
      <x v="77"/>
    </i>
    <i>
      <x v="18"/>
      <x v="18"/>
    </i>
    <i>
      <x v="81"/>
      <x v="81"/>
    </i>
    <i>
      <x v="19"/>
      <x v="19"/>
    </i>
    <i>
      <x v="85"/>
      <x v="85"/>
    </i>
    <i>
      <x v="20"/>
      <x v="20"/>
    </i>
    <i>
      <x v="89"/>
      <x v="89"/>
    </i>
    <i>
      <x v="21"/>
      <x v="21"/>
    </i>
    <i>
      <x v="93"/>
      <x v="93"/>
    </i>
    <i>
      <x v="22"/>
      <x v="22"/>
    </i>
    <i>
      <x v="97"/>
      <x v="97"/>
    </i>
    <i>
      <x v="23"/>
      <x v="23"/>
    </i>
    <i>
      <x v="101"/>
      <x v="101"/>
    </i>
    <i>
      <x v="24"/>
      <x v="24"/>
    </i>
    <i>
      <x v="105"/>
      <x v="105"/>
    </i>
    <i>
      <x v="25"/>
      <x v="25"/>
    </i>
    <i>
      <x v="109"/>
      <x v="109"/>
    </i>
    <i>
      <x v="26"/>
      <x v="26"/>
    </i>
    <i>
      <x v="113"/>
      <x v="113"/>
    </i>
    <i>
      <x v="27"/>
      <x v="27"/>
    </i>
    <i>
      <x v="117"/>
      <x v="117"/>
    </i>
    <i>
      <x v="28"/>
      <x v="28"/>
    </i>
    <i>
      <x v="121"/>
      <x v="121"/>
    </i>
    <i>
      <x v="29"/>
      <x v="29"/>
    </i>
    <i>
      <x v="125"/>
      <x v="125"/>
    </i>
    <i>
      <x v="30"/>
      <x v="30"/>
    </i>
    <i>
      <x v="129"/>
      <x v="129"/>
    </i>
    <i>
      <x v="31"/>
      <x v="31"/>
    </i>
    <i>
      <x v="133"/>
      <x v="133"/>
    </i>
    <i>
      <x v="32"/>
      <x v="32"/>
    </i>
    <i>
      <x v="137"/>
      <x v="137"/>
    </i>
    <i>
      <x v="33"/>
      <x v="33"/>
    </i>
    <i>
      <x v="70"/>
      <x v="70"/>
    </i>
    <i>
      <x v="34"/>
      <x v="34"/>
    </i>
    <i>
      <x v="72"/>
      <x v="72"/>
    </i>
    <i>
      <x v="35"/>
      <x v="35"/>
    </i>
    <i>
      <x v="74"/>
      <x v="74"/>
    </i>
    <i>
      <x v="36"/>
      <x v="36"/>
    </i>
    <i>
      <x v="76"/>
      <x v="76"/>
    </i>
    <i>
      <x v="37"/>
      <x v="37"/>
    </i>
    <i>
      <x v="78"/>
      <x v="78"/>
    </i>
    <i>
      <x v="38"/>
      <x v="38"/>
    </i>
    <i>
      <x v="80"/>
      <x v="80"/>
    </i>
    <i>
      <x v="39"/>
      <x v="39"/>
    </i>
    <i>
      <x v="82"/>
      <x v="82"/>
    </i>
    <i>
      <x v="40"/>
      <x v="40"/>
    </i>
    <i>
      <x v="84"/>
      <x v="84"/>
    </i>
    <i>
      <x v="41"/>
      <x v="41"/>
    </i>
    <i>
      <x v="86"/>
      <x v="86"/>
    </i>
    <i>
      <x v="42"/>
      <x v="42"/>
    </i>
    <i>
      <x v="88"/>
      <x v="88"/>
    </i>
    <i>
      <x v="43"/>
      <x v="43"/>
    </i>
    <i>
      <x v="90"/>
      <x v="90"/>
    </i>
    <i>
      <x v="44"/>
      <x v="44"/>
    </i>
    <i>
      <x v="92"/>
      <x v="92"/>
    </i>
    <i>
      <x v="45"/>
      <x v="45"/>
    </i>
    <i>
      <x v="94"/>
      <x v="94"/>
    </i>
    <i>
      <x v="46"/>
      <x v="46"/>
    </i>
    <i>
      <x v="96"/>
      <x v="96"/>
    </i>
    <i>
      <x v="47"/>
      <x v="47"/>
    </i>
    <i>
      <x v="98"/>
      <x v="98"/>
    </i>
    <i>
      <x v="48"/>
      <x v="48"/>
    </i>
    <i>
      <x v="100"/>
      <x v="100"/>
    </i>
    <i>
      <x v="49"/>
      <x v="49"/>
    </i>
    <i>
      <x v="102"/>
      <x v="102"/>
    </i>
    <i>
      <x v="50"/>
      <x v="50"/>
    </i>
    <i>
      <x v="104"/>
      <x v="104"/>
    </i>
    <i>
      <x v="51"/>
      <x v="51"/>
    </i>
    <i>
      <x v="106"/>
      <x v="106"/>
    </i>
    <i>
      <x v="52"/>
      <x v="52"/>
    </i>
    <i>
      <x v="108"/>
      <x v="108"/>
    </i>
    <i>
      <x v="53"/>
      <x v="53"/>
    </i>
    <i>
      <x v="110"/>
      <x v="110"/>
    </i>
    <i>
      <x v="54"/>
      <x v="54"/>
    </i>
    <i>
      <x v="112"/>
      <x v="112"/>
    </i>
    <i>
      <x v="55"/>
      <x v="55"/>
    </i>
    <i>
      <x v="114"/>
      <x v="114"/>
    </i>
    <i>
      <x v="56"/>
      <x v="56"/>
    </i>
    <i>
      <x v="116"/>
      <x v="116"/>
    </i>
    <i>
      <x v="57"/>
      <x v="57"/>
    </i>
    <i>
      <x v="118"/>
      <x v="118"/>
    </i>
    <i>
      <x v="58"/>
      <x v="58"/>
    </i>
    <i>
      <x v="120"/>
      <x v="120"/>
    </i>
    <i>
      <x v="59"/>
      <x v="59"/>
    </i>
    <i>
      <x v="122"/>
      <x v="122"/>
    </i>
    <i>
      <x v="60"/>
      <x v="60"/>
    </i>
    <i>
      <x v="124"/>
      <x v="124"/>
    </i>
    <i>
      <x v="61"/>
      <x v="61"/>
    </i>
    <i>
      <x v="126"/>
      <x v="126"/>
    </i>
    <i>
      <x v="62"/>
      <x v="62"/>
    </i>
    <i>
      <x v="128"/>
      <x v="128"/>
    </i>
    <i>
      <x v="63"/>
      <x v="63"/>
    </i>
    <i>
      <x v="130"/>
      <x v="130"/>
    </i>
    <i>
      <x v="64"/>
      <x v="64"/>
    </i>
    <i>
      <x v="132"/>
      <x v="132"/>
    </i>
    <i>
      <x v="65"/>
      <x v="65"/>
    </i>
    <i>
      <x v="134"/>
      <x v="134"/>
    </i>
    <i>
      <x v="66"/>
      <x v="66"/>
    </i>
    <i>
      <x v="136"/>
      <x v="136"/>
    </i>
    <i>
      <x v="67"/>
      <x v="67"/>
    </i>
    <i>
      <x v="138"/>
      <x v="138"/>
    </i>
    <i>
      <x v="68"/>
      <x v="68"/>
    </i>
    <i>
      <x v="69"/>
      <x v="6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Received Qty" fld="10" baseField="0" baseItem="0" numFmtId="164"/>
    <dataField name=" Returned Quantity" fld="11" baseField="0" baseItem="0" numFmtId="164"/>
    <dataField name=" Return Rate (Quantity based)" fld="14" baseField="2" baseItem="3" numFmtId="9"/>
  </dataFields>
  <formats count="11">
    <format dxfId="35">
      <pivotArea type="all" dataOnly="0" outline="0" fieldPosition="0"/>
    </format>
    <format dxfId="34">
      <pivotArea outline="0" fieldPosition="0">
        <references count="1">
          <reference field="4294967294" count="1">
            <x v="2"/>
          </reference>
        </references>
      </pivotArea>
    </format>
    <format dxfId="33">
      <pivotArea field="0" type="button" dataOnly="0" labelOnly="1" outline="0" axis="axisRow" fieldPosition="1"/>
    </format>
    <format dxfId="32">
      <pivotArea dataOnly="0" labelOnly="1" grandRow="1" outline="0" fieldPosition="0"/>
    </format>
    <format dxfId="31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3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9">
      <pivotArea type="all" dataOnly="0" outline="0" fieldPosition="0"/>
    </format>
    <format dxfId="28">
      <pivotArea outline="0" collapsedLevelsAreSubtotals="1" fieldPosition="0"/>
    </format>
    <format dxfId="27">
      <pivotArea dataOnly="0" labelOnly="1" outline="0" fieldPosition="0">
        <references count="1">
          <reference field="2" count="0"/>
        </references>
      </pivotArea>
    </format>
    <format dxfId="26">
      <pivotArea dataOnly="0" labelOnly="1" grandRow="1" outline="0" fieldPosition="0"/>
    </format>
    <format dxfId="2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conditionalFormats count="1">
    <conditionalFormat scope="field" priority="2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0" count="0" selected="0"/>
          </references>
        </pivotArea>
      </pivotAreas>
    </conditionalFormat>
  </conditionalFormats>
  <pivotTableStyleInfo name="PivotStyleLight16" showRowHeaders="0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1000000}" name="PivotTable2" cacheId="60" applyNumberFormats="0" applyBorderFormats="0" applyFontFormats="0" applyPatternFormats="0" applyAlignmentFormats="0" applyWidthHeightFormats="1" dataCaption="Values" updatedVersion="8" minRefreshableVersion="3" showDrill="0" itemPrintTitles="1" createdVersion="4" indent="0" compact="0" compactData="0" multipleFieldFilters="0">
  <location ref="I7:M147" firstHeaderRow="0" firstDataRow="1" firstDataCol="2"/>
  <pivotFields count="16">
    <pivotField name="Item No.    " axis="axisRow" compact="0" outline="0" showAll="0" defaultSubtotal="0">
      <items count="13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38"/>
        <item x="137"/>
        <item x="136"/>
        <item x="135"/>
        <item x="134"/>
        <item x="133"/>
        <item x="132"/>
        <item x="131"/>
        <item x="130"/>
        <item x="129"/>
        <item x="128"/>
        <item x="127"/>
        <item x="126"/>
      </items>
    </pivotField>
    <pivotField compact="0" outline="0" showAll="0" defaultSubtotal="0"/>
    <pivotField axis="axisRow" compact="0" outline="0" showAll="0" sortType="descending" defaultSubtotal="0">
      <items count="13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38"/>
        <item x="137"/>
        <item x="136"/>
        <item x="135"/>
        <item x="134"/>
        <item x="133"/>
        <item x="132"/>
        <item x="131"/>
        <item x="130"/>
        <item x="129"/>
        <item x="128"/>
        <item x="127"/>
        <item x="126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compact="0" outline="0" showAll="0" defaultSubtotal="0"/>
    <pivotField compact="0" outline="0" showAll="0" sortType="descending" defaultSubtotal="0"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compact="0" numFmtId="14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4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dataField="1" compact="0" outline="0" showAll="0" defaultSubtotal="0"/>
    <pivotField compact="0" outline="0" dragToRow="0" dragToCol="0" dragToPage="0" showAll="0" defaultSubtotal="0"/>
    <pivotField dataField="1" compact="0" outline="0" dragToRow="0" dragToCol="0" dragToPage="0" showAll="0" defaultSubtotal="0"/>
  </pivotFields>
  <rowFields count="2">
    <field x="2"/>
    <field x="0"/>
  </rowFields>
  <rowItems count="140">
    <i>
      <x v="127"/>
      <x v="127"/>
    </i>
    <i>
      <x v="95"/>
      <x v="95"/>
    </i>
    <i>
      <x v="79"/>
      <x v="79"/>
    </i>
    <i>
      <x v="1"/>
      <x v="1"/>
    </i>
    <i>
      <x v="111"/>
      <x v="111"/>
    </i>
    <i>
      <x v="2"/>
      <x v="2"/>
    </i>
    <i>
      <x v="71"/>
      <x v="71"/>
    </i>
    <i>
      <x v="3"/>
      <x v="3"/>
    </i>
    <i>
      <x v="87"/>
      <x v="87"/>
    </i>
    <i>
      <x v="4"/>
      <x v="4"/>
    </i>
    <i>
      <x v="103"/>
      <x v="103"/>
    </i>
    <i>
      <x v="5"/>
      <x v="5"/>
    </i>
    <i>
      <x v="119"/>
      <x v="119"/>
    </i>
    <i>
      <x v="6"/>
      <x v="6"/>
    </i>
    <i>
      <x v="135"/>
      <x v="135"/>
    </i>
    <i>
      <x v="7"/>
      <x v="7"/>
    </i>
    <i>
      <x v="75"/>
      <x v="75"/>
    </i>
    <i>
      <x v="8"/>
      <x v="8"/>
    </i>
    <i>
      <x v="83"/>
      <x v="83"/>
    </i>
    <i>
      <x v="9"/>
      <x v="9"/>
    </i>
    <i>
      <x v="91"/>
      <x v="91"/>
    </i>
    <i>
      <x v="10"/>
      <x v="10"/>
    </i>
    <i>
      <x v="99"/>
      <x v="99"/>
    </i>
    <i>
      <x v="11"/>
      <x v="11"/>
    </i>
    <i>
      <x v="107"/>
      <x v="107"/>
    </i>
    <i>
      <x v="12"/>
      <x v="12"/>
    </i>
    <i>
      <x v="115"/>
      <x v="115"/>
    </i>
    <i>
      <x v="13"/>
      <x v="13"/>
    </i>
    <i>
      <x v="123"/>
      <x v="123"/>
    </i>
    <i>
      <x v="14"/>
      <x v="14"/>
    </i>
    <i>
      <x v="131"/>
      <x v="131"/>
    </i>
    <i>
      <x v="15"/>
      <x v="15"/>
    </i>
    <i>
      <x/>
      <x/>
    </i>
    <i>
      <x v="16"/>
      <x v="16"/>
    </i>
    <i>
      <x v="73"/>
      <x v="73"/>
    </i>
    <i>
      <x v="17"/>
      <x v="17"/>
    </i>
    <i>
      <x v="77"/>
      <x v="77"/>
    </i>
    <i>
      <x v="18"/>
      <x v="18"/>
    </i>
    <i>
      <x v="81"/>
      <x v="81"/>
    </i>
    <i>
      <x v="19"/>
      <x v="19"/>
    </i>
    <i>
      <x v="85"/>
      <x v="85"/>
    </i>
    <i>
      <x v="20"/>
      <x v="20"/>
    </i>
    <i>
      <x v="89"/>
      <x v="89"/>
    </i>
    <i>
      <x v="21"/>
      <x v="21"/>
    </i>
    <i>
      <x v="93"/>
      <x v="93"/>
    </i>
    <i>
      <x v="22"/>
      <x v="22"/>
    </i>
    <i>
      <x v="97"/>
      <x v="97"/>
    </i>
    <i>
      <x v="23"/>
      <x v="23"/>
    </i>
    <i>
      <x v="101"/>
      <x v="101"/>
    </i>
    <i>
      <x v="24"/>
      <x v="24"/>
    </i>
    <i>
      <x v="105"/>
      <x v="105"/>
    </i>
    <i>
      <x v="25"/>
      <x v="25"/>
    </i>
    <i>
      <x v="109"/>
      <x v="109"/>
    </i>
    <i>
      <x v="26"/>
      <x v="26"/>
    </i>
    <i>
      <x v="113"/>
      <x v="113"/>
    </i>
    <i>
      <x v="27"/>
      <x v="27"/>
    </i>
    <i>
      <x v="117"/>
      <x v="117"/>
    </i>
    <i>
      <x v="28"/>
      <x v="28"/>
    </i>
    <i>
      <x v="121"/>
      <x v="121"/>
    </i>
    <i>
      <x v="29"/>
      <x v="29"/>
    </i>
    <i>
      <x v="125"/>
      <x v="125"/>
    </i>
    <i>
      <x v="30"/>
      <x v="30"/>
    </i>
    <i>
      <x v="129"/>
      <x v="129"/>
    </i>
    <i>
      <x v="31"/>
      <x v="31"/>
    </i>
    <i>
      <x v="133"/>
      <x v="133"/>
    </i>
    <i>
      <x v="32"/>
      <x v="32"/>
    </i>
    <i>
      <x v="137"/>
      <x v="137"/>
    </i>
    <i>
      <x v="33"/>
      <x v="33"/>
    </i>
    <i>
      <x v="70"/>
      <x v="70"/>
    </i>
    <i>
      <x v="34"/>
      <x v="34"/>
    </i>
    <i>
      <x v="72"/>
      <x v="72"/>
    </i>
    <i>
      <x v="35"/>
      <x v="35"/>
    </i>
    <i>
      <x v="74"/>
      <x v="74"/>
    </i>
    <i>
      <x v="36"/>
      <x v="36"/>
    </i>
    <i>
      <x v="76"/>
      <x v="76"/>
    </i>
    <i>
      <x v="37"/>
      <x v="37"/>
    </i>
    <i>
      <x v="78"/>
      <x v="78"/>
    </i>
    <i>
      <x v="38"/>
      <x v="38"/>
    </i>
    <i>
      <x v="80"/>
      <x v="80"/>
    </i>
    <i>
      <x v="39"/>
      <x v="39"/>
    </i>
    <i>
      <x v="82"/>
      <x v="82"/>
    </i>
    <i>
      <x v="40"/>
      <x v="40"/>
    </i>
    <i>
      <x v="84"/>
      <x v="84"/>
    </i>
    <i>
      <x v="41"/>
      <x v="41"/>
    </i>
    <i>
      <x v="86"/>
      <x v="86"/>
    </i>
    <i>
      <x v="42"/>
      <x v="42"/>
    </i>
    <i>
      <x v="88"/>
      <x v="88"/>
    </i>
    <i>
      <x v="43"/>
      <x v="43"/>
    </i>
    <i>
      <x v="90"/>
      <x v="90"/>
    </i>
    <i>
      <x v="44"/>
      <x v="44"/>
    </i>
    <i>
      <x v="92"/>
      <x v="92"/>
    </i>
    <i>
      <x v="45"/>
      <x v="45"/>
    </i>
    <i>
      <x v="94"/>
      <x v="94"/>
    </i>
    <i>
      <x v="46"/>
      <x v="46"/>
    </i>
    <i>
      <x v="96"/>
      <x v="96"/>
    </i>
    <i>
      <x v="47"/>
      <x v="47"/>
    </i>
    <i>
      <x v="98"/>
      <x v="98"/>
    </i>
    <i>
      <x v="48"/>
      <x v="48"/>
    </i>
    <i>
      <x v="100"/>
      <x v="100"/>
    </i>
    <i>
      <x v="49"/>
      <x v="49"/>
    </i>
    <i>
      <x v="102"/>
      <x v="102"/>
    </i>
    <i>
      <x v="50"/>
      <x v="50"/>
    </i>
    <i>
      <x v="104"/>
      <x v="104"/>
    </i>
    <i>
      <x v="51"/>
      <x v="51"/>
    </i>
    <i>
      <x v="106"/>
      <x v="106"/>
    </i>
    <i>
      <x v="52"/>
      <x v="52"/>
    </i>
    <i>
      <x v="108"/>
      <x v="108"/>
    </i>
    <i>
      <x v="53"/>
      <x v="53"/>
    </i>
    <i>
      <x v="110"/>
      <x v="110"/>
    </i>
    <i>
      <x v="54"/>
      <x v="54"/>
    </i>
    <i>
      <x v="112"/>
      <x v="112"/>
    </i>
    <i>
      <x v="55"/>
      <x v="55"/>
    </i>
    <i>
      <x v="114"/>
      <x v="114"/>
    </i>
    <i>
      <x v="56"/>
      <x v="56"/>
    </i>
    <i>
      <x v="116"/>
      <x v="116"/>
    </i>
    <i>
      <x v="57"/>
      <x v="57"/>
    </i>
    <i>
      <x v="118"/>
      <x v="118"/>
    </i>
    <i>
      <x v="58"/>
      <x v="58"/>
    </i>
    <i>
      <x v="120"/>
      <x v="120"/>
    </i>
    <i>
      <x v="59"/>
      <x v="59"/>
    </i>
    <i>
      <x v="122"/>
      <x v="122"/>
    </i>
    <i>
      <x v="60"/>
      <x v="60"/>
    </i>
    <i>
      <x v="124"/>
      <x v="124"/>
    </i>
    <i>
      <x v="61"/>
      <x v="61"/>
    </i>
    <i>
      <x v="126"/>
      <x v="126"/>
    </i>
    <i>
      <x v="62"/>
      <x v="62"/>
    </i>
    <i>
      <x v="128"/>
      <x v="128"/>
    </i>
    <i>
      <x v="63"/>
      <x v="63"/>
    </i>
    <i>
      <x v="130"/>
      <x v="130"/>
    </i>
    <i>
      <x v="64"/>
      <x v="64"/>
    </i>
    <i>
      <x v="132"/>
      <x v="132"/>
    </i>
    <i>
      <x v="65"/>
      <x v="65"/>
    </i>
    <i>
      <x v="134"/>
      <x v="134"/>
    </i>
    <i>
      <x v="66"/>
      <x v="66"/>
    </i>
    <i>
      <x v="136"/>
      <x v="136"/>
    </i>
    <i>
      <x v="67"/>
      <x v="67"/>
    </i>
    <i>
      <x v="138"/>
      <x v="138"/>
    </i>
    <i>
      <x v="68"/>
      <x v="68"/>
    </i>
    <i>
      <x v="69"/>
      <x v="6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Purchase Amount (Actual)" fld="12" baseField="2" baseItem="3" numFmtId="164"/>
    <dataField name=" Returned Amount (Actual)" fld="13" baseField="2" baseItem="3" numFmtId="164"/>
    <dataField name=" Return Rate (Amount Based)" fld="15" baseField="2" baseItem="3" numFmtId="9"/>
  </dataFields>
  <formats count="13">
    <format dxfId="48">
      <pivotArea type="all" dataOnly="0" outline="0" fieldPosition="0"/>
    </format>
    <format dxfId="47">
      <pivotArea outline="0" fieldPosition="0">
        <references count="1">
          <reference field="4294967294" count="1">
            <x v="0"/>
          </reference>
        </references>
      </pivotArea>
    </format>
    <format dxfId="46">
      <pivotArea outline="0" fieldPosition="0">
        <references count="1">
          <reference field="4294967294" count="1">
            <x v="1"/>
          </reference>
        </references>
      </pivotArea>
    </format>
    <format dxfId="45">
      <pivotArea outline="0" fieldPosition="0">
        <references count="1">
          <reference field="4294967294" count="1">
            <x v="2"/>
          </reference>
        </references>
      </pivotArea>
    </format>
    <format dxfId="44">
      <pivotArea field="0" type="button" dataOnly="0" labelOnly="1" outline="0" axis="axisRow" fieldPosition="1"/>
    </format>
    <format dxfId="43">
      <pivotArea dataOnly="0" labelOnly="1" grandRow="1" outline="0" fieldPosition="0"/>
    </format>
    <format dxfId="42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4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0">
      <pivotArea type="all" dataOnly="0" outline="0" fieldPosition="0"/>
    </format>
    <format dxfId="39">
      <pivotArea outline="0" collapsedLevelsAreSubtotals="1" fieldPosition="0"/>
    </format>
    <format dxfId="38">
      <pivotArea dataOnly="0" labelOnly="1" outline="0" fieldPosition="0">
        <references count="1">
          <reference field="2" count="0"/>
        </references>
      </pivotArea>
    </format>
    <format dxfId="37">
      <pivotArea dataOnly="0" labelOnly="1" grandRow="1" outline="0" fieldPosition="0"/>
    </format>
    <format dxfId="3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0" count="0" selected="0"/>
          </references>
        </pivotArea>
      </pivotAreas>
    </conditionalFormat>
  </conditionalFormats>
  <pivotTableStyleInfo name="PivotStyleLight16" showRowHeaders="0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3" cacheId="60" applyNumberFormats="0" applyBorderFormats="0" applyFontFormats="0" applyPatternFormats="0" applyAlignmentFormats="0" applyWidthHeightFormats="1" dataCaption="Values" updatedVersion="8" minRefreshableVersion="3" showDrill="0" useAutoFormatting="1" createdVersion="4" indent="0" compact="0" compactData="0" multipleFieldFilters="0">
  <location ref="C6:I561" firstHeaderRow="0" firstDataRow="1" firstDataCol="4"/>
  <pivotFields count="16">
    <pivotField name="Item No.   " axis="axisRow" compact="0" outline="0" showAll="0" includeNewItemsInFilter="1" defaultSubtotal="0">
      <items count="13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38"/>
        <item x="137"/>
        <item x="136"/>
        <item x="135"/>
        <item x="134"/>
        <item x="133"/>
        <item x="132"/>
        <item x="131"/>
        <item x="130"/>
        <item x="129"/>
        <item x="128"/>
        <item x="127"/>
        <item x="126"/>
      </items>
    </pivotField>
    <pivotField compact="0" outline="0" showAll="0" defaultSubtotal="0"/>
    <pivotField axis="axisRow" compact="0" outline="0" showAll="0" defaultSubtotal="0">
      <items count="13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38"/>
        <item x="137"/>
        <item x="136"/>
        <item x="135"/>
        <item x="134"/>
        <item x="133"/>
        <item x="132"/>
        <item x="131"/>
        <item x="130"/>
        <item x="129"/>
        <item x="128"/>
        <item x="127"/>
        <item x="126"/>
      </items>
    </pivotField>
    <pivotField axis="axisRow" compact="0" outline="0" showAll="0" defaultSubtotal="0">
      <items count="9">
        <item x="4"/>
        <item x="0"/>
        <item x="1"/>
        <item x="2"/>
        <item x="3"/>
        <item x="5"/>
        <item x="8"/>
        <item x="6"/>
        <item x="7"/>
      </items>
    </pivotField>
    <pivotField axis="axisRow" compact="0" outline="0" showAll="0">
      <items count="10">
        <item x="4"/>
        <item x="0"/>
        <item x="1"/>
        <item x="2"/>
        <item x="3"/>
        <item x="5"/>
        <item x="8"/>
        <item x="6"/>
        <item x="7"/>
        <item t="default"/>
      </items>
    </pivotField>
    <pivotField compact="0" numFmtId="14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4" outline="0" showAll="0" defaultSubtotal="0"/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4">
    <field x="4"/>
    <field x="3"/>
    <field x="0"/>
    <field x="2"/>
  </rowFields>
  <rowItems count="555">
    <i>
      <x/>
      <x/>
      <x v="1"/>
      <x v="1"/>
    </i>
    <i r="2">
      <x v="2"/>
      <x v="2"/>
    </i>
    <i r="2">
      <x v="3"/>
      <x v="3"/>
    </i>
    <i r="2">
      <x v="4"/>
      <x v="4"/>
    </i>
    <i r="2">
      <x v="5"/>
      <x v="5"/>
    </i>
    <i r="2">
      <x v="6"/>
      <x v="6"/>
    </i>
    <i r="2">
      <x v="7"/>
      <x v="7"/>
    </i>
    <i r="2">
      <x v="8"/>
      <x v="8"/>
    </i>
    <i r="2">
      <x v="10"/>
      <x v="10"/>
    </i>
    <i r="2">
      <x v="11"/>
      <x v="11"/>
    </i>
    <i r="2">
      <x v="12"/>
      <x v="12"/>
    </i>
    <i r="2">
      <x v="13"/>
      <x v="13"/>
    </i>
    <i r="2">
      <x v="14"/>
      <x v="14"/>
    </i>
    <i r="2">
      <x v="15"/>
      <x v="15"/>
    </i>
    <i r="2">
      <x v="16"/>
      <x v="16"/>
    </i>
    <i r="2">
      <x v="17"/>
      <x v="17"/>
    </i>
    <i r="2">
      <x v="18"/>
      <x v="18"/>
    </i>
    <i r="2">
      <x v="19"/>
      <x v="19"/>
    </i>
    <i r="2">
      <x v="20"/>
      <x v="20"/>
    </i>
    <i r="2">
      <x v="21"/>
      <x v="21"/>
    </i>
    <i r="2">
      <x v="22"/>
      <x v="22"/>
    </i>
    <i r="2">
      <x v="23"/>
      <x v="23"/>
    </i>
    <i r="2">
      <x v="24"/>
      <x v="24"/>
    </i>
    <i r="2">
      <x v="25"/>
      <x v="25"/>
    </i>
    <i r="2">
      <x v="26"/>
      <x v="26"/>
    </i>
    <i r="2">
      <x v="27"/>
      <x v="27"/>
    </i>
    <i r="2">
      <x v="29"/>
      <x v="29"/>
    </i>
    <i r="2">
      <x v="30"/>
      <x v="30"/>
    </i>
    <i r="2">
      <x v="31"/>
      <x v="31"/>
    </i>
    <i r="2">
      <x v="36"/>
      <x v="36"/>
    </i>
    <i r="2">
      <x v="38"/>
      <x v="38"/>
    </i>
    <i r="2">
      <x v="40"/>
      <x v="40"/>
    </i>
    <i r="2">
      <x v="42"/>
      <x v="42"/>
    </i>
    <i r="2">
      <x v="50"/>
      <x v="50"/>
    </i>
    <i r="2">
      <x v="51"/>
      <x v="51"/>
    </i>
    <i r="2">
      <x v="52"/>
      <x v="52"/>
    </i>
    <i r="2">
      <x v="53"/>
      <x v="53"/>
    </i>
    <i r="2">
      <x v="54"/>
      <x v="54"/>
    </i>
    <i r="2">
      <x v="55"/>
      <x v="55"/>
    </i>
    <i r="2">
      <x v="56"/>
      <x v="56"/>
    </i>
    <i r="2">
      <x v="57"/>
      <x v="57"/>
    </i>
    <i r="2">
      <x v="58"/>
      <x v="58"/>
    </i>
    <i r="2">
      <x v="59"/>
      <x v="59"/>
    </i>
    <i r="2">
      <x v="60"/>
      <x v="60"/>
    </i>
    <i r="2">
      <x v="61"/>
      <x v="61"/>
    </i>
    <i r="2">
      <x v="62"/>
      <x v="62"/>
    </i>
    <i r="2">
      <x v="63"/>
      <x v="63"/>
    </i>
    <i r="2">
      <x v="64"/>
      <x v="64"/>
    </i>
    <i r="2">
      <x v="65"/>
      <x v="65"/>
    </i>
    <i r="2">
      <x v="66"/>
      <x v="66"/>
    </i>
    <i r="2">
      <x v="67"/>
      <x v="67"/>
    </i>
    <i r="2">
      <x v="68"/>
      <x v="68"/>
    </i>
    <i r="2">
      <x v="69"/>
      <x v="69"/>
    </i>
    <i r="2">
      <x v="70"/>
      <x v="70"/>
    </i>
    <i r="2">
      <x v="71"/>
      <x v="71"/>
    </i>
    <i r="2">
      <x v="72"/>
      <x v="72"/>
    </i>
    <i r="2">
      <x v="73"/>
      <x v="73"/>
    </i>
    <i r="2">
      <x v="74"/>
      <x v="74"/>
    </i>
    <i r="2">
      <x v="76"/>
      <x v="76"/>
    </i>
    <i r="2">
      <x v="77"/>
      <x v="77"/>
    </i>
    <i r="2">
      <x v="78"/>
      <x v="78"/>
    </i>
    <i r="2">
      <x v="79"/>
      <x v="79"/>
    </i>
    <i r="2">
      <x v="80"/>
      <x v="80"/>
    </i>
    <i r="2">
      <x v="81"/>
      <x v="81"/>
    </i>
    <i r="2">
      <x v="82"/>
      <x v="82"/>
    </i>
    <i r="2">
      <x v="83"/>
      <x v="83"/>
    </i>
    <i r="2">
      <x v="84"/>
      <x v="84"/>
    </i>
    <i r="2">
      <x v="85"/>
      <x v="85"/>
    </i>
    <i r="2">
      <x v="86"/>
      <x v="86"/>
    </i>
    <i r="2">
      <x v="87"/>
      <x v="87"/>
    </i>
    <i r="2">
      <x v="88"/>
      <x v="88"/>
    </i>
    <i r="2">
      <x v="89"/>
      <x v="89"/>
    </i>
    <i r="2">
      <x v="90"/>
      <x v="90"/>
    </i>
    <i r="2">
      <x v="91"/>
      <x v="91"/>
    </i>
    <i r="2">
      <x v="92"/>
      <x v="92"/>
    </i>
    <i r="2">
      <x v="93"/>
      <x v="93"/>
    </i>
    <i r="2">
      <x v="94"/>
      <x v="94"/>
    </i>
    <i r="2">
      <x v="95"/>
      <x v="95"/>
    </i>
    <i r="2">
      <x v="96"/>
      <x v="96"/>
    </i>
    <i r="2">
      <x v="97"/>
      <x v="97"/>
    </i>
    <i r="2">
      <x v="98"/>
      <x v="98"/>
    </i>
    <i r="2">
      <x v="99"/>
      <x v="99"/>
    </i>
    <i r="2">
      <x v="100"/>
      <x v="100"/>
    </i>
    <i r="2">
      <x v="101"/>
      <x v="101"/>
    </i>
    <i r="2">
      <x v="102"/>
      <x v="102"/>
    </i>
    <i r="2">
      <x v="103"/>
      <x v="103"/>
    </i>
    <i r="2">
      <x v="104"/>
      <x v="104"/>
    </i>
    <i r="2">
      <x v="105"/>
      <x v="105"/>
    </i>
    <i r="2">
      <x v="106"/>
      <x v="106"/>
    </i>
    <i r="2">
      <x v="107"/>
      <x v="107"/>
    </i>
    <i r="2">
      <x v="108"/>
      <x v="108"/>
    </i>
    <i r="2">
      <x v="109"/>
      <x v="109"/>
    </i>
    <i r="2">
      <x v="110"/>
      <x v="110"/>
    </i>
    <i r="2">
      <x v="111"/>
      <x v="111"/>
    </i>
    <i r="2">
      <x v="112"/>
      <x v="112"/>
    </i>
    <i r="2">
      <x v="113"/>
      <x v="113"/>
    </i>
    <i r="2">
      <x v="114"/>
      <x v="114"/>
    </i>
    <i r="2">
      <x v="115"/>
      <x v="115"/>
    </i>
    <i r="2">
      <x v="116"/>
      <x v="116"/>
    </i>
    <i r="2">
      <x v="117"/>
      <x v="117"/>
    </i>
    <i r="2">
      <x v="118"/>
      <x v="118"/>
    </i>
    <i r="2">
      <x v="119"/>
      <x v="119"/>
    </i>
    <i r="2">
      <x v="120"/>
      <x v="120"/>
    </i>
    <i r="2">
      <x v="121"/>
      <x v="121"/>
    </i>
    <i r="2">
      <x v="122"/>
      <x v="122"/>
    </i>
    <i r="2">
      <x v="123"/>
      <x v="123"/>
    </i>
    <i r="2">
      <x v="124"/>
      <x v="124"/>
    </i>
    <i r="2">
      <x v="125"/>
      <x v="125"/>
    </i>
    <i r="2">
      <x v="127"/>
      <x v="127"/>
    </i>
    <i r="2">
      <x v="128"/>
      <x v="128"/>
    </i>
    <i r="2">
      <x v="129"/>
      <x v="129"/>
    </i>
    <i r="2">
      <x v="130"/>
      <x v="130"/>
    </i>
    <i r="2">
      <x v="134"/>
      <x v="134"/>
    </i>
    <i r="2">
      <x v="135"/>
      <x v="135"/>
    </i>
    <i r="2">
      <x v="137"/>
      <x v="137"/>
    </i>
    <i r="2">
      <x v="138"/>
      <x v="138"/>
    </i>
    <i t="default">
      <x/>
    </i>
    <i>
      <x v="1"/>
      <x v="1"/>
      <x/>
      <x/>
    </i>
    <i r="2">
      <x v="1"/>
      <x v="1"/>
    </i>
    <i r="2">
      <x v="2"/>
      <x v="2"/>
    </i>
    <i r="2">
      <x v="3"/>
      <x v="3"/>
    </i>
    <i r="2">
      <x v="4"/>
      <x v="4"/>
    </i>
    <i r="2">
      <x v="5"/>
      <x v="5"/>
    </i>
    <i r="2">
      <x v="6"/>
      <x v="6"/>
    </i>
    <i r="2">
      <x v="7"/>
      <x v="7"/>
    </i>
    <i r="2">
      <x v="8"/>
      <x v="8"/>
    </i>
    <i r="2">
      <x v="10"/>
      <x v="10"/>
    </i>
    <i r="2">
      <x v="11"/>
      <x v="11"/>
    </i>
    <i r="2">
      <x v="13"/>
      <x v="13"/>
    </i>
    <i r="2">
      <x v="14"/>
      <x v="14"/>
    </i>
    <i r="2">
      <x v="15"/>
      <x v="15"/>
    </i>
    <i r="2">
      <x v="16"/>
      <x v="16"/>
    </i>
    <i r="2">
      <x v="17"/>
      <x v="17"/>
    </i>
    <i r="2">
      <x v="18"/>
      <x v="18"/>
    </i>
    <i r="2">
      <x v="19"/>
      <x v="19"/>
    </i>
    <i r="2">
      <x v="20"/>
      <x v="20"/>
    </i>
    <i r="2">
      <x v="22"/>
      <x v="22"/>
    </i>
    <i r="2">
      <x v="23"/>
      <x v="23"/>
    </i>
    <i r="2">
      <x v="24"/>
      <x v="24"/>
    </i>
    <i r="2">
      <x v="25"/>
      <x v="25"/>
    </i>
    <i r="2">
      <x v="26"/>
      <x v="26"/>
    </i>
    <i r="2">
      <x v="27"/>
      <x v="27"/>
    </i>
    <i r="2">
      <x v="28"/>
      <x v="28"/>
    </i>
    <i r="2">
      <x v="29"/>
      <x v="29"/>
    </i>
    <i r="2">
      <x v="30"/>
      <x v="30"/>
    </i>
    <i r="2">
      <x v="31"/>
      <x v="31"/>
    </i>
    <i r="2">
      <x v="32"/>
      <x v="32"/>
    </i>
    <i r="2">
      <x v="35"/>
      <x v="35"/>
    </i>
    <i r="2">
      <x v="36"/>
      <x v="36"/>
    </i>
    <i r="2">
      <x v="37"/>
      <x v="37"/>
    </i>
    <i r="2">
      <x v="38"/>
      <x v="38"/>
    </i>
    <i r="2">
      <x v="41"/>
      <x v="41"/>
    </i>
    <i r="2">
      <x v="42"/>
      <x v="42"/>
    </i>
    <i r="2">
      <x v="44"/>
      <x v="44"/>
    </i>
    <i r="2">
      <x v="45"/>
      <x v="45"/>
    </i>
    <i r="2">
      <x v="46"/>
      <x v="46"/>
    </i>
    <i r="2">
      <x v="47"/>
      <x v="47"/>
    </i>
    <i r="2">
      <x v="48"/>
      <x v="48"/>
    </i>
    <i r="2">
      <x v="49"/>
      <x v="49"/>
    </i>
    <i r="2">
      <x v="50"/>
      <x v="50"/>
    </i>
    <i r="2">
      <x v="51"/>
      <x v="51"/>
    </i>
    <i r="2">
      <x v="52"/>
      <x v="52"/>
    </i>
    <i r="2">
      <x v="53"/>
      <x v="53"/>
    </i>
    <i r="2">
      <x v="54"/>
      <x v="54"/>
    </i>
    <i r="2">
      <x v="55"/>
      <x v="55"/>
    </i>
    <i r="2">
      <x v="56"/>
      <x v="56"/>
    </i>
    <i r="2">
      <x v="57"/>
      <x v="57"/>
    </i>
    <i r="2">
      <x v="58"/>
      <x v="58"/>
    </i>
    <i r="2">
      <x v="59"/>
      <x v="59"/>
    </i>
    <i r="2">
      <x v="61"/>
      <x v="61"/>
    </i>
    <i r="2">
      <x v="62"/>
      <x v="62"/>
    </i>
    <i r="2">
      <x v="63"/>
      <x v="63"/>
    </i>
    <i r="2">
      <x v="64"/>
      <x v="64"/>
    </i>
    <i r="2">
      <x v="65"/>
      <x v="65"/>
    </i>
    <i r="2">
      <x v="66"/>
      <x v="66"/>
    </i>
    <i r="2">
      <x v="67"/>
      <x v="67"/>
    </i>
    <i r="2">
      <x v="68"/>
      <x v="68"/>
    </i>
    <i r="2">
      <x v="69"/>
      <x v="69"/>
    </i>
    <i r="2">
      <x v="70"/>
      <x v="70"/>
    </i>
    <i r="2">
      <x v="71"/>
      <x v="71"/>
    </i>
    <i r="2">
      <x v="72"/>
      <x v="72"/>
    </i>
    <i r="2">
      <x v="73"/>
      <x v="73"/>
    </i>
    <i r="2">
      <x v="74"/>
      <x v="74"/>
    </i>
    <i r="2">
      <x v="75"/>
      <x v="75"/>
    </i>
    <i r="2">
      <x v="76"/>
      <x v="76"/>
    </i>
    <i r="2">
      <x v="77"/>
      <x v="77"/>
    </i>
    <i r="2">
      <x v="78"/>
      <x v="78"/>
    </i>
    <i r="2">
      <x v="79"/>
      <x v="79"/>
    </i>
    <i r="2">
      <x v="80"/>
      <x v="80"/>
    </i>
    <i r="2">
      <x v="81"/>
      <x v="81"/>
    </i>
    <i r="2">
      <x v="82"/>
      <x v="82"/>
    </i>
    <i r="2">
      <x v="83"/>
      <x v="83"/>
    </i>
    <i r="2">
      <x v="84"/>
      <x v="84"/>
    </i>
    <i r="2">
      <x v="85"/>
      <x v="85"/>
    </i>
    <i r="2">
      <x v="86"/>
      <x v="86"/>
    </i>
    <i r="2">
      <x v="87"/>
      <x v="87"/>
    </i>
    <i r="2">
      <x v="88"/>
      <x v="88"/>
    </i>
    <i r="2">
      <x v="89"/>
      <x v="89"/>
    </i>
    <i r="2">
      <x v="90"/>
      <x v="90"/>
    </i>
    <i r="2">
      <x v="91"/>
      <x v="91"/>
    </i>
    <i r="2">
      <x v="92"/>
      <x v="92"/>
    </i>
    <i r="2">
      <x v="93"/>
      <x v="93"/>
    </i>
    <i r="2">
      <x v="94"/>
      <x v="94"/>
    </i>
    <i r="2">
      <x v="95"/>
      <x v="95"/>
    </i>
    <i r="2">
      <x v="96"/>
      <x v="96"/>
    </i>
    <i r="2">
      <x v="97"/>
      <x v="97"/>
    </i>
    <i r="2">
      <x v="98"/>
      <x v="98"/>
    </i>
    <i r="2">
      <x v="99"/>
      <x v="99"/>
    </i>
    <i r="2">
      <x v="100"/>
      <x v="100"/>
    </i>
    <i r="2">
      <x v="101"/>
      <x v="101"/>
    </i>
    <i r="2">
      <x v="102"/>
      <x v="102"/>
    </i>
    <i r="2">
      <x v="103"/>
      <x v="103"/>
    </i>
    <i r="2">
      <x v="104"/>
      <x v="104"/>
    </i>
    <i r="2">
      <x v="105"/>
      <x v="105"/>
    </i>
    <i r="2">
      <x v="106"/>
      <x v="106"/>
    </i>
    <i r="2">
      <x v="107"/>
      <x v="107"/>
    </i>
    <i r="2">
      <x v="108"/>
      <x v="108"/>
    </i>
    <i r="2">
      <x v="109"/>
      <x v="109"/>
    </i>
    <i r="2">
      <x v="110"/>
      <x v="110"/>
    </i>
    <i r="2">
      <x v="111"/>
      <x v="111"/>
    </i>
    <i r="2">
      <x v="112"/>
      <x v="112"/>
    </i>
    <i r="2">
      <x v="115"/>
      <x v="115"/>
    </i>
    <i r="2">
      <x v="116"/>
      <x v="116"/>
    </i>
    <i r="2">
      <x v="117"/>
      <x v="117"/>
    </i>
    <i r="2">
      <x v="119"/>
      <x v="119"/>
    </i>
    <i r="2">
      <x v="120"/>
      <x v="120"/>
    </i>
    <i r="2">
      <x v="121"/>
      <x v="121"/>
    </i>
    <i r="2">
      <x v="122"/>
      <x v="122"/>
    </i>
    <i r="2">
      <x v="123"/>
      <x v="123"/>
    </i>
    <i r="2">
      <x v="124"/>
      <x v="124"/>
    </i>
    <i r="2">
      <x v="125"/>
      <x v="125"/>
    </i>
    <i r="2">
      <x v="126"/>
      <x v="126"/>
    </i>
    <i r="2">
      <x v="127"/>
      <x v="127"/>
    </i>
    <i r="2">
      <x v="131"/>
      <x v="131"/>
    </i>
    <i r="2">
      <x v="132"/>
      <x v="132"/>
    </i>
    <i r="2">
      <x v="133"/>
      <x v="133"/>
    </i>
    <i r="2">
      <x v="136"/>
      <x v="136"/>
    </i>
    <i t="default">
      <x v="1"/>
    </i>
    <i>
      <x v="2"/>
      <x v="2"/>
      <x/>
      <x/>
    </i>
    <i r="2">
      <x v="1"/>
      <x v="1"/>
    </i>
    <i r="2">
      <x v="2"/>
      <x v="2"/>
    </i>
    <i r="2">
      <x v="3"/>
      <x v="3"/>
    </i>
    <i r="2">
      <x v="4"/>
      <x v="4"/>
    </i>
    <i r="2">
      <x v="5"/>
      <x v="5"/>
    </i>
    <i r="2">
      <x v="6"/>
      <x v="6"/>
    </i>
    <i r="2">
      <x v="7"/>
      <x v="7"/>
    </i>
    <i r="2">
      <x v="8"/>
      <x v="8"/>
    </i>
    <i r="2">
      <x v="9"/>
      <x v="9"/>
    </i>
    <i r="2">
      <x v="11"/>
      <x v="11"/>
    </i>
    <i r="2">
      <x v="12"/>
      <x v="12"/>
    </i>
    <i r="2">
      <x v="13"/>
      <x v="13"/>
    </i>
    <i r="2">
      <x v="14"/>
      <x v="14"/>
    </i>
    <i r="2">
      <x v="15"/>
      <x v="15"/>
    </i>
    <i r="2">
      <x v="16"/>
      <x v="16"/>
    </i>
    <i r="2">
      <x v="17"/>
      <x v="17"/>
    </i>
    <i r="2">
      <x v="19"/>
      <x v="19"/>
    </i>
    <i r="2">
      <x v="20"/>
      <x v="20"/>
    </i>
    <i r="2">
      <x v="21"/>
      <x v="21"/>
    </i>
    <i r="2">
      <x v="22"/>
      <x v="22"/>
    </i>
    <i r="2">
      <x v="23"/>
      <x v="23"/>
    </i>
    <i r="2">
      <x v="24"/>
      <x v="24"/>
    </i>
    <i r="2">
      <x v="25"/>
      <x v="25"/>
    </i>
    <i r="2">
      <x v="26"/>
      <x v="26"/>
    </i>
    <i r="2">
      <x v="27"/>
      <x v="27"/>
    </i>
    <i r="2">
      <x v="28"/>
      <x v="28"/>
    </i>
    <i r="2">
      <x v="29"/>
      <x v="29"/>
    </i>
    <i r="2">
      <x v="30"/>
      <x v="30"/>
    </i>
    <i r="2">
      <x v="31"/>
      <x v="31"/>
    </i>
    <i r="2">
      <x v="32"/>
      <x v="32"/>
    </i>
    <i r="2">
      <x v="33"/>
      <x v="33"/>
    </i>
    <i r="2">
      <x v="34"/>
      <x v="34"/>
    </i>
    <i r="2">
      <x v="35"/>
      <x v="35"/>
    </i>
    <i r="2">
      <x v="37"/>
      <x v="37"/>
    </i>
    <i r="2">
      <x v="38"/>
      <x v="38"/>
    </i>
    <i r="2">
      <x v="39"/>
      <x v="39"/>
    </i>
    <i r="2">
      <x v="40"/>
      <x v="40"/>
    </i>
    <i r="2">
      <x v="41"/>
      <x v="41"/>
    </i>
    <i r="2">
      <x v="42"/>
      <x v="42"/>
    </i>
    <i r="2">
      <x v="43"/>
      <x v="43"/>
    </i>
    <i r="2">
      <x v="44"/>
      <x v="44"/>
    </i>
    <i r="2">
      <x v="45"/>
      <x v="45"/>
    </i>
    <i r="2">
      <x v="46"/>
      <x v="46"/>
    </i>
    <i r="2">
      <x v="48"/>
      <x v="48"/>
    </i>
    <i r="2">
      <x v="49"/>
      <x v="49"/>
    </i>
    <i r="2">
      <x v="50"/>
      <x v="50"/>
    </i>
    <i r="2">
      <x v="53"/>
      <x v="53"/>
    </i>
    <i r="2">
      <x v="56"/>
      <x v="56"/>
    </i>
    <i r="2">
      <x v="64"/>
      <x v="64"/>
    </i>
    <i r="2">
      <x v="67"/>
      <x v="67"/>
    </i>
    <i r="2">
      <x v="68"/>
      <x v="68"/>
    </i>
    <i r="2">
      <x v="69"/>
      <x v="69"/>
    </i>
    <i r="2">
      <x v="70"/>
      <x v="70"/>
    </i>
    <i r="2">
      <x v="71"/>
      <x v="71"/>
    </i>
    <i r="2">
      <x v="72"/>
      <x v="72"/>
    </i>
    <i r="2">
      <x v="73"/>
      <x v="73"/>
    </i>
    <i r="2">
      <x v="74"/>
      <x v="74"/>
    </i>
    <i r="2">
      <x v="75"/>
      <x v="75"/>
    </i>
    <i r="2">
      <x v="76"/>
      <x v="76"/>
    </i>
    <i r="2">
      <x v="77"/>
      <x v="77"/>
    </i>
    <i r="2">
      <x v="79"/>
      <x v="79"/>
    </i>
    <i r="2">
      <x v="89"/>
      <x v="89"/>
    </i>
    <i r="2">
      <x v="91"/>
      <x v="91"/>
    </i>
    <i r="2">
      <x v="92"/>
      <x v="92"/>
    </i>
    <i r="2">
      <x v="98"/>
      <x v="98"/>
    </i>
    <i r="2">
      <x v="99"/>
      <x v="99"/>
    </i>
    <i r="2">
      <x v="101"/>
      <x v="101"/>
    </i>
    <i r="2">
      <x v="102"/>
      <x v="102"/>
    </i>
    <i r="2">
      <x v="103"/>
      <x v="103"/>
    </i>
    <i r="2">
      <x v="104"/>
      <x v="104"/>
    </i>
    <i r="2">
      <x v="105"/>
      <x v="105"/>
    </i>
    <i r="2">
      <x v="106"/>
      <x v="106"/>
    </i>
    <i r="2">
      <x v="108"/>
      <x v="108"/>
    </i>
    <i r="2">
      <x v="109"/>
      <x v="109"/>
    </i>
    <i r="2">
      <x v="110"/>
      <x v="110"/>
    </i>
    <i r="2">
      <x v="111"/>
      <x v="111"/>
    </i>
    <i r="2">
      <x v="112"/>
      <x v="112"/>
    </i>
    <i r="2">
      <x v="113"/>
      <x v="113"/>
    </i>
    <i r="2">
      <x v="114"/>
      <x v="114"/>
    </i>
    <i r="2">
      <x v="116"/>
      <x v="116"/>
    </i>
    <i r="2">
      <x v="118"/>
      <x v="118"/>
    </i>
    <i r="2">
      <x v="119"/>
      <x v="119"/>
    </i>
    <i r="2">
      <x v="120"/>
      <x v="120"/>
    </i>
    <i r="2">
      <x v="121"/>
      <x v="121"/>
    </i>
    <i r="2">
      <x v="124"/>
      <x v="124"/>
    </i>
    <i r="2">
      <x v="125"/>
      <x v="125"/>
    </i>
    <i t="default">
      <x v="2"/>
    </i>
    <i>
      <x v="3"/>
      <x v="3"/>
      <x/>
      <x/>
    </i>
    <i r="2">
      <x v="1"/>
      <x v="1"/>
    </i>
    <i r="2">
      <x v="2"/>
      <x v="2"/>
    </i>
    <i r="2">
      <x v="3"/>
      <x v="3"/>
    </i>
    <i r="2">
      <x v="4"/>
      <x v="4"/>
    </i>
    <i r="2">
      <x v="5"/>
      <x v="5"/>
    </i>
    <i r="2">
      <x v="8"/>
      <x v="8"/>
    </i>
    <i r="2">
      <x v="9"/>
      <x v="9"/>
    </i>
    <i r="2">
      <x v="11"/>
      <x v="11"/>
    </i>
    <i r="2">
      <x v="16"/>
      <x v="16"/>
    </i>
    <i r="2">
      <x v="17"/>
      <x v="17"/>
    </i>
    <i r="2">
      <x v="18"/>
      <x v="18"/>
    </i>
    <i r="2">
      <x v="19"/>
      <x v="19"/>
    </i>
    <i r="2">
      <x v="20"/>
      <x v="20"/>
    </i>
    <i r="2">
      <x v="22"/>
      <x v="22"/>
    </i>
    <i r="2">
      <x v="23"/>
      <x v="23"/>
    </i>
    <i r="2">
      <x v="24"/>
      <x v="24"/>
    </i>
    <i r="2">
      <x v="25"/>
      <x v="25"/>
    </i>
    <i r="2">
      <x v="26"/>
      <x v="26"/>
    </i>
    <i r="2">
      <x v="27"/>
      <x v="27"/>
    </i>
    <i r="2">
      <x v="28"/>
      <x v="28"/>
    </i>
    <i r="2">
      <x v="30"/>
      <x v="30"/>
    </i>
    <i r="2">
      <x v="56"/>
      <x v="56"/>
    </i>
    <i r="2">
      <x v="58"/>
      <x v="58"/>
    </i>
    <i r="2">
      <x v="59"/>
      <x v="59"/>
    </i>
    <i r="2">
      <x v="64"/>
      <x v="64"/>
    </i>
    <i r="2">
      <x v="66"/>
      <x v="66"/>
    </i>
    <i r="2">
      <x v="67"/>
      <x v="67"/>
    </i>
    <i r="2">
      <x v="68"/>
      <x v="68"/>
    </i>
    <i r="2">
      <x v="69"/>
      <x v="69"/>
    </i>
    <i r="2">
      <x v="70"/>
      <x v="70"/>
    </i>
    <i r="2">
      <x v="71"/>
      <x v="71"/>
    </i>
    <i r="2">
      <x v="72"/>
      <x v="72"/>
    </i>
    <i r="2">
      <x v="73"/>
      <x v="73"/>
    </i>
    <i r="2">
      <x v="74"/>
      <x v="74"/>
    </i>
    <i r="2">
      <x v="76"/>
      <x v="76"/>
    </i>
    <i r="2">
      <x v="77"/>
      <x v="77"/>
    </i>
    <i r="2">
      <x v="101"/>
      <x v="101"/>
    </i>
    <i r="2">
      <x v="102"/>
      <x v="102"/>
    </i>
    <i r="2">
      <x v="103"/>
      <x v="103"/>
    </i>
    <i r="2">
      <x v="104"/>
      <x v="104"/>
    </i>
    <i r="2">
      <x v="106"/>
      <x v="106"/>
    </i>
    <i r="2">
      <x v="107"/>
      <x v="107"/>
    </i>
    <i r="2">
      <x v="109"/>
      <x v="109"/>
    </i>
    <i r="2">
      <x v="110"/>
      <x v="110"/>
    </i>
    <i r="2">
      <x v="111"/>
      <x v="111"/>
    </i>
    <i r="2">
      <x v="115"/>
      <x v="115"/>
    </i>
    <i r="2">
      <x v="116"/>
      <x v="116"/>
    </i>
    <i r="2">
      <x v="117"/>
      <x v="117"/>
    </i>
    <i r="2">
      <x v="119"/>
      <x v="119"/>
    </i>
    <i r="2">
      <x v="120"/>
      <x v="120"/>
    </i>
    <i r="2">
      <x v="121"/>
      <x v="121"/>
    </i>
    <i t="default">
      <x v="3"/>
    </i>
    <i>
      <x v="4"/>
      <x v="4"/>
      <x/>
      <x/>
    </i>
    <i r="2">
      <x v="1"/>
      <x v="1"/>
    </i>
    <i r="2">
      <x v="2"/>
      <x v="2"/>
    </i>
    <i r="2">
      <x v="3"/>
      <x v="3"/>
    </i>
    <i r="2">
      <x v="4"/>
      <x v="4"/>
    </i>
    <i r="2">
      <x v="5"/>
      <x v="5"/>
    </i>
    <i r="2">
      <x v="6"/>
      <x v="6"/>
    </i>
    <i r="2">
      <x v="7"/>
      <x v="7"/>
    </i>
    <i r="2">
      <x v="8"/>
      <x v="8"/>
    </i>
    <i r="2">
      <x v="9"/>
      <x v="9"/>
    </i>
    <i r="2">
      <x v="10"/>
      <x v="10"/>
    </i>
    <i r="2">
      <x v="11"/>
      <x v="11"/>
    </i>
    <i r="2">
      <x v="12"/>
      <x v="12"/>
    </i>
    <i r="2">
      <x v="14"/>
      <x v="14"/>
    </i>
    <i r="2">
      <x v="15"/>
      <x v="15"/>
    </i>
    <i r="2">
      <x v="17"/>
      <x v="17"/>
    </i>
    <i r="2">
      <x v="18"/>
      <x v="18"/>
    </i>
    <i r="2">
      <x v="19"/>
      <x v="19"/>
    </i>
    <i r="2">
      <x v="20"/>
      <x v="20"/>
    </i>
    <i r="2">
      <x v="21"/>
      <x v="21"/>
    </i>
    <i r="2">
      <x v="22"/>
      <x v="22"/>
    </i>
    <i r="2">
      <x v="23"/>
      <x v="23"/>
    </i>
    <i r="2">
      <x v="24"/>
      <x v="24"/>
    </i>
    <i r="2">
      <x v="25"/>
      <x v="25"/>
    </i>
    <i r="2">
      <x v="26"/>
      <x v="26"/>
    </i>
    <i r="2">
      <x v="27"/>
      <x v="27"/>
    </i>
    <i r="2">
      <x v="28"/>
      <x v="28"/>
    </i>
    <i r="2">
      <x v="29"/>
      <x v="29"/>
    </i>
    <i r="2">
      <x v="31"/>
      <x v="31"/>
    </i>
    <i r="2">
      <x v="32"/>
      <x v="32"/>
    </i>
    <i r="2">
      <x v="33"/>
      <x v="33"/>
    </i>
    <i r="2">
      <x v="34"/>
      <x v="34"/>
    </i>
    <i r="2">
      <x v="35"/>
      <x v="35"/>
    </i>
    <i r="2">
      <x v="36"/>
      <x v="36"/>
    </i>
    <i r="2">
      <x v="38"/>
      <x v="38"/>
    </i>
    <i r="2">
      <x v="39"/>
      <x v="39"/>
    </i>
    <i r="2">
      <x v="40"/>
      <x v="40"/>
    </i>
    <i r="2">
      <x v="41"/>
      <x v="41"/>
    </i>
    <i r="2">
      <x v="42"/>
      <x v="42"/>
    </i>
    <i r="2">
      <x v="46"/>
      <x v="46"/>
    </i>
    <i r="2">
      <x v="47"/>
      <x v="47"/>
    </i>
    <i r="2">
      <x v="48"/>
      <x v="48"/>
    </i>
    <i r="2">
      <x v="50"/>
      <x v="50"/>
    </i>
    <i r="2">
      <x v="51"/>
      <x v="51"/>
    </i>
    <i r="2">
      <x v="52"/>
      <x v="52"/>
    </i>
    <i r="2">
      <x v="56"/>
      <x v="56"/>
    </i>
    <i r="2">
      <x v="57"/>
      <x v="57"/>
    </i>
    <i r="2">
      <x v="59"/>
      <x v="59"/>
    </i>
    <i r="2">
      <x v="60"/>
      <x v="60"/>
    </i>
    <i r="2">
      <x v="61"/>
      <x v="61"/>
    </i>
    <i r="2">
      <x v="62"/>
      <x v="62"/>
    </i>
    <i r="2">
      <x v="63"/>
      <x v="63"/>
    </i>
    <i r="2">
      <x v="64"/>
      <x v="64"/>
    </i>
    <i r="2">
      <x v="65"/>
      <x v="65"/>
    </i>
    <i r="2">
      <x v="66"/>
      <x v="66"/>
    </i>
    <i r="2">
      <x v="67"/>
      <x v="67"/>
    </i>
    <i r="2">
      <x v="68"/>
      <x v="68"/>
    </i>
    <i r="2">
      <x v="69"/>
      <x v="69"/>
    </i>
    <i r="2">
      <x v="71"/>
      <x v="71"/>
    </i>
    <i r="2">
      <x v="72"/>
      <x v="72"/>
    </i>
    <i r="2">
      <x v="73"/>
      <x v="73"/>
    </i>
    <i r="2">
      <x v="74"/>
      <x v="74"/>
    </i>
    <i r="2">
      <x v="75"/>
      <x v="75"/>
    </i>
    <i r="2">
      <x v="76"/>
      <x v="76"/>
    </i>
    <i r="2">
      <x v="77"/>
      <x v="77"/>
    </i>
    <i r="2">
      <x v="79"/>
      <x v="79"/>
    </i>
    <i r="2">
      <x v="80"/>
      <x v="80"/>
    </i>
    <i r="2">
      <x v="81"/>
      <x v="81"/>
    </i>
    <i r="2">
      <x v="82"/>
      <x v="82"/>
    </i>
    <i r="2">
      <x v="84"/>
      <x v="84"/>
    </i>
    <i r="2">
      <x v="85"/>
      <x v="85"/>
    </i>
    <i r="2">
      <x v="87"/>
      <x v="87"/>
    </i>
    <i r="2">
      <x v="89"/>
      <x v="89"/>
    </i>
    <i r="2">
      <x v="90"/>
      <x v="90"/>
    </i>
    <i r="2">
      <x v="91"/>
      <x v="91"/>
    </i>
    <i r="2">
      <x v="92"/>
      <x v="92"/>
    </i>
    <i r="2">
      <x v="93"/>
      <x v="93"/>
    </i>
    <i r="2">
      <x v="94"/>
      <x v="94"/>
    </i>
    <i r="2">
      <x v="96"/>
      <x v="96"/>
    </i>
    <i r="2">
      <x v="97"/>
      <x v="97"/>
    </i>
    <i r="2">
      <x v="99"/>
      <x v="99"/>
    </i>
    <i r="2">
      <x v="100"/>
      <x v="100"/>
    </i>
    <i r="2">
      <x v="101"/>
      <x v="101"/>
    </i>
    <i r="2">
      <x v="102"/>
      <x v="102"/>
    </i>
    <i r="2">
      <x v="103"/>
      <x v="103"/>
    </i>
    <i r="2">
      <x v="104"/>
      <x v="104"/>
    </i>
    <i r="2">
      <x v="105"/>
      <x v="105"/>
    </i>
    <i r="2">
      <x v="106"/>
      <x v="106"/>
    </i>
    <i r="2">
      <x v="107"/>
      <x v="107"/>
    </i>
    <i r="2">
      <x v="108"/>
      <x v="108"/>
    </i>
    <i r="2">
      <x v="110"/>
      <x v="110"/>
    </i>
    <i r="2">
      <x v="111"/>
      <x v="111"/>
    </i>
    <i r="2">
      <x v="112"/>
      <x v="112"/>
    </i>
    <i r="2">
      <x v="113"/>
      <x v="113"/>
    </i>
    <i r="2">
      <x v="115"/>
      <x v="115"/>
    </i>
    <i r="2">
      <x v="116"/>
      <x v="116"/>
    </i>
    <i r="2">
      <x v="117"/>
      <x v="117"/>
    </i>
    <i r="2">
      <x v="119"/>
      <x v="119"/>
    </i>
    <i r="2">
      <x v="120"/>
      <x v="120"/>
    </i>
    <i r="2">
      <x v="121"/>
      <x v="121"/>
    </i>
    <i r="2">
      <x v="125"/>
      <x v="125"/>
    </i>
    <i t="default">
      <x v="4"/>
    </i>
    <i>
      <x v="5"/>
      <x v="5"/>
      <x v="1"/>
      <x v="1"/>
    </i>
    <i r="2">
      <x v="2"/>
      <x v="2"/>
    </i>
    <i r="2">
      <x v="3"/>
      <x v="3"/>
    </i>
    <i r="2">
      <x v="4"/>
      <x v="4"/>
    </i>
    <i r="2">
      <x v="10"/>
      <x v="10"/>
    </i>
    <i r="2">
      <x v="13"/>
      <x v="13"/>
    </i>
    <i r="2">
      <x v="15"/>
      <x v="15"/>
    </i>
    <i r="2">
      <x v="16"/>
      <x v="16"/>
    </i>
    <i r="2">
      <x v="19"/>
      <x v="19"/>
    </i>
    <i r="2">
      <x v="20"/>
      <x v="20"/>
    </i>
    <i r="2">
      <x v="29"/>
      <x v="29"/>
    </i>
    <i r="2">
      <x v="52"/>
      <x v="52"/>
    </i>
    <i r="2">
      <x v="53"/>
      <x v="53"/>
    </i>
    <i r="2">
      <x v="59"/>
      <x v="59"/>
    </i>
    <i r="2">
      <x v="63"/>
      <x v="63"/>
    </i>
    <i r="2">
      <x v="64"/>
      <x v="64"/>
    </i>
    <i r="2">
      <x v="65"/>
      <x v="65"/>
    </i>
    <i r="2">
      <x v="66"/>
      <x v="66"/>
    </i>
    <i r="2">
      <x v="67"/>
      <x v="67"/>
    </i>
    <i r="2">
      <x v="69"/>
      <x v="69"/>
    </i>
    <i r="2">
      <x v="70"/>
      <x v="70"/>
    </i>
    <i r="2">
      <x v="71"/>
      <x v="71"/>
    </i>
    <i r="2">
      <x v="72"/>
      <x v="72"/>
    </i>
    <i r="2">
      <x v="73"/>
      <x v="73"/>
    </i>
    <i r="2">
      <x v="77"/>
      <x v="77"/>
    </i>
    <i r="2">
      <x v="78"/>
      <x v="78"/>
    </i>
    <i r="2">
      <x v="81"/>
      <x v="81"/>
    </i>
    <i r="2">
      <x v="95"/>
      <x v="95"/>
    </i>
    <i r="2">
      <x v="96"/>
      <x v="96"/>
    </i>
    <i r="2">
      <x v="101"/>
      <x v="101"/>
    </i>
    <i r="2">
      <x v="103"/>
      <x v="103"/>
    </i>
    <i r="2">
      <x v="104"/>
      <x v="104"/>
    </i>
    <i r="2">
      <x v="105"/>
      <x v="105"/>
    </i>
    <i r="2">
      <x v="106"/>
      <x v="106"/>
    </i>
    <i r="2">
      <x v="107"/>
      <x v="107"/>
    </i>
    <i r="2">
      <x v="108"/>
      <x v="108"/>
    </i>
    <i r="2">
      <x v="109"/>
      <x v="109"/>
    </i>
    <i r="2">
      <x v="110"/>
      <x v="110"/>
    </i>
    <i r="2">
      <x v="113"/>
      <x v="113"/>
    </i>
    <i r="2">
      <x v="116"/>
      <x v="116"/>
    </i>
    <i r="2">
      <x v="120"/>
      <x v="120"/>
    </i>
    <i r="2">
      <x v="121"/>
      <x v="121"/>
    </i>
    <i r="2">
      <x v="122"/>
      <x v="122"/>
    </i>
    <i r="2">
      <x v="125"/>
      <x v="125"/>
    </i>
    <i t="default">
      <x v="5"/>
    </i>
    <i>
      <x v="6"/>
      <x v="6"/>
      <x v="103"/>
      <x v="103"/>
    </i>
    <i t="default">
      <x v="6"/>
    </i>
    <i>
      <x v="7"/>
      <x v="7"/>
      <x v="32"/>
      <x v="32"/>
    </i>
    <i r="2">
      <x v="35"/>
      <x v="35"/>
    </i>
    <i r="2">
      <x v="36"/>
      <x v="36"/>
    </i>
    <i r="2">
      <x v="38"/>
      <x v="38"/>
    </i>
    <i r="2">
      <x v="39"/>
      <x v="39"/>
    </i>
    <i r="2">
      <x v="41"/>
      <x v="41"/>
    </i>
    <i r="2">
      <x v="43"/>
      <x v="43"/>
    </i>
    <i r="2">
      <x v="44"/>
      <x v="44"/>
    </i>
    <i r="2">
      <x v="47"/>
      <x v="47"/>
    </i>
    <i r="2">
      <x v="48"/>
      <x v="48"/>
    </i>
    <i r="2">
      <x v="49"/>
      <x v="49"/>
    </i>
    <i t="default">
      <x v="7"/>
    </i>
    <i>
      <x v="8"/>
      <x v="8"/>
      <x v="54"/>
      <x v="54"/>
    </i>
    <i r="2">
      <x v="55"/>
      <x v="55"/>
    </i>
    <i r="2">
      <x v="79"/>
      <x v="79"/>
    </i>
    <i r="2">
      <x v="80"/>
      <x v="80"/>
    </i>
    <i r="2">
      <x v="81"/>
      <x v="81"/>
    </i>
    <i r="2">
      <x v="85"/>
      <x v="85"/>
    </i>
    <i r="2">
      <x v="95"/>
      <x v="95"/>
    </i>
    <i r="2">
      <x v="96"/>
      <x v="96"/>
    </i>
    <i r="2">
      <x v="98"/>
      <x v="98"/>
    </i>
    <i r="2">
      <x v="100"/>
      <x v="100"/>
    </i>
    <i r="2">
      <x v="122"/>
      <x v="122"/>
    </i>
    <i r="2">
      <x v="123"/>
      <x v="123"/>
    </i>
    <i r="2">
      <x v="124"/>
      <x v="124"/>
    </i>
    <i t="default">
      <x v="8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Received Qty" fld="10" baseField="0" baseItem="0" numFmtId="164"/>
    <dataField name=" Returned Quantity" fld="11" baseField="0" baseItem="0" numFmtId="164"/>
    <dataField name=" Return Rate (Quantity based)" fld="14" baseField="1" baseItem="13" numFmtId="9"/>
  </dataFields>
  <formats count="11">
    <format dxfId="24">
      <pivotArea outline="0" fieldPosition="0">
        <references count="1">
          <reference field="4294967294" count="1">
            <x v="2"/>
          </reference>
        </references>
      </pivotArea>
    </format>
    <format dxfId="23">
      <pivotArea field="0" type="button" dataOnly="0" labelOnly="1" outline="0" axis="axisRow" fieldPosition="2"/>
    </format>
    <format dxfId="22">
      <pivotArea field="0" type="button" dataOnly="0" labelOnly="1" outline="0" axis="axisRow" fieldPosition="2"/>
    </format>
    <format dxfId="21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dataOnly="0" labelOnly="1" outline="0" fieldPosition="0">
        <references count="1">
          <reference field="4" count="0"/>
        </references>
      </pivotArea>
    </format>
    <format dxfId="16">
      <pivotArea dataOnly="0" labelOnly="1" outline="0" fieldPosition="0">
        <references count="1">
          <reference field="4" count="0" defaultSubtotal="1"/>
        </references>
      </pivotArea>
    </format>
    <format dxfId="15">
      <pivotArea dataOnly="0" labelOnly="1" grandRow="1" outline="0" fieldPosition="0"/>
    </format>
    <format dxfId="1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Medium9 2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50EA6A5-B4C9-40D1-87AC-FA6AEF21DA31}" name="ItemLedgerEntry" displayName="ItemLedgerEntry" ref="D20:Q640" totalsRowCount="1">
  <autoFilter ref="D20:Q639" xr:uid="{250EA6A5-B4C9-40D1-87AC-FA6AEF21DA31}"/>
  <tableColumns count="14">
    <tableColumn id="1" xr3:uid="{E970CC26-2688-4F06-B07F-CDA2A2597AE3}" name="Item No." totalsRowLabel="Total" dataDxfId="13"/>
    <tableColumn id="2" xr3:uid="{059799DC-4A10-4728-A044-F8EE9B88F5A1}" name="Entry No." totalsRowFunction="sum" dataDxfId="12"/>
    <tableColumn id="3" xr3:uid="{D9649F62-BB99-4FB4-A6F3-AF10EDD24FEA}" name="Item - Description" dataDxfId="11"/>
    <tableColumn id="4" xr3:uid="{8945566B-8366-4AB4-83A5-1B1EADAC7920}" name="Vendor No." dataDxfId="10"/>
    <tableColumn id="5" xr3:uid="{CFCE94B2-C65F-4DFF-9C82-3D3CCB098318}" name="Vendor  Name" dataDxfId="9"/>
    <tableColumn id="6" xr3:uid="{787D86B7-377E-4EA6-8103-4F632FC7C78E}" name="Shipping Date" dataDxfId="8"/>
    <tableColumn id="7" xr3:uid="{17A7235C-AE97-4D45-A331-0A45E7B61830}" name="Document Type" dataDxfId="7"/>
    <tableColumn id="8" xr3:uid="{B300CF12-A199-4710-88A5-FD10FEC0042B}" name="Document No." dataDxfId="6"/>
    <tableColumn id="9" xr3:uid="{520E0BB7-ACE8-48B8-86A9-459FF0A540F3}" name="Quantity" totalsRowFunction="sum" dataDxfId="5"/>
    <tableColumn id="10" xr3:uid="{485EE9C1-FE51-444F-AEA9-CDC69FC10475}" name="Value Entry - Posting Date" dataDxfId="4"/>
    <tableColumn id="11" xr3:uid="{EF33B3E7-BFC3-46BC-AB67-C2708B865B29}" name="Received Qty" totalsRowFunction="sum" dataDxfId="3"/>
    <tableColumn id="12" xr3:uid="{57F12FA5-47DF-4166-9564-9846D6FA5582}" name="Returned Quantity" totalsRowFunction="sum" dataDxfId="2"/>
    <tableColumn id="13" xr3:uid="{9F7014FE-ED8E-4872-A5E1-1BACE596F301}" name="Purchase Amount (Actual)" totalsRowFunction="sum" dataDxfId="1"/>
    <tableColumn id="14" xr3:uid="{AE26AB75-8002-439F-99BC-446A4FEE28FE}" name="Returned Amount (Actual)" totalsRowFunction="sum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2"/>
  <sheetViews>
    <sheetView showGridLines="0" showRowColHeaders="0" tabSelected="1" topLeftCell="B2" zoomScale="80" zoomScaleNormal="80" workbookViewId="0"/>
  </sheetViews>
  <sheetFormatPr defaultRowHeight="15" x14ac:dyDescent="0.25"/>
  <cols>
    <col min="1" max="1" width="9.140625" hidden="1" customWidth="1"/>
    <col min="2" max="2" width="3.28515625" customWidth="1"/>
    <col min="3" max="3" width="30" bestFit="1" customWidth="1"/>
    <col min="4" max="4" width="15.5703125" bestFit="1" customWidth="1"/>
    <col min="5" max="5" width="16.42578125" style="17" bestFit="1" customWidth="1"/>
    <col min="6" max="6" width="22.28515625" style="17" bestFit="1" customWidth="1"/>
    <col min="7" max="7" width="31.5703125" bestFit="1" customWidth="1"/>
    <col min="8" max="8" width="7.5703125" customWidth="1"/>
    <col min="9" max="9" width="30" bestFit="1" customWidth="1"/>
    <col min="10" max="10" width="15.5703125" bestFit="1" customWidth="1"/>
    <col min="11" max="11" width="30.140625" style="17" bestFit="1" customWidth="1"/>
    <col min="12" max="12" width="30.42578125" style="17" bestFit="1" customWidth="1"/>
    <col min="13" max="13" width="31" bestFit="1" customWidth="1"/>
  </cols>
  <sheetData>
    <row r="1" spans="1:13" hidden="1" x14ac:dyDescent="0.25">
      <c r="A1" t="s">
        <v>74</v>
      </c>
    </row>
    <row r="2" spans="1:13" ht="16.5" x14ac:dyDescent="0.3">
      <c r="C2" s="18"/>
      <c r="D2" s="18"/>
      <c r="E2" s="19"/>
      <c r="F2" s="19"/>
      <c r="G2" s="18"/>
      <c r="H2" s="18"/>
      <c r="I2" s="18"/>
      <c r="J2" s="18"/>
      <c r="K2" s="19"/>
      <c r="L2" s="19"/>
      <c r="M2" s="18"/>
    </row>
    <row r="3" spans="1:13" ht="33" x14ac:dyDescent="0.6">
      <c r="C3" s="20" t="s">
        <v>64</v>
      </c>
      <c r="D3" s="18"/>
      <c r="E3" s="19"/>
      <c r="F3" s="19"/>
      <c r="G3" s="18"/>
      <c r="H3" s="18"/>
      <c r="I3" s="18"/>
      <c r="J3" s="18"/>
      <c r="K3" s="19"/>
      <c r="L3" s="19"/>
      <c r="M3" s="18"/>
    </row>
    <row r="4" spans="1:13" ht="16.5" x14ac:dyDescent="0.3">
      <c r="C4" s="18"/>
      <c r="D4" s="18"/>
      <c r="E4" s="19"/>
      <c r="F4" s="19"/>
      <c r="G4" s="18"/>
      <c r="H4" s="18"/>
      <c r="I4" s="18"/>
      <c r="J4" s="18"/>
      <c r="K4" s="19"/>
      <c r="L4" s="19"/>
      <c r="M4" s="18"/>
    </row>
    <row r="5" spans="1:13" ht="19.5" thickBot="1" x14ac:dyDescent="0.4">
      <c r="C5" s="21" t="s">
        <v>51</v>
      </c>
      <c r="D5" s="18"/>
      <c r="E5" s="19"/>
      <c r="F5" s="19"/>
      <c r="G5" s="18"/>
      <c r="H5" s="18"/>
      <c r="I5" s="21" t="s">
        <v>52</v>
      </c>
      <c r="J5" s="18"/>
      <c r="K5" s="19"/>
      <c r="L5" s="19"/>
      <c r="M5" s="18"/>
    </row>
    <row r="6" spans="1:13" ht="18" thickTop="1" thickBot="1" x14ac:dyDescent="0.35">
      <c r="C6" s="18"/>
      <c r="D6" s="18"/>
      <c r="E6" s="19"/>
      <c r="F6" s="19"/>
      <c r="G6" s="18"/>
      <c r="H6" s="18"/>
      <c r="I6" s="18"/>
      <c r="J6" s="18"/>
      <c r="K6" s="19"/>
      <c r="L6" s="19"/>
      <c r="M6" s="18"/>
    </row>
    <row r="7" spans="1:13" ht="16.5" x14ac:dyDescent="0.3">
      <c r="C7" s="30" t="s">
        <v>21</v>
      </c>
      <c r="D7" s="31" t="s">
        <v>22</v>
      </c>
      <c r="E7" s="32" t="s">
        <v>58</v>
      </c>
      <c r="F7" s="32" t="s">
        <v>59</v>
      </c>
      <c r="G7" s="33" t="s">
        <v>53</v>
      </c>
      <c r="H7" s="18"/>
      <c r="I7" s="30" t="s">
        <v>21</v>
      </c>
      <c r="J7" s="31" t="s">
        <v>22</v>
      </c>
      <c r="K7" s="32" t="s">
        <v>60</v>
      </c>
      <c r="L7" s="32" t="s">
        <v>61</v>
      </c>
      <c r="M7" s="33" t="s">
        <v>54</v>
      </c>
    </row>
    <row r="8" spans="1:13" ht="16.5" x14ac:dyDescent="0.3">
      <c r="C8" s="34" t="s">
        <v>220</v>
      </c>
      <c r="D8" s="35" t="s">
        <v>219</v>
      </c>
      <c r="E8" s="36">
        <v>2800</v>
      </c>
      <c r="F8" s="36">
        <v>0</v>
      </c>
      <c r="G8" s="37">
        <v>0</v>
      </c>
      <c r="H8" s="18"/>
      <c r="I8" s="34" t="s">
        <v>220</v>
      </c>
      <c r="J8" s="35" t="s">
        <v>219</v>
      </c>
      <c r="K8" s="36">
        <v>28615.48</v>
      </c>
      <c r="L8" s="36">
        <v>0</v>
      </c>
      <c r="M8" s="37">
        <v>0</v>
      </c>
    </row>
    <row r="9" spans="1:13" ht="16.5" x14ac:dyDescent="0.3">
      <c r="C9" s="34" t="s">
        <v>156</v>
      </c>
      <c r="D9" s="35" t="s">
        <v>155</v>
      </c>
      <c r="E9" s="36">
        <v>13900</v>
      </c>
      <c r="F9" s="36">
        <v>0</v>
      </c>
      <c r="G9" s="37">
        <v>0</v>
      </c>
      <c r="H9" s="18"/>
      <c r="I9" s="34" t="s">
        <v>156</v>
      </c>
      <c r="J9" s="35" t="s">
        <v>155</v>
      </c>
      <c r="K9" s="36">
        <v>67582.77</v>
      </c>
      <c r="L9" s="36">
        <v>0</v>
      </c>
      <c r="M9" s="37">
        <v>0</v>
      </c>
    </row>
    <row r="10" spans="1:13" ht="16.5" x14ac:dyDescent="0.3">
      <c r="C10" s="34" t="s">
        <v>82</v>
      </c>
      <c r="D10" s="35" t="s">
        <v>81</v>
      </c>
      <c r="E10" s="36">
        <v>218550</v>
      </c>
      <c r="F10" s="36">
        <v>0</v>
      </c>
      <c r="G10" s="37">
        <v>0</v>
      </c>
      <c r="H10" s="18"/>
      <c r="I10" s="34" t="s">
        <v>82</v>
      </c>
      <c r="J10" s="35" t="s">
        <v>81</v>
      </c>
      <c r="K10" s="36">
        <v>730547.37000000023</v>
      </c>
      <c r="L10" s="36">
        <v>0</v>
      </c>
      <c r="M10" s="37">
        <v>0</v>
      </c>
    </row>
    <row r="11" spans="1:13" ht="16.5" x14ac:dyDescent="0.3">
      <c r="C11" s="34" t="s">
        <v>158</v>
      </c>
      <c r="D11" s="35" t="s">
        <v>157</v>
      </c>
      <c r="E11" s="36">
        <v>83550</v>
      </c>
      <c r="F11" s="36">
        <v>0</v>
      </c>
      <c r="G11" s="37">
        <v>0</v>
      </c>
      <c r="H11" s="18"/>
      <c r="I11" s="34" t="s">
        <v>158</v>
      </c>
      <c r="J11" s="35" t="s">
        <v>157</v>
      </c>
      <c r="K11" s="36">
        <v>292847.5199999999</v>
      </c>
      <c r="L11" s="36">
        <v>0</v>
      </c>
      <c r="M11" s="37">
        <v>0</v>
      </c>
    </row>
    <row r="12" spans="1:13" ht="16.5" x14ac:dyDescent="0.3">
      <c r="C12" s="34" t="s">
        <v>102</v>
      </c>
      <c r="D12" s="35" t="s">
        <v>101</v>
      </c>
      <c r="E12" s="36">
        <v>200</v>
      </c>
      <c r="F12" s="36">
        <v>0</v>
      </c>
      <c r="G12" s="37">
        <v>0</v>
      </c>
      <c r="H12" s="18"/>
      <c r="I12" s="34" t="s">
        <v>102</v>
      </c>
      <c r="J12" s="35" t="s">
        <v>101</v>
      </c>
      <c r="K12" s="36">
        <v>176.4</v>
      </c>
      <c r="L12" s="36">
        <v>0</v>
      </c>
      <c r="M12" s="37">
        <v>0</v>
      </c>
    </row>
    <row r="13" spans="1:13" ht="16.5" x14ac:dyDescent="0.3">
      <c r="C13" s="34" t="s">
        <v>88</v>
      </c>
      <c r="D13" s="35" t="s">
        <v>87</v>
      </c>
      <c r="E13" s="36">
        <v>48000</v>
      </c>
      <c r="F13" s="36">
        <v>0</v>
      </c>
      <c r="G13" s="37">
        <v>0</v>
      </c>
      <c r="H13" s="18"/>
      <c r="I13" s="34" t="s">
        <v>88</v>
      </c>
      <c r="J13" s="35" t="s">
        <v>87</v>
      </c>
      <c r="K13" s="36">
        <v>383958.11999999994</v>
      </c>
      <c r="L13" s="36">
        <v>0</v>
      </c>
      <c r="M13" s="37">
        <v>0</v>
      </c>
    </row>
    <row r="14" spans="1:13" ht="16.5" x14ac:dyDescent="0.3">
      <c r="C14" s="34" t="s">
        <v>288</v>
      </c>
      <c r="D14" s="35" t="s">
        <v>287</v>
      </c>
      <c r="E14" s="36">
        <v>4499.9999999999991</v>
      </c>
      <c r="F14" s="36">
        <v>0</v>
      </c>
      <c r="G14" s="37">
        <v>0</v>
      </c>
      <c r="H14" s="18"/>
      <c r="I14" s="34" t="s">
        <v>288</v>
      </c>
      <c r="J14" s="35" t="s">
        <v>287</v>
      </c>
      <c r="K14" s="36">
        <v>5642.53</v>
      </c>
      <c r="L14" s="36">
        <v>0</v>
      </c>
      <c r="M14" s="37">
        <v>0</v>
      </c>
    </row>
    <row r="15" spans="1:13" ht="16.5" x14ac:dyDescent="0.3">
      <c r="C15" s="34" t="s">
        <v>106</v>
      </c>
      <c r="D15" s="35" t="s">
        <v>105</v>
      </c>
      <c r="E15" s="36">
        <v>20200</v>
      </c>
      <c r="F15" s="36">
        <v>0</v>
      </c>
      <c r="G15" s="37">
        <v>0</v>
      </c>
      <c r="H15" s="18"/>
      <c r="I15" s="34" t="s">
        <v>106</v>
      </c>
      <c r="J15" s="35" t="s">
        <v>105</v>
      </c>
      <c r="K15" s="36">
        <v>147922.03000000003</v>
      </c>
      <c r="L15" s="36">
        <v>0</v>
      </c>
      <c r="M15" s="37">
        <v>0</v>
      </c>
    </row>
    <row r="16" spans="1:13" ht="16.5" x14ac:dyDescent="0.3">
      <c r="C16" s="34" t="s">
        <v>104</v>
      </c>
      <c r="D16" s="35" t="s">
        <v>103</v>
      </c>
      <c r="E16" s="36">
        <v>50050</v>
      </c>
      <c r="F16" s="36">
        <v>0</v>
      </c>
      <c r="G16" s="37">
        <v>0</v>
      </c>
      <c r="H16" s="18"/>
      <c r="I16" s="34" t="s">
        <v>104</v>
      </c>
      <c r="J16" s="35" t="s">
        <v>103</v>
      </c>
      <c r="K16" s="36">
        <v>259997.63999999996</v>
      </c>
      <c r="L16" s="36">
        <v>0</v>
      </c>
      <c r="M16" s="37">
        <v>0</v>
      </c>
    </row>
    <row r="17" spans="3:13" ht="17.25" thickBot="1" x14ac:dyDescent="0.35">
      <c r="C17" s="38" t="s">
        <v>55</v>
      </c>
      <c r="D17" s="39"/>
      <c r="E17" s="40">
        <v>441750</v>
      </c>
      <c r="F17" s="40">
        <v>0</v>
      </c>
      <c r="G17" s="41">
        <v>0</v>
      </c>
      <c r="H17" s="18"/>
      <c r="I17" s="38" t="s">
        <v>55</v>
      </c>
      <c r="J17" s="39"/>
      <c r="K17" s="40">
        <v>1917289.8599999999</v>
      </c>
      <c r="L17" s="40">
        <v>0</v>
      </c>
      <c r="M17" s="41">
        <v>0</v>
      </c>
    </row>
    <row r="18" spans="3:13" ht="16.5" x14ac:dyDescent="0.3">
      <c r="E18"/>
      <c r="F18"/>
      <c r="H18" s="18"/>
      <c r="K18"/>
      <c r="L18"/>
    </row>
    <row r="19" spans="3:13" ht="16.5" x14ac:dyDescent="0.3">
      <c r="C19" s="18"/>
      <c r="D19" s="18"/>
      <c r="E19" s="19"/>
      <c r="F19" s="19"/>
      <c r="G19" s="18"/>
      <c r="H19" s="18"/>
      <c r="I19" s="18"/>
      <c r="J19" s="18"/>
      <c r="K19" s="19"/>
      <c r="L19" s="19"/>
      <c r="M19" s="18"/>
    </row>
    <row r="20" spans="3:13" ht="16.5" x14ac:dyDescent="0.3">
      <c r="C20" s="18"/>
      <c r="D20" s="18"/>
      <c r="E20" s="19"/>
      <c r="F20" s="19"/>
      <c r="G20" s="18"/>
      <c r="H20" s="18"/>
      <c r="I20" s="18"/>
      <c r="J20" s="18"/>
      <c r="K20" s="19"/>
      <c r="L20" s="19"/>
      <c r="M20" s="18"/>
    </row>
    <row r="21" spans="3:13" ht="16.5" x14ac:dyDescent="0.3">
      <c r="C21" s="18"/>
      <c r="D21" s="18"/>
      <c r="E21" s="19"/>
      <c r="F21" s="19"/>
      <c r="G21" s="18"/>
      <c r="H21" s="18"/>
      <c r="I21" s="18"/>
      <c r="J21" s="18"/>
      <c r="K21" s="19"/>
      <c r="L21" s="19"/>
      <c r="M21" s="18"/>
    </row>
    <row r="22" spans="3:13" ht="16.5" x14ac:dyDescent="0.3">
      <c r="C22" s="18"/>
      <c r="D22" s="18"/>
      <c r="E22" s="19"/>
      <c r="F22" s="19"/>
      <c r="G22" s="18"/>
      <c r="H22" s="18"/>
      <c r="I22" s="18"/>
      <c r="J22" s="18"/>
      <c r="K22" s="19"/>
      <c r="L22" s="19"/>
      <c r="M22" s="18"/>
    </row>
  </sheetData>
  <conditionalFormatting pivot="1" sqref="G8:G16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{B8861CEC-1B0B-4C8E-97C0-A3AA977B5803}</x14:id>
        </ext>
      </extLst>
    </cfRule>
  </conditionalFormatting>
  <conditionalFormatting pivot="1" sqref="M8:M16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{E45D124C-33CC-4AD0-9514-CF149158FC78}</x14:id>
        </ext>
      </extLst>
    </cfRule>
  </conditionalFormatting>
  <pageMargins left="0.25" right="0.25" top="0.75" bottom="0.75" header="0.3" footer="0.3"/>
  <pageSetup scale="57" fitToHeight="0" orientation="landscape" horizontalDpi="300" verticalDpi="300" r:id="rId3"/>
  <headerFooter>
    <oddFooter>&amp;C&amp;D&amp;R&amp;P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B8861CEC-1B0B-4C8E-97C0-A3AA977B580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G8:G16</xm:sqref>
        </x14:conditionalFormatting>
        <x14:conditionalFormatting xmlns:xm="http://schemas.microsoft.com/office/excel/2006/main" pivot="1">
          <x14:cfRule type="dataBar" id="{E45D124C-33CC-4AD0-9514-CF149158FC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M8:M16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76"/>
  <sheetViews>
    <sheetView showGridLines="0" topLeftCell="B2" zoomScale="80" zoomScaleNormal="80" workbookViewId="0"/>
  </sheetViews>
  <sheetFormatPr defaultRowHeight="15" x14ac:dyDescent="0.25"/>
  <cols>
    <col min="1" max="1" width="9.140625" hidden="1" customWidth="1"/>
    <col min="2" max="2" width="4.42578125" customWidth="1"/>
    <col min="3" max="3" width="35" bestFit="1" customWidth="1"/>
    <col min="4" max="4" width="10.5703125" style="15" bestFit="1" customWidth="1"/>
    <col min="5" max="5" width="16.140625" style="17" bestFit="1" customWidth="1"/>
    <col min="6" max="6" width="21.7109375" style="17" bestFit="1" customWidth="1"/>
    <col min="7" max="7" width="30.7109375" bestFit="1" customWidth="1"/>
    <col min="8" max="8" width="11.28515625" customWidth="1"/>
    <col min="9" max="9" width="32.7109375" bestFit="1" customWidth="1"/>
    <col min="10" max="10" width="12" style="15" bestFit="1" customWidth="1"/>
    <col min="11" max="11" width="29.28515625" style="17" bestFit="1" customWidth="1"/>
    <col min="12" max="12" width="29.42578125" style="17" bestFit="1" customWidth="1"/>
    <col min="13" max="13" width="30.140625" bestFit="1" customWidth="1"/>
  </cols>
  <sheetData>
    <row r="1" spans="1:14" hidden="1" x14ac:dyDescent="0.25">
      <c r="A1" t="s">
        <v>74</v>
      </c>
    </row>
    <row r="2" spans="1:14" ht="16.5" x14ac:dyDescent="0.3">
      <c r="C2" s="18"/>
      <c r="D2" s="22"/>
      <c r="E2" s="19"/>
      <c r="F2" s="19"/>
      <c r="G2" s="18"/>
      <c r="H2" s="18"/>
      <c r="I2" s="18"/>
      <c r="J2" s="22"/>
      <c r="K2" s="19"/>
      <c r="L2" s="19"/>
      <c r="M2" s="18"/>
      <c r="N2" s="18"/>
    </row>
    <row r="3" spans="1:14" ht="33" x14ac:dyDescent="0.6">
      <c r="C3" s="20" t="s">
        <v>56</v>
      </c>
      <c r="D3" s="22"/>
      <c r="E3" s="19"/>
      <c r="F3" s="19"/>
      <c r="G3" s="18"/>
      <c r="H3" s="18"/>
      <c r="I3" s="18"/>
      <c r="J3" s="22"/>
      <c r="K3" s="19"/>
      <c r="L3" s="19"/>
      <c r="M3" s="18"/>
      <c r="N3" s="18"/>
    </row>
    <row r="4" spans="1:14" ht="16.5" x14ac:dyDescent="0.3">
      <c r="C4" s="18"/>
      <c r="D4" s="22"/>
      <c r="E4" s="19"/>
      <c r="F4" s="19"/>
      <c r="G4" s="18"/>
      <c r="H4" s="18"/>
      <c r="I4" s="18"/>
      <c r="J4" s="22"/>
      <c r="K4" s="19"/>
      <c r="L4" s="19"/>
      <c r="M4" s="18"/>
      <c r="N4" s="18"/>
    </row>
    <row r="5" spans="1:14" ht="19.5" thickBot="1" x14ac:dyDescent="0.4">
      <c r="C5" s="21" t="s">
        <v>51</v>
      </c>
      <c r="D5" s="22"/>
      <c r="E5" s="19"/>
      <c r="F5" s="19"/>
      <c r="G5" s="18"/>
      <c r="H5" s="18"/>
      <c r="I5" s="21" t="s">
        <v>52</v>
      </c>
      <c r="J5" s="22"/>
      <c r="K5" s="19"/>
      <c r="L5" s="19"/>
      <c r="M5" s="18"/>
      <c r="N5" s="18"/>
    </row>
    <row r="6" spans="1:14" ht="18" thickTop="1" thickBot="1" x14ac:dyDescent="0.35">
      <c r="C6" s="18"/>
      <c r="D6" s="22"/>
      <c r="E6" s="19"/>
      <c r="F6" s="19"/>
      <c r="G6" s="18"/>
      <c r="H6" s="18"/>
      <c r="I6" s="18"/>
      <c r="J6" s="22"/>
      <c r="K6" s="19"/>
      <c r="L6" s="19"/>
      <c r="M6" s="18"/>
      <c r="N6" s="18"/>
    </row>
    <row r="7" spans="1:14" ht="16.5" x14ac:dyDescent="0.3">
      <c r="C7" s="30" t="s">
        <v>18</v>
      </c>
      <c r="D7" s="42" t="s">
        <v>62</v>
      </c>
      <c r="E7" s="32" t="s">
        <v>58</v>
      </c>
      <c r="F7" s="32" t="s">
        <v>59</v>
      </c>
      <c r="G7" s="33" t="s">
        <v>53</v>
      </c>
      <c r="H7" s="18"/>
      <c r="I7" s="30" t="s">
        <v>18</v>
      </c>
      <c r="J7" s="42" t="s">
        <v>62</v>
      </c>
      <c r="K7" s="32" t="s">
        <v>60</v>
      </c>
      <c r="L7" s="32" t="s">
        <v>61</v>
      </c>
      <c r="M7" s="33" t="s">
        <v>54</v>
      </c>
      <c r="N7" s="18"/>
    </row>
    <row r="8" spans="1:14" ht="16.5" x14ac:dyDescent="0.3">
      <c r="C8" s="34" t="s">
        <v>320</v>
      </c>
      <c r="D8" s="35" t="s">
        <v>319</v>
      </c>
      <c r="E8" s="36">
        <v>499.99999999999994</v>
      </c>
      <c r="F8" s="36">
        <v>0</v>
      </c>
      <c r="G8" s="37">
        <v>0</v>
      </c>
      <c r="H8" s="18"/>
      <c r="I8" s="34" t="s">
        <v>320</v>
      </c>
      <c r="J8" s="35" t="s">
        <v>319</v>
      </c>
      <c r="K8" s="36">
        <v>0</v>
      </c>
      <c r="L8" s="36">
        <v>0</v>
      </c>
      <c r="M8" s="37">
        <v>0</v>
      </c>
      <c r="N8" s="18"/>
    </row>
    <row r="9" spans="1:14" ht="16.5" x14ac:dyDescent="0.3">
      <c r="C9" s="34" t="s">
        <v>372</v>
      </c>
      <c r="D9" s="35" t="s">
        <v>371</v>
      </c>
      <c r="E9" s="36">
        <v>5500</v>
      </c>
      <c r="F9" s="36">
        <v>0</v>
      </c>
      <c r="G9" s="37">
        <v>0</v>
      </c>
      <c r="H9" s="18"/>
      <c r="I9" s="34" t="s">
        <v>372</v>
      </c>
      <c r="J9" s="35" t="s">
        <v>371</v>
      </c>
      <c r="K9" s="36">
        <v>11588.79</v>
      </c>
      <c r="L9" s="36">
        <v>0</v>
      </c>
      <c r="M9" s="37">
        <v>0</v>
      </c>
      <c r="N9" s="18"/>
    </row>
    <row r="10" spans="1:14" ht="16.5" x14ac:dyDescent="0.3">
      <c r="C10" s="34" t="s">
        <v>316</v>
      </c>
      <c r="D10" s="35" t="s">
        <v>315</v>
      </c>
      <c r="E10" s="36">
        <v>3500</v>
      </c>
      <c r="F10" s="36">
        <v>0</v>
      </c>
      <c r="G10" s="37">
        <v>0</v>
      </c>
      <c r="H10" s="18"/>
      <c r="I10" s="34" t="s">
        <v>316</v>
      </c>
      <c r="J10" s="35" t="s">
        <v>315</v>
      </c>
      <c r="K10" s="36">
        <v>5899.3099999999995</v>
      </c>
      <c r="L10" s="36">
        <v>0</v>
      </c>
      <c r="M10" s="37">
        <v>0</v>
      </c>
      <c r="N10" s="18"/>
    </row>
    <row r="11" spans="1:14" ht="16.5" x14ac:dyDescent="0.3">
      <c r="C11" s="34" t="s">
        <v>168</v>
      </c>
      <c r="D11" s="35" t="s">
        <v>167</v>
      </c>
      <c r="E11" s="36">
        <v>3000</v>
      </c>
      <c r="F11" s="36">
        <v>0</v>
      </c>
      <c r="G11" s="37">
        <v>0</v>
      </c>
      <c r="H11" s="18"/>
      <c r="I11" s="34" t="s">
        <v>168</v>
      </c>
      <c r="J11" s="35" t="s">
        <v>167</v>
      </c>
      <c r="K11" s="36">
        <v>95961.72</v>
      </c>
      <c r="L11" s="36">
        <v>0</v>
      </c>
      <c r="M11" s="37">
        <v>0</v>
      </c>
      <c r="N11" s="18"/>
    </row>
    <row r="12" spans="1:14" ht="16.5" x14ac:dyDescent="0.3">
      <c r="C12" s="34" t="s">
        <v>248</v>
      </c>
      <c r="D12" s="35" t="s">
        <v>247</v>
      </c>
      <c r="E12" s="36">
        <v>6800</v>
      </c>
      <c r="F12" s="36">
        <v>0</v>
      </c>
      <c r="G12" s="37">
        <v>0</v>
      </c>
      <c r="H12" s="18"/>
      <c r="I12" s="34" t="s">
        <v>248</v>
      </c>
      <c r="J12" s="35" t="s">
        <v>247</v>
      </c>
      <c r="K12" s="36">
        <v>5664.5099999999993</v>
      </c>
      <c r="L12" s="36">
        <v>0</v>
      </c>
      <c r="M12" s="37">
        <v>0</v>
      </c>
      <c r="N12" s="18"/>
    </row>
    <row r="13" spans="1:14" ht="16.5" x14ac:dyDescent="0.3">
      <c r="C13" s="34" t="s">
        <v>166</v>
      </c>
      <c r="D13" s="35" t="s">
        <v>165</v>
      </c>
      <c r="E13" s="36">
        <v>3600</v>
      </c>
      <c r="F13" s="36">
        <v>0</v>
      </c>
      <c r="G13" s="37">
        <v>0</v>
      </c>
      <c r="H13" s="18"/>
      <c r="I13" s="34" t="s">
        <v>166</v>
      </c>
      <c r="J13" s="35" t="s">
        <v>165</v>
      </c>
      <c r="K13" s="36">
        <v>107956.79</v>
      </c>
      <c r="L13" s="36">
        <v>0</v>
      </c>
      <c r="M13" s="37">
        <v>0</v>
      </c>
      <c r="N13" s="18"/>
    </row>
    <row r="14" spans="1:14" ht="16.5" x14ac:dyDescent="0.3">
      <c r="C14" s="34" t="s">
        <v>118</v>
      </c>
      <c r="D14" s="35" t="s">
        <v>117</v>
      </c>
      <c r="E14" s="36">
        <v>6000</v>
      </c>
      <c r="F14" s="36">
        <v>0</v>
      </c>
      <c r="G14" s="37">
        <v>0</v>
      </c>
      <c r="H14" s="18"/>
      <c r="I14" s="34" t="s">
        <v>118</v>
      </c>
      <c r="J14" s="35" t="s">
        <v>117</v>
      </c>
      <c r="K14" s="36">
        <v>8114.6800000000012</v>
      </c>
      <c r="L14" s="36">
        <v>0</v>
      </c>
      <c r="M14" s="37">
        <v>0</v>
      </c>
      <c r="N14" s="18"/>
    </row>
    <row r="15" spans="1:14" ht="16.5" x14ac:dyDescent="0.3">
      <c r="C15" s="34" t="s">
        <v>164</v>
      </c>
      <c r="D15" s="35" t="s">
        <v>163</v>
      </c>
      <c r="E15" s="36">
        <v>1700</v>
      </c>
      <c r="F15" s="36">
        <v>0</v>
      </c>
      <c r="G15" s="37">
        <v>0</v>
      </c>
      <c r="H15" s="18"/>
      <c r="I15" s="34" t="s">
        <v>164</v>
      </c>
      <c r="J15" s="35" t="s">
        <v>163</v>
      </c>
      <c r="K15" s="36">
        <v>118169.26</v>
      </c>
      <c r="L15" s="36">
        <v>0</v>
      </c>
      <c r="M15" s="37">
        <v>0</v>
      </c>
      <c r="N15" s="18"/>
    </row>
    <row r="16" spans="1:14" ht="16.5" x14ac:dyDescent="0.3">
      <c r="C16" s="34" t="s">
        <v>350</v>
      </c>
      <c r="D16" s="35" t="s">
        <v>349</v>
      </c>
      <c r="E16" s="36">
        <v>1750</v>
      </c>
      <c r="F16" s="36">
        <v>0</v>
      </c>
      <c r="G16" s="37">
        <v>0</v>
      </c>
      <c r="H16" s="18"/>
      <c r="I16" s="34" t="s">
        <v>350</v>
      </c>
      <c r="J16" s="35" t="s">
        <v>349</v>
      </c>
      <c r="K16" s="36">
        <v>566.04999999999995</v>
      </c>
      <c r="L16" s="36">
        <v>0</v>
      </c>
      <c r="M16" s="37">
        <v>0</v>
      </c>
      <c r="N16" s="18"/>
    </row>
    <row r="17" spans="3:14" ht="16.5" x14ac:dyDescent="0.3">
      <c r="C17" s="34" t="s">
        <v>162</v>
      </c>
      <c r="D17" s="35" t="s">
        <v>161</v>
      </c>
      <c r="E17" s="36">
        <v>1500</v>
      </c>
      <c r="F17" s="36">
        <v>0</v>
      </c>
      <c r="G17" s="37">
        <v>0</v>
      </c>
      <c r="H17" s="18"/>
      <c r="I17" s="34" t="s">
        <v>162</v>
      </c>
      <c r="J17" s="35" t="s">
        <v>161</v>
      </c>
      <c r="K17" s="36">
        <v>139708.70000000001</v>
      </c>
      <c r="L17" s="36">
        <v>0</v>
      </c>
      <c r="M17" s="37">
        <v>0</v>
      </c>
      <c r="N17" s="18"/>
    </row>
    <row r="18" spans="3:14" ht="16.5" x14ac:dyDescent="0.3">
      <c r="C18" s="34" t="s">
        <v>92</v>
      </c>
      <c r="D18" s="35" t="s">
        <v>91</v>
      </c>
      <c r="E18" s="36">
        <v>7900</v>
      </c>
      <c r="F18" s="36">
        <v>0</v>
      </c>
      <c r="G18" s="37">
        <v>0</v>
      </c>
      <c r="H18" s="18"/>
      <c r="I18" s="34" t="s">
        <v>92</v>
      </c>
      <c r="J18" s="35" t="s">
        <v>91</v>
      </c>
      <c r="K18" s="36">
        <v>6967.6600000000008</v>
      </c>
      <c r="L18" s="36">
        <v>0</v>
      </c>
      <c r="M18" s="37">
        <v>0</v>
      </c>
      <c r="N18" s="18"/>
    </row>
    <row r="19" spans="3:14" ht="16.5" x14ac:dyDescent="0.3">
      <c r="C19" s="34" t="s">
        <v>160</v>
      </c>
      <c r="D19" s="35" t="s">
        <v>159</v>
      </c>
      <c r="E19" s="36">
        <v>1500</v>
      </c>
      <c r="F19" s="36">
        <v>0</v>
      </c>
      <c r="G19" s="37">
        <v>0</v>
      </c>
      <c r="H19" s="18"/>
      <c r="I19" s="34" t="s">
        <v>160</v>
      </c>
      <c r="J19" s="35" t="s">
        <v>159</v>
      </c>
      <c r="K19" s="36">
        <v>1499.46</v>
      </c>
      <c r="L19" s="36">
        <v>0</v>
      </c>
      <c r="M19" s="37">
        <v>0</v>
      </c>
      <c r="N19" s="18"/>
    </row>
    <row r="20" spans="3:14" ht="16.5" x14ac:dyDescent="0.3">
      <c r="C20" s="34" t="s">
        <v>232</v>
      </c>
      <c r="D20" s="35" t="s">
        <v>231</v>
      </c>
      <c r="E20" s="36">
        <v>6400</v>
      </c>
      <c r="F20" s="36">
        <v>0</v>
      </c>
      <c r="G20" s="37">
        <v>0</v>
      </c>
      <c r="H20" s="18"/>
      <c r="I20" s="34" t="s">
        <v>232</v>
      </c>
      <c r="J20" s="35" t="s">
        <v>231</v>
      </c>
      <c r="K20" s="36">
        <v>15241.189999999999</v>
      </c>
      <c r="L20" s="36">
        <v>0</v>
      </c>
      <c r="M20" s="37">
        <v>0</v>
      </c>
      <c r="N20" s="18"/>
    </row>
    <row r="21" spans="3:14" ht="16.5" x14ac:dyDescent="0.3">
      <c r="C21" s="34" t="s">
        <v>172</v>
      </c>
      <c r="D21" s="35" t="s">
        <v>171</v>
      </c>
      <c r="E21" s="36">
        <v>1600</v>
      </c>
      <c r="F21" s="36">
        <v>0</v>
      </c>
      <c r="G21" s="37">
        <v>0</v>
      </c>
      <c r="H21" s="18"/>
      <c r="I21" s="34" t="s">
        <v>172</v>
      </c>
      <c r="J21" s="35" t="s">
        <v>171</v>
      </c>
      <c r="K21" s="36">
        <v>6664.05</v>
      </c>
      <c r="L21" s="36">
        <v>0</v>
      </c>
      <c r="M21" s="37">
        <v>0</v>
      </c>
      <c r="N21" s="18"/>
    </row>
    <row r="22" spans="3:14" ht="16.5" x14ac:dyDescent="0.3">
      <c r="C22" s="34" t="s">
        <v>336</v>
      </c>
      <c r="D22" s="35" t="s">
        <v>335</v>
      </c>
      <c r="E22" s="36">
        <v>249.99999999999997</v>
      </c>
      <c r="F22" s="36">
        <v>0</v>
      </c>
      <c r="G22" s="37">
        <v>0</v>
      </c>
      <c r="H22" s="18"/>
      <c r="I22" s="34" t="s">
        <v>336</v>
      </c>
      <c r="J22" s="35" t="s">
        <v>335</v>
      </c>
      <c r="K22" s="36">
        <v>0</v>
      </c>
      <c r="L22" s="36">
        <v>0</v>
      </c>
      <c r="M22" s="37">
        <v>0</v>
      </c>
      <c r="N22" s="18"/>
    </row>
    <row r="23" spans="3:14" ht="16.5" x14ac:dyDescent="0.3">
      <c r="C23" s="34" t="s">
        <v>174</v>
      </c>
      <c r="D23" s="35" t="s">
        <v>173</v>
      </c>
      <c r="E23" s="36">
        <v>1200</v>
      </c>
      <c r="F23" s="36">
        <v>0</v>
      </c>
      <c r="G23" s="37">
        <v>0</v>
      </c>
      <c r="H23" s="18"/>
      <c r="I23" s="34" t="s">
        <v>174</v>
      </c>
      <c r="J23" s="35" t="s">
        <v>173</v>
      </c>
      <c r="K23" s="36">
        <v>30011.58</v>
      </c>
      <c r="L23" s="36">
        <v>0</v>
      </c>
      <c r="M23" s="37">
        <v>0</v>
      </c>
      <c r="N23" s="18"/>
    </row>
    <row r="24" spans="3:14" ht="16.5" x14ac:dyDescent="0.3">
      <c r="C24" s="34" t="s">
        <v>108</v>
      </c>
      <c r="D24" s="35" t="s">
        <v>107</v>
      </c>
      <c r="E24" s="36">
        <v>1600</v>
      </c>
      <c r="F24" s="36">
        <v>0</v>
      </c>
      <c r="G24" s="37">
        <v>0</v>
      </c>
      <c r="H24" s="18"/>
      <c r="I24" s="34" t="s">
        <v>108</v>
      </c>
      <c r="J24" s="35" t="s">
        <v>107</v>
      </c>
      <c r="K24" s="36">
        <v>7338.31</v>
      </c>
      <c r="L24" s="36">
        <v>0</v>
      </c>
      <c r="M24" s="37">
        <v>0</v>
      </c>
      <c r="N24" s="18"/>
    </row>
    <row r="25" spans="3:14" ht="16.5" x14ac:dyDescent="0.3">
      <c r="C25" s="34" t="s">
        <v>176</v>
      </c>
      <c r="D25" s="35" t="s">
        <v>175</v>
      </c>
      <c r="E25" s="36">
        <v>700</v>
      </c>
      <c r="F25" s="36">
        <v>0</v>
      </c>
      <c r="G25" s="37">
        <v>0</v>
      </c>
      <c r="H25" s="18"/>
      <c r="I25" s="34" t="s">
        <v>176</v>
      </c>
      <c r="J25" s="35" t="s">
        <v>175</v>
      </c>
      <c r="K25" s="36">
        <v>27611.489999999998</v>
      </c>
      <c r="L25" s="36">
        <v>0</v>
      </c>
      <c r="M25" s="37">
        <v>0</v>
      </c>
      <c r="N25" s="18"/>
    </row>
    <row r="26" spans="3:14" ht="16.5" x14ac:dyDescent="0.3">
      <c r="C26" s="34" t="s">
        <v>358</v>
      </c>
      <c r="D26" s="35" t="s">
        <v>357</v>
      </c>
      <c r="E26" s="36">
        <v>1249.9999999999998</v>
      </c>
      <c r="F26" s="36">
        <v>0</v>
      </c>
      <c r="G26" s="37">
        <v>0</v>
      </c>
      <c r="H26" s="18"/>
      <c r="I26" s="34" t="s">
        <v>358</v>
      </c>
      <c r="J26" s="35" t="s">
        <v>357</v>
      </c>
      <c r="K26" s="36">
        <v>2278.5</v>
      </c>
      <c r="L26" s="36">
        <v>0</v>
      </c>
      <c r="M26" s="37">
        <v>0</v>
      </c>
      <c r="N26" s="18"/>
    </row>
    <row r="27" spans="3:14" ht="16.5" x14ac:dyDescent="0.3">
      <c r="C27" s="34" t="s">
        <v>178</v>
      </c>
      <c r="D27" s="35" t="s">
        <v>177</v>
      </c>
      <c r="E27" s="36">
        <v>1100</v>
      </c>
      <c r="F27" s="36">
        <v>0</v>
      </c>
      <c r="G27" s="37">
        <v>0</v>
      </c>
      <c r="H27" s="18"/>
      <c r="I27" s="34" t="s">
        <v>178</v>
      </c>
      <c r="J27" s="35" t="s">
        <v>177</v>
      </c>
      <c r="K27" s="36">
        <v>41718.620000000003</v>
      </c>
      <c r="L27" s="36">
        <v>0</v>
      </c>
      <c r="M27" s="37">
        <v>0</v>
      </c>
      <c r="N27" s="18"/>
    </row>
    <row r="28" spans="3:14" ht="16.5" x14ac:dyDescent="0.3">
      <c r="C28" s="34" t="s">
        <v>344</v>
      </c>
      <c r="D28" s="35" t="s">
        <v>343</v>
      </c>
      <c r="E28" s="36">
        <v>2000</v>
      </c>
      <c r="F28" s="36">
        <v>0</v>
      </c>
      <c r="G28" s="37">
        <v>0</v>
      </c>
      <c r="I28" s="34" t="s">
        <v>344</v>
      </c>
      <c r="J28" s="35" t="s">
        <v>343</v>
      </c>
      <c r="K28" s="36">
        <v>5821.1100000000006</v>
      </c>
      <c r="L28" s="36">
        <v>0</v>
      </c>
      <c r="M28" s="37">
        <v>0</v>
      </c>
    </row>
    <row r="29" spans="3:14" ht="16.5" x14ac:dyDescent="0.3">
      <c r="C29" s="34" t="s">
        <v>186</v>
      </c>
      <c r="D29" s="35" t="s">
        <v>185</v>
      </c>
      <c r="E29" s="36">
        <v>2800</v>
      </c>
      <c r="F29" s="36">
        <v>0</v>
      </c>
      <c r="G29" s="37">
        <v>0</v>
      </c>
      <c r="I29" s="34" t="s">
        <v>186</v>
      </c>
      <c r="J29" s="35" t="s">
        <v>185</v>
      </c>
      <c r="K29" s="36">
        <v>12594.83</v>
      </c>
      <c r="L29" s="36">
        <v>0</v>
      </c>
      <c r="M29" s="37">
        <v>0</v>
      </c>
    </row>
    <row r="30" spans="3:14" ht="16.5" x14ac:dyDescent="0.3">
      <c r="C30" s="34" t="s">
        <v>302</v>
      </c>
      <c r="D30" s="35" t="s">
        <v>301</v>
      </c>
      <c r="E30" s="36">
        <v>4000</v>
      </c>
      <c r="F30" s="36">
        <v>0</v>
      </c>
      <c r="G30" s="37">
        <v>0</v>
      </c>
      <c r="I30" s="34" t="s">
        <v>302</v>
      </c>
      <c r="J30" s="35" t="s">
        <v>301</v>
      </c>
      <c r="K30" s="36">
        <v>4076.5299999999997</v>
      </c>
      <c r="L30" s="36">
        <v>0</v>
      </c>
      <c r="M30" s="37">
        <v>0</v>
      </c>
    </row>
    <row r="31" spans="3:14" ht="16.5" x14ac:dyDescent="0.3">
      <c r="C31" s="34" t="s">
        <v>190</v>
      </c>
      <c r="D31" s="35" t="s">
        <v>189</v>
      </c>
      <c r="E31" s="36">
        <v>1400</v>
      </c>
      <c r="F31" s="36">
        <v>0</v>
      </c>
      <c r="G31" s="37">
        <v>0</v>
      </c>
      <c r="I31" s="34" t="s">
        <v>190</v>
      </c>
      <c r="J31" s="35" t="s">
        <v>189</v>
      </c>
      <c r="K31" s="36">
        <v>138873.79999999999</v>
      </c>
      <c r="L31" s="36">
        <v>0</v>
      </c>
      <c r="M31" s="37">
        <v>0</v>
      </c>
    </row>
    <row r="32" spans="3:14" ht="16.5" x14ac:dyDescent="0.3">
      <c r="C32" s="34" t="s">
        <v>100</v>
      </c>
      <c r="D32" s="35" t="s">
        <v>99</v>
      </c>
      <c r="E32" s="36">
        <v>2700</v>
      </c>
      <c r="F32" s="36">
        <v>0</v>
      </c>
      <c r="G32" s="37">
        <v>0</v>
      </c>
      <c r="I32" s="34" t="s">
        <v>100</v>
      </c>
      <c r="J32" s="35" t="s">
        <v>99</v>
      </c>
      <c r="K32" s="36">
        <v>9737.19</v>
      </c>
      <c r="L32" s="36">
        <v>0</v>
      </c>
      <c r="M32" s="37">
        <v>0</v>
      </c>
    </row>
    <row r="33" spans="3:13" ht="16.5" x14ac:dyDescent="0.3">
      <c r="C33" s="34" t="s">
        <v>184</v>
      </c>
      <c r="D33" s="35" t="s">
        <v>183</v>
      </c>
      <c r="E33" s="36">
        <v>1200</v>
      </c>
      <c r="F33" s="36">
        <v>0</v>
      </c>
      <c r="G33" s="37">
        <v>0</v>
      </c>
      <c r="I33" s="34" t="s">
        <v>184</v>
      </c>
      <c r="J33" s="35" t="s">
        <v>183</v>
      </c>
      <c r="K33" s="36">
        <v>10054.74</v>
      </c>
      <c r="L33" s="36">
        <v>0</v>
      </c>
      <c r="M33" s="37">
        <v>0</v>
      </c>
    </row>
    <row r="34" spans="3:13" ht="16.5" x14ac:dyDescent="0.3">
      <c r="C34" s="34" t="s">
        <v>240</v>
      </c>
      <c r="D34" s="35" t="s">
        <v>239</v>
      </c>
      <c r="E34" s="36">
        <v>4400</v>
      </c>
      <c r="F34" s="36">
        <v>0</v>
      </c>
      <c r="G34" s="37">
        <v>0</v>
      </c>
      <c r="I34" s="34" t="s">
        <v>240</v>
      </c>
      <c r="J34" s="35" t="s">
        <v>239</v>
      </c>
      <c r="K34" s="36">
        <v>15695.490000000002</v>
      </c>
      <c r="L34" s="36">
        <v>0</v>
      </c>
      <c r="M34" s="37">
        <v>0</v>
      </c>
    </row>
    <row r="35" spans="3:13" ht="16.5" x14ac:dyDescent="0.3">
      <c r="C35" s="34" t="s">
        <v>182</v>
      </c>
      <c r="D35" s="35" t="s">
        <v>181</v>
      </c>
      <c r="E35" s="36">
        <v>1600</v>
      </c>
      <c r="F35" s="36">
        <v>0</v>
      </c>
      <c r="G35" s="37">
        <v>0</v>
      </c>
      <c r="I35" s="34" t="s">
        <v>182</v>
      </c>
      <c r="J35" s="35" t="s">
        <v>181</v>
      </c>
      <c r="K35" s="36">
        <v>66984.949999999983</v>
      </c>
      <c r="L35" s="36">
        <v>0</v>
      </c>
      <c r="M35" s="37">
        <v>0</v>
      </c>
    </row>
    <row r="36" spans="3:13" ht="16.5" x14ac:dyDescent="0.3">
      <c r="C36" s="34" t="s">
        <v>304</v>
      </c>
      <c r="D36" s="35" t="s">
        <v>303</v>
      </c>
      <c r="E36" s="36">
        <v>4000</v>
      </c>
      <c r="F36" s="36">
        <v>0</v>
      </c>
      <c r="G36" s="37">
        <v>0</v>
      </c>
      <c r="I36" s="34" t="s">
        <v>304</v>
      </c>
      <c r="J36" s="35" t="s">
        <v>303</v>
      </c>
      <c r="K36" s="36">
        <v>8232</v>
      </c>
      <c r="L36" s="36">
        <v>0</v>
      </c>
      <c r="M36" s="37">
        <v>0</v>
      </c>
    </row>
    <row r="37" spans="3:13" ht="16.5" x14ac:dyDescent="0.3">
      <c r="C37" s="34" t="s">
        <v>180</v>
      </c>
      <c r="D37" s="35" t="s">
        <v>179</v>
      </c>
      <c r="E37" s="36">
        <v>2400</v>
      </c>
      <c r="F37" s="36">
        <v>0</v>
      </c>
      <c r="G37" s="37">
        <v>0</v>
      </c>
      <c r="I37" s="34" t="s">
        <v>180</v>
      </c>
      <c r="J37" s="35" t="s">
        <v>179</v>
      </c>
      <c r="K37" s="36">
        <v>18204.390000000003</v>
      </c>
      <c r="L37" s="36">
        <v>0</v>
      </c>
      <c r="M37" s="37">
        <v>0</v>
      </c>
    </row>
    <row r="38" spans="3:13" ht="16.5" x14ac:dyDescent="0.3">
      <c r="C38" s="34" t="s">
        <v>328</v>
      </c>
      <c r="D38" s="35" t="s">
        <v>327</v>
      </c>
      <c r="E38" s="36">
        <v>499.99999999999994</v>
      </c>
      <c r="F38" s="36">
        <v>0</v>
      </c>
      <c r="G38" s="37">
        <v>0</v>
      </c>
      <c r="I38" s="34" t="s">
        <v>328</v>
      </c>
      <c r="J38" s="35" t="s">
        <v>327</v>
      </c>
      <c r="K38" s="36">
        <v>0</v>
      </c>
      <c r="L38" s="36">
        <v>0</v>
      </c>
      <c r="M38" s="37">
        <v>0</v>
      </c>
    </row>
    <row r="39" spans="3:13" ht="16.5" x14ac:dyDescent="0.3">
      <c r="C39" s="34" t="s">
        <v>188</v>
      </c>
      <c r="D39" s="35" t="s">
        <v>187</v>
      </c>
      <c r="E39" s="36">
        <v>2800</v>
      </c>
      <c r="F39" s="36">
        <v>0</v>
      </c>
      <c r="G39" s="37">
        <v>0</v>
      </c>
      <c r="I39" s="34" t="s">
        <v>188</v>
      </c>
      <c r="J39" s="35" t="s">
        <v>187</v>
      </c>
      <c r="K39" s="36">
        <v>18878.72</v>
      </c>
      <c r="L39" s="36">
        <v>0</v>
      </c>
      <c r="M39" s="37">
        <v>0</v>
      </c>
    </row>
    <row r="40" spans="3:13" ht="16.5" x14ac:dyDescent="0.3">
      <c r="C40" s="34" t="s">
        <v>170</v>
      </c>
      <c r="D40" s="35" t="s">
        <v>169</v>
      </c>
      <c r="E40" s="36">
        <v>900</v>
      </c>
      <c r="F40" s="36">
        <v>0</v>
      </c>
      <c r="G40" s="37">
        <v>0</v>
      </c>
      <c r="I40" s="34" t="s">
        <v>170</v>
      </c>
      <c r="J40" s="35" t="s">
        <v>169</v>
      </c>
      <c r="K40" s="36">
        <v>28179.730000000003</v>
      </c>
      <c r="L40" s="36">
        <v>0</v>
      </c>
      <c r="M40" s="37">
        <v>0</v>
      </c>
    </row>
    <row r="41" spans="3:13" ht="16.5" x14ac:dyDescent="0.3">
      <c r="C41" s="34" t="s">
        <v>230</v>
      </c>
      <c r="D41" s="35" t="s">
        <v>229</v>
      </c>
      <c r="E41" s="36">
        <v>4800</v>
      </c>
      <c r="F41" s="36">
        <v>0</v>
      </c>
      <c r="G41" s="37">
        <v>0</v>
      </c>
      <c r="I41" s="34" t="s">
        <v>230</v>
      </c>
      <c r="J41" s="35" t="s">
        <v>229</v>
      </c>
      <c r="K41" s="36">
        <v>7573.4299999999994</v>
      </c>
      <c r="L41" s="36">
        <v>0</v>
      </c>
      <c r="M41" s="37">
        <v>0</v>
      </c>
    </row>
    <row r="42" spans="3:13" ht="16.5" x14ac:dyDescent="0.3">
      <c r="C42" s="34" t="s">
        <v>122</v>
      </c>
      <c r="D42" s="35" t="s">
        <v>121</v>
      </c>
      <c r="E42" s="36">
        <v>10400</v>
      </c>
      <c r="F42" s="36">
        <v>0</v>
      </c>
      <c r="G42" s="37">
        <v>0</v>
      </c>
      <c r="I42" s="34" t="s">
        <v>122</v>
      </c>
      <c r="J42" s="35" t="s">
        <v>121</v>
      </c>
      <c r="K42" s="36">
        <v>6115.28</v>
      </c>
      <c r="L42" s="36">
        <v>0</v>
      </c>
      <c r="M42" s="37">
        <v>0</v>
      </c>
    </row>
    <row r="43" spans="3:13" ht="16.5" x14ac:dyDescent="0.3">
      <c r="C43" s="34" t="s">
        <v>228</v>
      </c>
      <c r="D43" s="35" t="s">
        <v>227</v>
      </c>
      <c r="E43" s="36">
        <v>5600</v>
      </c>
      <c r="F43" s="36">
        <v>0</v>
      </c>
      <c r="G43" s="37">
        <v>0</v>
      </c>
      <c r="I43" s="34" t="s">
        <v>228</v>
      </c>
      <c r="J43" s="35" t="s">
        <v>227</v>
      </c>
      <c r="K43" s="36">
        <v>6914.83</v>
      </c>
      <c r="L43" s="36">
        <v>0</v>
      </c>
      <c r="M43" s="37">
        <v>0</v>
      </c>
    </row>
    <row r="44" spans="3:13" ht="16.5" x14ac:dyDescent="0.3">
      <c r="C44" s="34" t="s">
        <v>112</v>
      </c>
      <c r="D44" s="35" t="s">
        <v>111</v>
      </c>
      <c r="E44" s="36">
        <v>4800</v>
      </c>
      <c r="F44" s="36">
        <v>0</v>
      </c>
      <c r="G44" s="37">
        <v>0</v>
      </c>
      <c r="I44" s="34" t="s">
        <v>112</v>
      </c>
      <c r="J44" s="35" t="s">
        <v>111</v>
      </c>
      <c r="K44" s="36">
        <v>6021.5</v>
      </c>
      <c r="L44" s="36">
        <v>0</v>
      </c>
      <c r="M44" s="37">
        <v>0</v>
      </c>
    </row>
    <row r="45" spans="3:13" ht="16.5" x14ac:dyDescent="0.3">
      <c r="C45" s="34" t="s">
        <v>214</v>
      </c>
      <c r="D45" s="35" t="s">
        <v>213</v>
      </c>
      <c r="E45" s="36">
        <v>3600</v>
      </c>
      <c r="F45" s="36">
        <v>0</v>
      </c>
      <c r="G45" s="37">
        <v>0</v>
      </c>
      <c r="I45" s="34" t="s">
        <v>214</v>
      </c>
      <c r="J45" s="35" t="s">
        <v>213</v>
      </c>
      <c r="K45" s="36">
        <v>10584.39</v>
      </c>
      <c r="L45" s="36">
        <v>0</v>
      </c>
      <c r="M45" s="37">
        <v>0</v>
      </c>
    </row>
    <row r="46" spans="3:13" ht="16.5" x14ac:dyDescent="0.3">
      <c r="C46" s="34" t="s">
        <v>362</v>
      </c>
      <c r="D46" s="35" t="s">
        <v>361</v>
      </c>
      <c r="E46" s="36">
        <v>2249.9999999999995</v>
      </c>
      <c r="F46" s="36">
        <v>0</v>
      </c>
      <c r="G46" s="37">
        <v>0</v>
      </c>
      <c r="I46" s="34" t="s">
        <v>362</v>
      </c>
      <c r="J46" s="35" t="s">
        <v>361</v>
      </c>
      <c r="K46" s="36">
        <v>1058.53</v>
      </c>
      <c r="L46" s="36">
        <v>0</v>
      </c>
      <c r="M46" s="37">
        <v>0</v>
      </c>
    </row>
    <row r="47" spans="3:13" ht="16.5" x14ac:dyDescent="0.3">
      <c r="C47" s="34" t="s">
        <v>130</v>
      </c>
      <c r="D47" s="35" t="s">
        <v>129</v>
      </c>
      <c r="E47" s="36">
        <v>8800</v>
      </c>
      <c r="F47" s="36">
        <v>0</v>
      </c>
      <c r="G47" s="37">
        <v>0</v>
      </c>
      <c r="I47" s="34" t="s">
        <v>130</v>
      </c>
      <c r="J47" s="35" t="s">
        <v>129</v>
      </c>
      <c r="K47" s="36">
        <v>11901.4</v>
      </c>
      <c r="L47" s="36">
        <v>0</v>
      </c>
      <c r="M47" s="37">
        <v>0</v>
      </c>
    </row>
    <row r="48" spans="3:13" ht="16.5" x14ac:dyDescent="0.3">
      <c r="C48" s="34" t="s">
        <v>354</v>
      </c>
      <c r="D48" s="35" t="s">
        <v>353</v>
      </c>
      <c r="E48" s="36">
        <v>2499.9999999999995</v>
      </c>
      <c r="F48" s="36">
        <v>0</v>
      </c>
      <c r="G48" s="37">
        <v>0</v>
      </c>
      <c r="I48" s="34" t="s">
        <v>354</v>
      </c>
      <c r="J48" s="35" t="s">
        <v>353</v>
      </c>
      <c r="K48" s="36">
        <v>1225.21</v>
      </c>
      <c r="L48" s="36">
        <v>0</v>
      </c>
      <c r="M48" s="37">
        <v>0</v>
      </c>
    </row>
    <row r="49" spans="3:13" ht="16.5" x14ac:dyDescent="0.3">
      <c r="C49" s="34" t="s">
        <v>132</v>
      </c>
      <c r="D49" s="35" t="s">
        <v>131</v>
      </c>
      <c r="E49" s="36">
        <v>8400</v>
      </c>
      <c r="F49" s="36">
        <v>0</v>
      </c>
      <c r="G49" s="37">
        <v>0</v>
      </c>
      <c r="I49" s="34" t="s">
        <v>132</v>
      </c>
      <c r="J49" s="35" t="s">
        <v>131</v>
      </c>
      <c r="K49" s="36">
        <v>16463.919999999998</v>
      </c>
      <c r="L49" s="36">
        <v>0</v>
      </c>
      <c r="M49" s="37">
        <v>0</v>
      </c>
    </row>
    <row r="50" spans="3:13" ht="16.5" x14ac:dyDescent="0.3">
      <c r="C50" s="34" t="s">
        <v>346</v>
      </c>
      <c r="D50" s="35" t="s">
        <v>345</v>
      </c>
      <c r="E50" s="36">
        <v>3000</v>
      </c>
      <c r="F50" s="36">
        <v>0</v>
      </c>
      <c r="G50" s="37">
        <v>0</v>
      </c>
      <c r="I50" s="34" t="s">
        <v>346</v>
      </c>
      <c r="J50" s="35" t="s">
        <v>345</v>
      </c>
      <c r="K50" s="36">
        <v>7937.98</v>
      </c>
      <c r="L50" s="36">
        <v>0</v>
      </c>
      <c r="M50" s="37">
        <v>0</v>
      </c>
    </row>
    <row r="51" spans="3:13" ht="16.5" x14ac:dyDescent="0.3">
      <c r="C51" s="34" t="s">
        <v>134</v>
      </c>
      <c r="D51" s="35" t="s">
        <v>133</v>
      </c>
      <c r="E51" s="36">
        <v>4000</v>
      </c>
      <c r="F51" s="36">
        <v>0</v>
      </c>
      <c r="G51" s="37">
        <v>0</v>
      </c>
      <c r="I51" s="34" t="s">
        <v>134</v>
      </c>
      <c r="J51" s="35" t="s">
        <v>133</v>
      </c>
      <c r="K51" s="36">
        <v>12230.33</v>
      </c>
      <c r="L51" s="36">
        <v>0</v>
      </c>
      <c r="M51" s="37">
        <v>0</v>
      </c>
    </row>
    <row r="52" spans="3:13" ht="16.5" x14ac:dyDescent="0.3">
      <c r="C52" s="34" t="s">
        <v>312</v>
      </c>
      <c r="D52" s="35" t="s">
        <v>311</v>
      </c>
      <c r="E52" s="36">
        <v>3250</v>
      </c>
      <c r="F52" s="36">
        <v>0</v>
      </c>
      <c r="G52" s="37">
        <v>0</v>
      </c>
      <c r="I52" s="34" t="s">
        <v>312</v>
      </c>
      <c r="J52" s="35" t="s">
        <v>311</v>
      </c>
      <c r="K52" s="36">
        <v>3567.16</v>
      </c>
      <c r="L52" s="36">
        <v>0</v>
      </c>
      <c r="M52" s="37">
        <v>0</v>
      </c>
    </row>
    <row r="53" spans="3:13" ht="16.5" x14ac:dyDescent="0.3">
      <c r="C53" s="34" t="s">
        <v>136</v>
      </c>
      <c r="D53" s="35" t="s">
        <v>135</v>
      </c>
      <c r="E53" s="36">
        <v>3600</v>
      </c>
      <c r="F53" s="36">
        <v>0</v>
      </c>
      <c r="G53" s="37">
        <v>0</v>
      </c>
      <c r="I53" s="34" t="s">
        <v>136</v>
      </c>
      <c r="J53" s="35" t="s">
        <v>135</v>
      </c>
      <c r="K53" s="36">
        <v>8467.39</v>
      </c>
      <c r="L53" s="36">
        <v>0</v>
      </c>
      <c r="M53" s="37">
        <v>0</v>
      </c>
    </row>
    <row r="54" spans="3:13" ht="16.5" x14ac:dyDescent="0.3">
      <c r="C54" s="34" t="s">
        <v>370</v>
      </c>
      <c r="D54" s="35" t="s">
        <v>369</v>
      </c>
      <c r="E54" s="36">
        <v>5250</v>
      </c>
      <c r="F54" s="36">
        <v>0</v>
      </c>
      <c r="G54" s="37">
        <v>0</v>
      </c>
      <c r="I54" s="34" t="s">
        <v>370</v>
      </c>
      <c r="J54" s="35" t="s">
        <v>369</v>
      </c>
      <c r="K54" s="36">
        <v>1954.9599999999998</v>
      </c>
      <c r="L54" s="36">
        <v>0</v>
      </c>
      <c r="M54" s="37">
        <v>0</v>
      </c>
    </row>
    <row r="55" spans="3:13" ht="16.5" x14ac:dyDescent="0.3">
      <c r="C55" s="34" t="s">
        <v>138</v>
      </c>
      <c r="D55" s="35" t="s">
        <v>137</v>
      </c>
      <c r="E55" s="36">
        <v>7200</v>
      </c>
      <c r="F55" s="36">
        <v>0</v>
      </c>
      <c r="G55" s="37">
        <v>0</v>
      </c>
      <c r="I55" s="34" t="s">
        <v>138</v>
      </c>
      <c r="J55" s="35" t="s">
        <v>137</v>
      </c>
      <c r="K55" s="36">
        <v>14605.929999999998</v>
      </c>
      <c r="L55" s="36">
        <v>0</v>
      </c>
      <c r="M55" s="37">
        <v>0</v>
      </c>
    </row>
    <row r="56" spans="3:13" ht="16.5" x14ac:dyDescent="0.3">
      <c r="C56" s="34" t="s">
        <v>86</v>
      </c>
      <c r="D56" s="35" t="s">
        <v>85</v>
      </c>
      <c r="E56" s="36">
        <v>2700</v>
      </c>
      <c r="F56" s="36">
        <v>0</v>
      </c>
      <c r="G56" s="37">
        <v>0</v>
      </c>
      <c r="I56" s="34" t="s">
        <v>86</v>
      </c>
      <c r="J56" s="35" t="s">
        <v>85</v>
      </c>
      <c r="K56" s="36">
        <v>24078.65</v>
      </c>
      <c r="L56" s="36">
        <v>0</v>
      </c>
      <c r="M56" s="37">
        <v>0</v>
      </c>
    </row>
    <row r="57" spans="3:13" ht="16.5" x14ac:dyDescent="0.3">
      <c r="C57" s="34" t="s">
        <v>140</v>
      </c>
      <c r="D57" s="35" t="s">
        <v>139</v>
      </c>
      <c r="E57" s="36">
        <v>4800</v>
      </c>
      <c r="F57" s="36">
        <v>0</v>
      </c>
      <c r="G57" s="37">
        <v>0</v>
      </c>
      <c r="I57" s="34" t="s">
        <v>140</v>
      </c>
      <c r="J57" s="35" t="s">
        <v>139</v>
      </c>
      <c r="K57" s="36">
        <v>11383.689999999999</v>
      </c>
      <c r="L57" s="36">
        <v>0</v>
      </c>
      <c r="M57" s="37">
        <v>0</v>
      </c>
    </row>
    <row r="58" spans="3:13" ht="16.5" x14ac:dyDescent="0.3">
      <c r="C58" s="34" t="s">
        <v>96</v>
      </c>
      <c r="D58" s="35" t="s">
        <v>95</v>
      </c>
      <c r="E58" s="36">
        <v>3200</v>
      </c>
      <c r="F58" s="36">
        <v>0</v>
      </c>
      <c r="G58" s="37">
        <v>0</v>
      </c>
      <c r="I58" s="34" t="s">
        <v>96</v>
      </c>
      <c r="J58" s="35" t="s">
        <v>95</v>
      </c>
      <c r="K58" s="36">
        <v>16369.900000000003</v>
      </c>
      <c r="L58" s="36">
        <v>0</v>
      </c>
      <c r="M58" s="37">
        <v>0</v>
      </c>
    </row>
    <row r="59" spans="3:13" ht="16.5" x14ac:dyDescent="0.3">
      <c r="C59" s="34" t="s">
        <v>146</v>
      </c>
      <c r="D59" s="35" t="s">
        <v>145</v>
      </c>
      <c r="E59" s="36">
        <v>3600</v>
      </c>
      <c r="F59" s="36">
        <v>0</v>
      </c>
      <c r="G59" s="37">
        <v>0</v>
      </c>
      <c r="I59" s="34" t="s">
        <v>146</v>
      </c>
      <c r="J59" s="35" t="s">
        <v>145</v>
      </c>
      <c r="K59" s="36">
        <v>30269.58</v>
      </c>
      <c r="L59" s="36">
        <v>0</v>
      </c>
      <c r="M59" s="37">
        <v>0</v>
      </c>
    </row>
    <row r="60" spans="3:13" ht="16.5" x14ac:dyDescent="0.3">
      <c r="C60" s="34" t="s">
        <v>84</v>
      </c>
      <c r="D60" s="35" t="s">
        <v>83</v>
      </c>
      <c r="E60" s="36">
        <v>2800</v>
      </c>
      <c r="F60" s="36">
        <v>0</v>
      </c>
      <c r="G60" s="37">
        <v>0</v>
      </c>
      <c r="I60" s="34" t="s">
        <v>84</v>
      </c>
      <c r="J60" s="35" t="s">
        <v>83</v>
      </c>
      <c r="K60" s="36">
        <v>24202.05</v>
      </c>
      <c r="L60" s="36">
        <v>0</v>
      </c>
      <c r="M60" s="37">
        <v>0</v>
      </c>
    </row>
    <row r="61" spans="3:13" ht="16.5" x14ac:dyDescent="0.3">
      <c r="C61" s="34" t="s">
        <v>144</v>
      </c>
      <c r="D61" s="35" t="s">
        <v>143</v>
      </c>
      <c r="E61" s="36">
        <v>4400</v>
      </c>
      <c r="F61" s="36">
        <v>0</v>
      </c>
      <c r="G61" s="37">
        <v>0</v>
      </c>
      <c r="I61" s="34" t="s">
        <v>144</v>
      </c>
      <c r="J61" s="35" t="s">
        <v>143</v>
      </c>
      <c r="K61" s="36">
        <v>17937.7</v>
      </c>
      <c r="L61" s="36">
        <v>0</v>
      </c>
      <c r="M61" s="37">
        <v>0</v>
      </c>
    </row>
    <row r="62" spans="3:13" ht="16.5" x14ac:dyDescent="0.3">
      <c r="C62" s="34" t="s">
        <v>244</v>
      </c>
      <c r="D62" s="35" t="s">
        <v>243</v>
      </c>
      <c r="E62" s="36">
        <v>3200</v>
      </c>
      <c r="F62" s="36">
        <v>0</v>
      </c>
      <c r="G62" s="37">
        <v>0</v>
      </c>
      <c r="I62" s="34" t="s">
        <v>244</v>
      </c>
      <c r="J62" s="35" t="s">
        <v>243</v>
      </c>
      <c r="K62" s="36">
        <v>10787.86</v>
      </c>
      <c r="L62" s="36">
        <v>0</v>
      </c>
      <c r="M62" s="37">
        <v>0</v>
      </c>
    </row>
    <row r="63" spans="3:13" ht="16.5" x14ac:dyDescent="0.3">
      <c r="C63" s="34" t="s">
        <v>154</v>
      </c>
      <c r="D63" s="35" t="s">
        <v>153</v>
      </c>
      <c r="E63" s="36">
        <v>5200</v>
      </c>
      <c r="F63" s="36">
        <v>0</v>
      </c>
      <c r="G63" s="37">
        <v>0</v>
      </c>
      <c r="I63" s="34" t="s">
        <v>154</v>
      </c>
      <c r="J63" s="35" t="s">
        <v>153</v>
      </c>
      <c r="K63" s="36">
        <v>14676.460000000001</v>
      </c>
      <c r="L63" s="36">
        <v>0</v>
      </c>
      <c r="M63" s="37">
        <v>0</v>
      </c>
    </row>
    <row r="64" spans="3:13" ht="16.5" x14ac:dyDescent="0.3">
      <c r="C64" s="34" t="s">
        <v>236</v>
      </c>
      <c r="D64" s="35" t="s">
        <v>235</v>
      </c>
      <c r="E64" s="36">
        <v>4400</v>
      </c>
      <c r="F64" s="36">
        <v>0</v>
      </c>
      <c r="G64" s="37">
        <v>0</v>
      </c>
      <c r="I64" s="34" t="s">
        <v>236</v>
      </c>
      <c r="J64" s="35" t="s">
        <v>235</v>
      </c>
      <c r="K64" s="36">
        <v>20524.98</v>
      </c>
      <c r="L64" s="36">
        <v>0</v>
      </c>
      <c r="M64" s="37">
        <v>0</v>
      </c>
    </row>
    <row r="65" spans="3:13" ht="16.5" x14ac:dyDescent="0.3">
      <c r="C65" s="34" t="s">
        <v>152</v>
      </c>
      <c r="D65" s="35" t="s">
        <v>151</v>
      </c>
      <c r="E65" s="36">
        <v>1600</v>
      </c>
      <c r="F65" s="36">
        <v>0</v>
      </c>
      <c r="G65" s="37">
        <v>0</v>
      </c>
      <c r="I65" s="34" t="s">
        <v>152</v>
      </c>
      <c r="J65" s="35" t="s">
        <v>151</v>
      </c>
      <c r="K65" s="36">
        <v>15491.730000000001</v>
      </c>
      <c r="L65" s="36">
        <v>0</v>
      </c>
      <c r="M65" s="37">
        <v>0</v>
      </c>
    </row>
    <row r="66" spans="3:13" ht="16.5" x14ac:dyDescent="0.3">
      <c r="C66" s="34" t="s">
        <v>282</v>
      </c>
      <c r="D66" s="35" t="s">
        <v>281</v>
      </c>
      <c r="E66" s="36">
        <v>10000</v>
      </c>
      <c r="F66" s="36">
        <v>0</v>
      </c>
      <c r="G66" s="37">
        <v>0</v>
      </c>
      <c r="I66" s="34" t="s">
        <v>282</v>
      </c>
      <c r="J66" s="35" t="s">
        <v>281</v>
      </c>
      <c r="K66" s="36">
        <v>21070.240000000002</v>
      </c>
      <c r="L66" s="36">
        <v>0</v>
      </c>
      <c r="M66" s="37">
        <v>0</v>
      </c>
    </row>
    <row r="67" spans="3:13" ht="16.5" x14ac:dyDescent="0.3">
      <c r="C67" s="34" t="s">
        <v>142</v>
      </c>
      <c r="D67" s="35" t="s">
        <v>141</v>
      </c>
      <c r="E67" s="36">
        <v>5400</v>
      </c>
      <c r="F67" s="36">
        <v>0</v>
      </c>
      <c r="G67" s="37">
        <v>0</v>
      </c>
      <c r="I67" s="34" t="s">
        <v>142</v>
      </c>
      <c r="J67" s="35" t="s">
        <v>141</v>
      </c>
      <c r="K67" s="36">
        <v>10372.129999999999</v>
      </c>
      <c r="L67" s="36">
        <v>0</v>
      </c>
      <c r="M67" s="37">
        <v>0</v>
      </c>
    </row>
    <row r="68" spans="3:13" ht="16.5" x14ac:dyDescent="0.3">
      <c r="C68" s="34" t="s">
        <v>306</v>
      </c>
      <c r="D68" s="35" t="s">
        <v>305</v>
      </c>
      <c r="E68" s="36">
        <v>8250</v>
      </c>
      <c r="F68" s="36">
        <v>0</v>
      </c>
      <c r="G68" s="37">
        <v>0</v>
      </c>
      <c r="I68" s="34" t="s">
        <v>306</v>
      </c>
      <c r="J68" s="35" t="s">
        <v>305</v>
      </c>
      <c r="K68" s="36">
        <v>15361.57</v>
      </c>
      <c r="L68" s="36">
        <v>0</v>
      </c>
      <c r="M68" s="37">
        <v>0</v>
      </c>
    </row>
    <row r="69" spans="3:13" ht="16.5" x14ac:dyDescent="0.3">
      <c r="C69" s="34" t="s">
        <v>150</v>
      </c>
      <c r="D69" s="35" t="s">
        <v>149</v>
      </c>
      <c r="E69" s="36">
        <v>1200</v>
      </c>
      <c r="F69" s="36">
        <v>0</v>
      </c>
      <c r="G69" s="37">
        <v>0</v>
      </c>
      <c r="I69" s="34" t="s">
        <v>150</v>
      </c>
      <c r="J69" s="35" t="s">
        <v>149</v>
      </c>
      <c r="K69" s="36">
        <v>5503.69</v>
      </c>
      <c r="L69" s="36">
        <v>0</v>
      </c>
      <c r="M69" s="37">
        <v>0</v>
      </c>
    </row>
    <row r="70" spans="3:13" ht="16.5" x14ac:dyDescent="0.3">
      <c r="C70" s="34" t="s">
        <v>324</v>
      </c>
      <c r="D70" s="35" t="s">
        <v>323</v>
      </c>
      <c r="E70" s="36">
        <v>249.99999999999997</v>
      </c>
      <c r="F70" s="36">
        <v>0</v>
      </c>
      <c r="G70" s="37">
        <v>0</v>
      </c>
      <c r="I70" s="34" t="s">
        <v>324</v>
      </c>
      <c r="J70" s="35" t="s">
        <v>323</v>
      </c>
      <c r="K70" s="36">
        <v>0</v>
      </c>
      <c r="L70" s="36">
        <v>0</v>
      </c>
      <c r="M70" s="37">
        <v>0</v>
      </c>
    </row>
    <row r="71" spans="3:13" ht="16.5" x14ac:dyDescent="0.3">
      <c r="C71" s="34" t="s">
        <v>148</v>
      </c>
      <c r="D71" s="35" t="s">
        <v>147</v>
      </c>
      <c r="E71" s="36">
        <v>1400</v>
      </c>
      <c r="F71" s="36">
        <v>0</v>
      </c>
      <c r="G71" s="37">
        <v>0</v>
      </c>
      <c r="I71" s="34" t="s">
        <v>148</v>
      </c>
      <c r="J71" s="35" t="s">
        <v>147</v>
      </c>
      <c r="K71" s="36">
        <v>7408.7800000000007</v>
      </c>
      <c r="L71" s="36">
        <v>0</v>
      </c>
      <c r="M71" s="37">
        <v>0</v>
      </c>
    </row>
    <row r="72" spans="3:13" ht="16.5" x14ac:dyDescent="0.3">
      <c r="C72" s="34" t="s">
        <v>332</v>
      </c>
      <c r="D72" s="35" t="s">
        <v>331</v>
      </c>
      <c r="E72" s="36">
        <v>249.99999999999997</v>
      </c>
      <c r="F72" s="36">
        <v>0</v>
      </c>
      <c r="G72" s="37">
        <v>0</v>
      </c>
      <c r="I72" s="34" t="s">
        <v>332</v>
      </c>
      <c r="J72" s="35" t="s">
        <v>331</v>
      </c>
      <c r="K72" s="36">
        <v>0</v>
      </c>
      <c r="L72" s="36">
        <v>0</v>
      </c>
      <c r="M72" s="37">
        <v>0</v>
      </c>
    </row>
    <row r="73" spans="3:13" ht="16.5" x14ac:dyDescent="0.3">
      <c r="C73" s="34" t="s">
        <v>280</v>
      </c>
      <c r="D73" s="35" t="s">
        <v>279</v>
      </c>
      <c r="E73" s="36">
        <v>1600</v>
      </c>
      <c r="F73" s="36">
        <v>0</v>
      </c>
      <c r="G73" s="37">
        <v>0</v>
      </c>
      <c r="I73" s="34" t="s">
        <v>280</v>
      </c>
      <c r="J73" s="35" t="s">
        <v>279</v>
      </c>
      <c r="K73" s="36">
        <v>5001.8899999999994</v>
      </c>
      <c r="L73" s="36">
        <v>0</v>
      </c>
      <c r="M73" s="37">
        <v>0</v>
      </c>
    </row>
    <row r="74" spans="3:13" ht="16.5" x14ac:dyDescent="0.3">
      <c r="C74" s="34" t="s">
        <v>364</v>
      </c>
      <c r="D74" s="35" t="s">
        <v>363</v>
      </c>
      <c r="E74" s="36">
        <v>249.99999999999997</v>
      </c>
      <c r="F74" s="36">
        <v>0</v>
      </c>
      <c r="G74" s="37">
        <v>0</v>
      </c>
      <c r="I74" s="34" t="s">
        <v>364</v>
      </c>
      <c r="J74" s="35" t="s">
        <v>363</v>
      </c>
      <c r="K74" s="36">
        <v>0</v>
      </c>
      <c r="L74" s="36">
        <v>0</v>
      </c>
      <c r="M74" s="37">
        <v>0</v>
      </c>
    </row>
    <row r="75" spans="3:13" ht="16.5" x14ac:dyDescent="0.3">
      <c r="C75" s="34" t="s">
        <v>278</v>
      </c>
      <c r="D75" s="35" t="s">
        <v>277</v>
      </c>
      <c r="E75" s="36">
        <v>500</v>
      </c>
      <c r="F75" s="36">
        <v>0</v>
      </c>
      <c r="G75" s="37">
        <v>0</v>
      </c>
      <c r="I75" s="34" t="s">
        <v>278</v>
      </c>
      <c r="J75" s="35" t="s">
        <v>277</v>
      </c>
      <c r="K75" s="36">
        <v>4116.09</v>
      </c>
      <c r="L75" s="36">
        <v>0</v>
      </c>
      <c r="M75" s="37">
        <v>0</v>
      </c>
    </row>
    <row r="76" spans="3:13" ht="16.5" x14ac:dyDescent="0.3">
      <c r="C76" s="34" t="s">
        <v>116</v>
      </c>
      <c r="D76" s="35" t="s">
        <v>115</v>
      </c>
      <c r="E76" s="36">
        <v>5600</v>
      </c>
      <c r="F76" s="36">
        <v>0</v>
      </c>
      <c r="G76" s="37">
        <v>0</v>
      </c>
      <c r="I76" s="34" t="s">
        <v>116</v>
      </c>
      <c r="J76" s="35" t="s">
        <v>115</v>
      </c>
      <c r="K76" s="36">
        <v>5597.7900000000009</v>
      </c>
      <c r="L76" s="36">
        <v>0</v>
      </c>
      <c r="M76" s="37">
        <v>0</v>
      </c>
    </row>
    <row r="77" spans="3:13" ht="16.5" x14ac:dyDescent="0.3">
      <c r="C77" s="34" t="s">
        <v>276</v>
      </c>
      <c r="D77" s="35" t="s">
        <v>275</v>
      </c>
      <c r="E77" s="36">
        <v>600</v>
      </c>
      <c r="F77" s="36">
        <v>0</v>
      </c>
      <c r="G77" s="37">
        <v>0</v>
      </c>
      <c r="I77" s="34" t="s">
        <v>276</v>
      </c>
      <c r="J77" s="35" t="s">
        <v>275</v>
      </c>
      <c r="K77" s="36">
        <v>12212.75</v>
      </c>
      <c r="L77" s="36">
        <v>0</v>
      </c>
      <c r="M77" s="37">
        <v>0</v>
      </c>
    </row>
    <row r="78" spans="3:13" ht="16.5" x14ac:dyDescent="0.3">
      <c r="C78" s="34" t="s">
        <v>120</v>
      </c>
      <c r="D78" s="35" t="s">
        <v>119</v>
      </c>
      <c r="E78" s="36">
        <v>6600</v>
      </c>
      <c r="F78" s="36">
        <v>0</v>
      </c>
      <c r="G78" s="37">
        <v>0</v>
      </c>
      <c r="I78" s="34" t="s">
        <v>120</v>
      </c>
      <c r="J78" s="35" t="s">
        <v>119</v>
      </c>
      <c r="K78" s="36">
        <v>5691.87</v>
      </c>
      <c r="L78" s="36">
        <v>0</v>
      </c>
      <c r="M78" s="37">
        <v>0</v>
      </c>
    </row>
    <row r="79" spans="3:13" ht="16.5" x14ac:dyDescent="0.3">
      <c r="C79" s="34" t="s">
        <v>274</v>
      </c>
      <c r="D79" s="35" t="s">
        <v>273</v>
      </c>
      <c r="E79" s="36">
        <v>1400</v>
      </c>
      <c r="F79" s="36">
        <v>0</v>
      </c>
      <c r="G79" s="37">
        <v>0</v>
      </c>
      <c r="I79" s="34" t="s">
        <v>274</v>
      </c>
      <c r="J79" s="35" t="s">
        <v>273</v>
      </c>
      <c r="K79" s="36">
        <v>11483.38</v>
      </c>
      <c r="L79" s="36">
        <v>0</v>
      </c>
      <c r="M79" s="37">
        <v>0</v>
      </c>
    </row>
    <row r="80" spans="3:13" ht="16.5" x14ac:dyDescent="0.3">
      <c r="C80" s="34" t="s">
        <v>124</v>
      </c>
      <c r="D80" s="35" t="s">
        <v>123</v>
      </c>
      <c r="E80" s="36">
        <v>3200</v>
      </c>
      <c r="F80" s="36">
        <v>0</v>
      </c>
      <c r="G80" s="37">
        <v>0</v>
      </c>
      <c r="I80" s="34" t="s">
        <v>124</v>
      </c>
      <c r="J80" s="35" t="s">
        <v>123</v>
      </c>
      <c r="K80" s="36">
        <v>5080.3599999999997</v>
      </c>
      <c r="L80" s="36">
        <v>0</v>
      </c>
      <c r="M80" s="37">
        <v>0</v>
      </c>
    </row>
    <row r="81" spans="3:13" ht="16.5" x14ac:dyDescent="0.3">
      <c r="C81" s="34" t="s">
        <v>272</v>
      </c>
      <c r="D81" s="35" t="s">
        <v>271</v>
      </c>
      <c r="E81" s="36">
        <v>1500</v>
      </c>
      <c r="F81" s="36">
        <v>0</v>
      </c>
      <c r="G81" s="37">
        <v>0</v>
      </c>
      <c r="I81" s="34" t="s">
        <v>272</v>
      </c>
      <c r="J81" s="35" t="s">
        <v>271</v>
      </c>
      <c r="K81" s="36">
        <v>1587.63</v>
      </c>
      <c r="L81" s="36">
        <v>0</v>
      </c>
      <c r="M81" s="37">
        <v>0</v>
      </c>
    </row>
    <row r="82" spans="3:13" ht="16.5" x14ac:dyDescent="0.3">
      <c r="C82" s="34" t="s">
        <v>110</v>
      </c>
      <c r="D82" s="35" t="s">
        <v>109</v>
      </c>
      <c r="E82" s="36">
        <v>3800</v>
      </c>
      <c r="F82" s="36">
        <v>0</v>
      </c>
      <c r="G82" s="37">
        <v>0</v>
      </c>
      <c r="I82" s="34" t="s">
        <v>110</v>
      </c>
      <c r="J82" s="35" t="s">
        <v>109</v>
      </c>
      <c r="K82" s="36">
        <v>5362.5700000000006</v>
      </c>
      <c r="L82" s="36">
        <v>0</v>
      </c>
      <c r="M82" s="37">
        <v>0</v>
      </c>
    </row>
    <row r="83" spans="3:13" ht="16.5" x14ac:dyDescent="0.3">
      <c r="C83" s="34" t="s">
        <v>270</v>
      </c>
      <c r="D83" s="35" t="s">
        <v>269</v>
      </c>
      <c r="E83" s="36">
        <v>300</v>
      </c>
      <c r="F83" s="36">
        <v>0</v>
      </c>
      <c r="G83" s="37">
        <v>0</v>
      </c>
      <c r="I83" s="34" t="s">
        <v>270</v>
      </c>
      <c r="J83" s="35" t="s">
        <v>269</v>
      </c>
      <c r="K83" s="36">
        <v>4410</v>
      </c>
      <c r="L83" s="36">
        <v>0</v>
      </c>
      <c r="M83" s="37">
        <v>0</v>
      </c>
    </row>
    <row r="84" spans="3:13" ht="16.5" x14ac:dyDescent="0.3">
      <c r="C84" s="34" t="s">
        <v>340</v>
      </c>
      <c r="D84" s="35" t="s">
        <v>339</v>
      </c>
      <c r="E84" s="36">
        <v>1700</v>
      </c>
      <c r="F84" s="36">
        <v>0</v>
      </c>
      <c r="G84" s="37">
        <v>0</v>
      </c>
      <c r="I84" s="34" t="s">
        <v>340</v>
      </c>
      <c r="J84" s="35" t="s">
        <v>339</v>
      </c>
      <c r="K84" s="36">
        <v>3498.6000000000004</v>
      </c>
      <c r="L84" s="36">
        <v>0</v>
      </c>
      <c r="M84" s="37">
        <v>0</v>
      </c>
    </row>
    <row r="85" spans="3:13" ht="16.5" x14ac:dyDescent="0.3">
      <c r="C85" s="34" t="s">
        <v>268</v>
      </c>
      <c r="D85" s="35" t="s">
        <v>267</v>
      </c>
      <c r="E85" s="36">
        <v>4200</v>
      </c>
      <c r="F85" s="36">
        <v>0</v>
      </c>
      <c r="G85" s="37">
        <v>0</v>
      </c>
      <c r="I85" s="34" t="s">
        <v>268</v>
      </c>
      <c r="J85" s="35" t="s">
        <v>267</v>
      </c>
      <c r="K85" s="36">
        <v>4939.4499999999989</v>
      </c>
      <c r="L85" s="36">
        <v>0</v>
      </c>
      <c r="M85" s="37">
        <v>0</v>
      </c>
    </row>
    <row r="86" spans="3:13" ht="16.5" x14ac:dyDescent="0.3">
      <c r="C86" s="34" t="s">
        <v>318</v>
      </c>
      <c r="D86" s="35" t="s">
        <v>317</v>
      </c>
      <c r="E86" s="36">
        <v>3250</v>
      </c>
      <c r="F86" s="36">
        <v>0</v>
      </c>
      <c r="G86" s="37">
        <v>0</v>
      </c>
      <c r="I86" s="34" t="s">
        <v>318</v>
      </c>
      <c r="J86" s="35" t="s">
        <v>317</v>
      </c>
      <c r="K86" s="36">
        <v>3248.59</v>
      </c>
      <c r="L86" s="36">
        <v>0</v>
      </c>
      <c r="M86" s="37">
        <v>0</v>
      </c>
    </row>
    <row r="87" spans="3:13" ht="16.5" x14ac:dyDescent="0.3">
      <c r="C87" s="34" t="s">
        <v>266</v>
      </c>
      <c r="D87" s="35" t="s">
        <v>265</v>
      </c>
      <c r="E87" s="36">
        <v>900</v>
      </c>
      <c r="F87" s="36">
        <v>0</v>
      </c>
      <c r="G87" s="37">
        <v>0</v>
      </c>
      <c r="I87" s="34" t="s">
        <v>266</v>
      </c>
      <c r="J87" s="35" t="s">
        <v>265</v>
      </c>
      <c r="K87" s="36">
        <v>12171.670000000002</v>
      </c>
      <c r="L87" s="36">
        <v>0</v>
      </c>
      <c r="M87" s="37">
        <v>0</v>
      </c>
    </row>
    <row r="88" spans="3:13" ht="16.5" x14ac:dyDescent="0.3">
      <c r="C88" s="34" t="s">
        <v>360</v>
      </c>
      <c r="D88" s="35" t="s">
        <v>359</v>
      </c>
      <c r="E88" s="36">
        <v>2750</v>
      </c>
      <c r="F88" s="36">
        <v>0</v>
      </c>
      <c r="G88" s="37">
        <v>0</v>
      </c>
      <c r="I88" s="34" t="s">
        <v>360</v>
      </c>
      <c r="J88" s="35" t="s">
        <v>359</v>
      </c>
      <c r="K88" s="36">
        <v>3449.8399999999997</v>
      </c>
      <c r="L88" s="36">
        <v>0</v>
      </c>
      <c r="M88" s="37">
        <v>0</v>
      </c>
    </row>
    <row r="89" spans="3:13" ht="16.5" x14ac:dyDescent="0.3">
      <c r="C89" s="34" t="s">
        <v>264</v>
      </c>
      <c r="D89" s="35" t="s">
        <v>263</v>
      </c>
      <c r="E89" s="36">
        <v>800</v>
      </c>
      <c r="F89" s="36">
        <v>0</v>
      </c>
      <c r="G89" s="37">
        <v>0</v>
      </c>
      <c r="I89" s="34" t="s">
        <v>264</v>
      </c>
      <c r="J89" s="35" t="s">
        <v>263</v>
      </c>
      <c r="K89" s="36">
        <v>9031.75</v>
      </c>
      <c r="L89" s="36">
        <v>0</v>
      </c>
      <c r="M89" s="37">
        <v>0</v>
      </c>
    </row>
    <row r="90" spans="3:13" ht="16.5" x14ac:dyDescent="0.3">
      <c r="C90" s="34" t="s">
        <v>356</v>
      </c>
      <c r="D90" s="35" t="s">
        <v>355</v>
      </c>
      <c r="E90" s="36">
        <v>2750</v>
      </c>
      <c r="F90" s="36">
        <v>0</v>
      </c>
      <c r="G90" s="37">
        <v>0</v>
      </c>
      <c r="I90" s="34" t="s">
        <v>356</v>
      </c>
      <c r="J90" s="35" t="s">
        <v>355</v>
      </c>
      <c r="K90" s="36">
        <v>4527.51</v>
      </c>
      <c r="L90" s="36">
        <v>0</v>
      </c>
      <c r="M90" s="37">
        <v>0</v>
      </c>
    </row>
    <row r="91" spans="3:13" ht="16.5" x14ac:dyDescent="0.3">
      <c r="C91" s="34" t="s">
        <v>262</v>
      </c>
      <c r="D91" s="35" t="s">
        <v>261</v>
      </c>
      <c r="E91" s="36">
        <v>1300</v>
      </c>
      <c r="F91" s="36">
        <v>0</v>
      </c>
      <c r="G91" s="37">
        <v>0</v>
      </c>
      <c r="I91" s="34" t="s">
        <v>262</v>
      </c>
      <c r="J91" s="35" t="s">
        <v>261</v>
      </c>
      <c r="K91" s="36">
        <v>21211.82</v>
      </c>
      <c r="L91" s="36">
        <v>0</v>
      </c>
      <c r="M91" s="37">
        <v>0</v>
      </c>
    </row>
    <row r="92" spans="3:13" ht="16.5" x14ac:dyDescent="0.3">
      <c r="C92" s="34" t="s">
        <v>352</v>
      </c>
      <c r="D92" s="35" t="s">
        <v>351</v>
      </c>
      <c r="E92" s="36">
        <v>1250</v>
      </c>
      <c r="F92" s="36">
        <v>0</v>
      </c>
      <c r="G92" s="37">
        <v>0</v>
      </c>
      <c r="I92" s="34" t="s">
        <v>352</v>
      </c>
      <c r="J92" s="35" t="s">
        <v>351</v>
      </c>
      <c r="K92" s="36">
        <v>1690.5</v>
      </c>
      <c r="L92" s="36">
        <v>0</v>
      </c>
      <c r="M92" s="37">
        <v>0</v>
      </c>
    </row>
    <row r="93" spans="3:13" ht="16.5" x14ac:dyDescent="0.3">
      <c r="C93" s="34" t="s">
        <v>260</v>
      </c>
      <c r="D93" s="35" t="s">
        <v>259</v>
      </c>
      <c r="E93" s="36">
        <v>1000</v>
      </c>
      <c r="F93" s="36">
        <v>0</v>
      </c>
      <c r="G93" s="37">
        <v>0</v>
      </c>
      <c r="I93" s="34" t="s">
        <v>260</v>
      </c>
      <c r="J93" s="35" t="s">
        <v>259</v>
      </c>
      <c r="K93" s="36">
        <v>7546.130000000001</v>
      </c>
      <c r="L93" s="36">
        <v>0</v>
      </c>
      <c r="M93" s="37">
        <v>0</v>
      </c>
    </row>
    <row r="94" spans="3:13" ht="16.5" x14ac:dyDescent="0.3">
      <c r="C94" s="34" t="s">
        <v>348</v>
      </c>
      <c r="D94" s="35" t="s">
        <v>347</v>
      </c>
      <c r="E94" s="36">
        <v>2249.9999999999995</v>
      </c>
      <c r="F94" s="36">
        <v>0</v>
      </c>
      <c r="G94" s="37">
        <v>0</v>
      </c>
      <c r="I94" s="34" t="s">
        <v>348</v>
      </c>
      <c r="J94" s="35" t="s">
        <v>347</v>
      </c>
      <c r="K94" s="36">
        <v>3439.8</v>
      </c>
      <c r="L94" s="36">
        <v>0</v>
      </c>
      <c r="M94" s="37">
        <v>0</v>
      </c>
    </row>
    <row r="95" spans="3:13" ht="16.5" x14ac:dyDescent="0.3">
      <c r="C95" s="34" t="s">
        <v>258</v>
      </c>
      <c r="D95" s="35" t="s">
        <v>257</v>
      </c>
      <c r="E95" s="36">
        <v>1500</v>
      </c>
      <c r="F95" s="36">
        <v>0</v>
      </c>
      <c r="G95" s="37">
        <v>0</v>
      </c>
      <c r="I95" s="34" t="s">
        <v>258</v>
      </c>
      <c r="J95" s="35" t="s">
        <v>257</v>
      </c>
      <c r="K95" s="36">
        <v>13817.609999999999</v>
      </c>
      <c r="L95" s="36">
        <v>0</v>
      </c>
      <c r="M95" s="37">
        <v>0</v>
      </c>
    </row>
    <row r="96" spans="3:13" ht="16.5" x14ac:dyDescent="0.3">
      <c r="C96" s="34" t="s">
        <v>342</v>
      </c>
      <c r="D96" s="35" t="s">
        <v>341</v>
      </c>
      <c r="E96" s="36">
        <v>2000</v>
      </c>
      <c r="F96" s="36">
        <v>0</v>
      </c>
      <c r="G96" s="37">
        <v>0</v>
      </c>
      <c r="I96" s="34" t="s">
        <v>342</v>
      </c>
      <c r="J96" s="35" t="s">
        <v>341</v>
      </c>
      <c r="K96" s="36">
        <v>4410.03</v>
      </c>
      <c r="L96" s="36">
        <v>0</v>
      </c>
      <c r="M96" s="37">
        <v>0</v>
      </c>
    </row>
    <row r="97" spans="3:13" ht="16.5" x14ac:dyDescent="0.3">
      <c r="C97" s="34" t="s">
        <v>256</v>
      </c>
      <c r="D97" s="35" t="s">
        <v>255</v>
      </c>
      <c r="E97" s="36">
        <v>1100</v>
      </c>
      <c r="F97" s="36">
        <v>0</v>
      </c>
      <c r="G97" s="37">
        <v>0</v>
      </c>
      <c r="I97" s="34" t="s">
        <v>256</v>
      </c>
      <c r="J97" s="35" t="s">
        <v>255</v>
      </c>
      <c r="K97" s="36">
        <v>9249.1500000000015</v>
      </c>
      <c r="L97" s="36">
        <v>0</v>
      </c>
      <c r="M97" s="37">
        <v>0</v>
      </c>
    </row>
    <row r="98" spans="3:13" ht="16.5" x14ac:dyDescent="0.3">
      <c r="C98" s="34" t="s">
        <v>310</v>
      </c>
      <c r="D98" s="35" t="s">
        <v>309</v>
      </c>
      <c r="E98" s="36">
        <v>2999.9999999999995</v>
      </c>
      <c r="F98" s="36">
        <v>0</v>
      </c>
      <c r="G98" s="37">
        <v>0</v>
      </c>
      <c r="I98" s="34" t="s">
        <v>310</v>
      </c>
      <c r="J98" s="35" t="s">
        <v>309</v>
      </c>
      <c r="K98" s="36">
        <v>3292.78</v>
      </c>
      <c r="L98" s="36">
        <v>0</v>
      </c>
      <c r="M98" s="37">
        <v>0</v>
      </c>
    </row>
    <row r="99" spans="3:13" ht="16.5" x14ac:dyDescent="0.3">
      <c r="C99" s="34" t="s">
        <v>254</v>
      </c>
      <c r="D99" s="35" t="s">
        <v>253</v>
      </c>
      <c r="E99" s="36">
        <v>1300</v>
      </c>
      <c r="F99" s="36">
        <v>0</v>
      </c>
      <c r="G99" s="37">
        <v>0</v>
      </c>
      <c r="I99" s="34" t="s">
        <v>254</v>
      </c>
      <c r="J99" s="35" t="s">
        <v>253</v>
      </c>
      <c r="K99" s="36">
        <v>30983.68</v>
      </c>
      <c r="L99" s="36">
        <v>0</v>
      </c>
      <c r="M99" s="37">
        <v>0</v>
      </c>
    </row>
    <row r="100" spans="3:13" ht="16.5" x14ac:dyDescent="0.3">
      <c r="C100" s="34" t="s">
        <v>314</v>
      </c>
      <c r="D100" s="35" t="s">
        <v>313</v>
      </c>
      <c r="E100" s="36">
        <v>4250</v>
      </c>
      <c r="F100" s="36">
        <v>0</v>
      </c>
      <c r="G100" s="37">
        <v>0</v>
      </c>
      <c r="I100" s="34" t="s">
        <v>314</v>
      </c>
      <c r="J100" s="35" t="s">
        <v>313</v>
      </c>
      <c r="K100" s="36">
        <v>1791.15</v>
      </c>
      <c r="L100" s="36">
        <v>0</v>
      </c>
      <c r="M100" s="37">
        <v>0</v>
      </c>
    </row>
    <row r="101" spans="3:13" ht="16.5" x14ac:dyDescent="0.3">
      <c r="C101" s="34" t="s">
        <v>226</v>
      </c>
      <c r="D101" s="35" t="s">
        <v>225</v>
      </c>
      <c r="E101" s="36">
        <v>800</v>
      </c>
      <c r="F101" s="36">
        <v>0</v>
      </c>
      <c r="G101" s="37">
        <v>0</v>
      </c>
      <c r="I101" s="34" t="s">
        <v>226</v>
      </c>
      <c r="J101" s="35" t="s">
        <v>225</v>
      </c>
      <c r="K101" s="36">
        <v>17498.919999999998</v>
      </c>
      <c r="L101" s="36">
        <v>0</v>
      </c>
      <c r="M101" s="37">
        <v>0</v>
      </c>
    </row>
    <row r="102" spans="3:13" ht="16.5" x14ac:dyDescent="0.3">
      <c r="C102" s="34" t="s">
        <v>374</v>
      </c>
      <c r="D102" s="35" t="s">
        <v>373</v>
      </c>
      <c r="E102" s="36">
        <v>5250</v>
      </c>
      <c r="F102" s="36">
        <v>0</v>
      </c>
      <c r="G102" s="37">
        <v>0</v>
      </c>
      <c r="I102" s="34" t="s">
        <v>374</v>
      </c>
      <c r="J102" s="35" t="s">
        <v>373</v>
      </c>
      <c r="K102" s="36">
        <v>4784.5200000000004</v>
      </c>
      <c r="L102" s="36">
        <v>0</v>
      </c>
      <c r="M102" s="37">
        <v>0</v>
      </c>
    </row>
    <row r="103" spans="3:13" ht="16.5" x14ac:dyDescent="0.3">
      <c r="C103" s="34" t="s">
        <v>224</v>
      </c>
      <c r="D103" s="35" t="s">
        <v>223</v>
      </c>
      <c r="E103" s="36">
        <v>800</v>
      </c>
      <c r="F103" s="36">
        <v>0</v>
      </c>
      <c r="G103" s="37">
        <v>0</v>
      </c>
      <c r="I103" s="34" t="s">
        <v>224</v>
      </c>
      <c r="J103" s="35" t="s">
        <v>223</v>
      </c>
      <c r="K103" s="36">
        <v>9439.33</v>
      </c>
      <c r="L103" s="36">
        <v>0</v>
      </c>
      <c r="M103" s="37">
        <v>0</v>
      </c>
    </row>
    <row r="104" spans="3:13" ht="16.5" x14ac:dyDescent="0.3">
      <c r="C104" s="34" t="s">
        <v>368</v>
      </c>
      <c r="D104" s="35" t="s">
        <v>367</v>
      </c>
      <c r="E104" s="36">
        <v>4250</v>
      </c>
      <c r="F104" s="36">
        <v>0</v>
      </c>
      <c r="G104" s="37">
        <v>0</v>
      </c>
      <c r="I104" s="34" t="s">
        <v>368</v>
      </c>
      <c r="J104" s="35" t="s">
        <v>367</v>
      </c>
      <c r="K104" s="36">
        <v>2582.3400000000006</v>
      </c>
      <c r="L104" s="36">
        <v>0</v>
      </c>
      <c r="M104" s="37">
        <v>0</v>
      </c>
    </row>
    <row r="105" spans="3:13" ht="16.5" x14ac:dyDescent="0.3">
      <c r="C105" s="34" t="s">
        <v>222</v>
      </c>
      <c r="D105" s="35" t="s">
        <v>221</v>
      </c>
      <c r="E105" s="36">
        <v>1700</v>
      </c>
      <c r="F105" s="36">
        <v>0</v>
      </c>
      <c r="G105" s="37">
        <v>0</v>
      </c>
      <c r="I105" s="34" t="s">
        <v>222</v>
      </c>
      <c r="J105" s="35" t="s">
        <v>221</v>
      </c>
      <c r="K105" s="36">
        <v>22391.040000000001</v>
      </c>
      <c r="L105" s="36">
        <v>0</v>
      </c>
      <c r="M105" s="37">
        <v>0</v>
      </c>
    </row>
    <row r="106" spans="3:13" ht="16.5" x14ac:dyDescent="0.3">
      <c r="C106" s="34" t="s">
        <v>290</v>
      </c>
      <c r="D106" s="35" t="s">
        <v>289</v>
      </c>
      <c r="E106" s="36">
        <v>4750</v>
      </c>
      <c r="F106" s="36">
        <v>0</v>
      </c>
      <c r="G106" s="37">
        <v>0</v>
      </c>
      <c r="I106" s="34" t="s">
        <v>290</v>
      </c>
      <c r="J106" s="35" t="s">
        <v>289</v>
      </c>
      <c r="K106" s="36">
        <v>4887.67</v>
      </c>
      <c r="L106" s="36">
        <v>0</v>
      </c>
      <c r="M106" s="37">
        <v>0</v>
      </c>
    </row>
    <row r="107" spans="3:13" ht="16.5" x14ac:dyDescent="0.3">
      <c r="C107" s="34" t="s">
        <v>218</v>
      </c>
      <c r="D107" s="35" t="s">
        <v>217</v>
      </c>
      <c r="E107" s="36">
        <v>1400</v>
      </c>
      <c r="F107" s="36">
        <v>0</v>
      </c>
      <c r="G107" s="37">
        <v>0</v>
      </c>
      <c r="I107" s="34" t="s">
        <v>218</v>
      </c>
      <c r="J107" s="35" t="s">
        <v>217</v>
      </c>
      <c r="K107" s="36">
        <v>28400.510000000002</v>
      </c>
      <c r="L107" s="36">
        <v>0</v>
      </c>
      <c r="M107" s="37">
        <v>0</v>
      </c>
    </row>
    <row r="108" spans="3:13" ht="16.5" x14ac:dyDescent="0.3">
      <c r="C108" s="34" t="s">
        <v>90</v>
      </c>
      <c r="D108" s="35" t="s">
        <v>89</v>
      </c>
      <c r="E108" s="36">
        <v>3100</v>
      </c>
      <c r="F108" s="36">
        <v>0</v>
      </c>
      <c r="G108" s="37">
        <v>0</v>
      </c>
      <c r="I108" s="34" t="s">
        <v>90</v>
      </c>
      <c r="J108" s="35" t="s">
        <v>89</v>
      </c>
      <c r="K108" s="36">
        <v>36121.800000000003</v>
      </c>
      <c r="L108" s="36">
        <v>0</v>
      </c>
      <c r="M108" s="37">
        <v>0</v>
      </c>
    </row>
    <row r="109" spans="3:13" ht="16.5" x14ac:dyDescent="0.3">
      <c r="C109" s="34" t="s">
        <v>216</v>
      </c>
      <c r="D109" s="35" t="s">
        <v>215</v>
      </c>
      <c r="E109" s="36">
        <v>3000</v>
      </c>
      <c r="F109" s="36">
        <v>0</v>
      </c>
      <c r="G109" s="37">
        <v>0</v>
      </c>
      <c r="I109" s="34" t="s">
        <v>216</v>
      </c>
      <c r="J109" s="35" t="s">
        <v>215</v>
      </c>
      <c r="K109" s="36">
        <v>7820.3</v>
      </c>
      <c r="L109" s="36">
        <v>0</v>
      </c>
      <c r="M109" s="37">
        <v>0</v>
      </c>
    </row>
    <row r="110" spans="3:13" ht="16.5" x14ac:dyDescent="0.3">
      <c r="C110" s="34" t="s">
        <v>94</v>
      </c>
      <c r="D110" s="35" t="s">
        <v>93</v>
      </c>
      <c r="E110" s="36">
        <v>3300</v>
      </c>
      <c r="F110" s="36">
        <v>0</v>
      </c>
      <c r="G110" s="37">
        <v>0</v>
      </c>
      <c r="I110" s="34" t="s">
        <v>94</v>
      </c>
      <c r="J110" s="35" t="s">
        <v>93</v>
      </c>
      <c r="K110" s="36">
        <v>21570.799999999996</v>
      </c>
      <c r="L110" s="36">
        <v>0</v>
      </c>
      <c r="M110" s="37">
        <v>0</v>
      </c>
    </row>
    <row r="111" spans="3:13" ht="16.5" x14ac:dyDescent="0.3">
      <c r="C111" s="34" t="s">
        <v>300</v>
      </c>
      <c r="D111" s="35" t="s">
        <v>299</v>
      </c>
      <c r="E111" s="36">
        <v>4000</v>
      </c>
      <c r="F111" s="36">
        <v>0</v>
      </c>
      <c r="G111" s="37">
        <v>0</v>
      </c>
      <c r="I111" s="34" t="s">
        <v>300</v>
      </c>
      <c r="J111" s="35" t="s">
        <v>299</v>
      </c>
      <c r="K111" s="36">
        <v>2704.71</v>
      </c>
      <c r="L111" s="36">
        <v>0</v>
      </c>
      <c r="M111" s="37">
        <v>0</v>
      </c>
    </row>
    <row r="112" spans="3:13" ht="16.5" x14ac:dyDescent="0.3">
      <c r="C112" s="34" t="s">
        <v>98</v>
      </c>
      <c r="D112" s="35" t="s">
        <v>97</v>
      </c>
      <c r="E112" s="36">
        <v>4500</v>
      </c>
      <c r="F112" s="36">
        <v>0</v>
      </c>
      <c r="G112" s="37">
        <v>0</v>
      </c>
      <c r="I112" s="34" t="s">
        <v>98</v>
      </c>
      <c r="J112" s="35" t="s">
        <v>97</v>
      </c>
      <c r="K112" s="36">
        <v>32633.969999999998</v>
      </c>
      <c r="L112" s="36">
        <v>0</v>
      </c>
      <c r="M112" s="37">
        <v>0</v>
      </c>
    </row>
    <row r="113" spans="3:13" ht="16.5" x14ac:dyDescent="0.3">
      <c r="C113" s="34" t="s">
        <v>298</v>
      </c>
      <c r="D113" s="35" t="s">
        <v>297</v>
      </c>
      <c r="E113" s="36">
        <v>3250</v>
      </c>
      <c r="F113" s="36">
        <v>0</v>
      </c>
      <c r="G113" s="37">
        <v>0</v>
      </c>
      <c r="I113" s="34" t="s">
        <v>298</v>
      </c>
      <c r="J113" s="35" t="s">
        <v>297</v>
      </c>
      <c r="K113" s="36">
        <v>2165.89</v>
      </c>
      <c r="L113" s="36">
        <v>0</v>
      </c>
      <c r="M113" s="37">
        <v>0</v>
      </c>
    </row>
    <row r="114" spans="3:13" ht="16.5" x14ac:dyDescent="0.3">
      <c r="C114" s="34" t="s">
        <v>80</v>
      </c>
      <c r="D114" s="35" t="s">
        <v>79</v>
      </c>
      <c r="E114" s="36">
        <v>4200</v>
      </c>
      <c r="F114" s="36">
        <v>0</v>
      </c>
      <c r="G114" s="37">
        <v>0</v>
      </c>
      <c r="I114" s="34" t="s">
        <v>80</v>
      </c>
      <c r="J114" s="35" t="s">
        <v>79</v>
      </c>
      <c r="K114" s="36">
        <v>15146.770000000002</v>
      </c>
      <c r="L114" s="36">
        <v>0</v>
      </c>
      <c r="M114" s="37">
        <v>0</v>
      </c>
    </row>
    <row r="115" spans="3:13" ht="16.5" x14ac:dyDescent="0.3">
      <c r="C115" s="34" t="s">
        <v>296</v>
      </c>
      <c r="D115" s="35" t="s">
        <v>295</v>
      </c>
      <c r="E115" s="36">
        <v>3499.9999999999995</v>
      </c>
      <c r="F115" s="36">
        <v>0</v>
      </c>
      <c r="G115" s="37">
        <v>0</v>
      </c>
      <c r="I115" s="34" t="s">
        <v>296</v>
      </c>
      <c r="J115" s="35" t="s">
        <v>295</v>
      </c>
      <c r="K115" s="36">
        <v>3189.9</v>
      </c>
      <c r="L115" s="36">
        <v>0</v>
      </c>
      <c r="M115" s="37">
        <v>0</v>
      </c>
    </row>
    <row r="116" spans="3:13" ht="16.5" x14ac:dyDescent="0.3">
      <c r="C116" s="34" t="s">
        <v>250</v>
      </c>
      <c r="D116" s="35" t="s">
        <v>249</v>
      </c>
      <c r="E116" s="36">
        <v>5200</v>
      </c>
      <c r="F116" s="36">
        <v>0</v>
      </c>
      <c r="G116" s="37">
        <v>0</v>
      </c>
      <c r="I116" s="34" t="s">
        <v>250</v>
      </c>
      <c r="J116" s="35" t="s">
        <v>249</v>
      </c>
      <c r="K116" s="36">
        <v>31034.5</v>
      </c>
      <c r="L116" s="36">
        <v>0</v>
      </c>
      <c r="M116" s="37">
        <v>0</v>
      </c>
    </row>
    <row r="117" spans="3:13" ht="16.5" x14ac:dyDescent="0.3">
      <c r="C117" s="34" t="s">
        <v>294</v>
      </c>
      <c r="D117" s="35" t="s">
        <v>293</v>
      </c>
      <c r="E117" s="36">
        <v>3749.9999999999995</v>
      </c>
      <c r="F117" s="36">
        <v>0</v>
      </c>
      <c r="G117" s="37">
        <v>0</v>
      </c>
      <c r="I117" s="34" t="s">
        <v>294</v>
      </c>
      <c r="J117" s="35" t="s">
        <v>293</v>
      </c>
      <c r="K117" s="36">
        <v>6063.79</v>
      </c>
      <c r="L117" s="36">
        <v>0</v>
      </c>
      <c r="M117" s="37">
        <v>0</v>
      </c>
    </row>
    <row r="118" spans="3:13" ht="16.5" x14ac:dyDescent="0.3">
      <c r="C118" s="34" t="s">
        <v>246</v>
      </c>
      <c r="D118" s="35" t="s">
        <v>245</v>
      </c>
      <c r="E118" s="36">
        <v>2800</v>
      </c>
      <c r="F118" s="36">
        <v>0</v>
      </c>
      <c r="G118" s="37">
        <v>0</v>
      </c>
      <c r="I118" s="34" t="s">
        <v>246</v>
      </c>
      <c r="J118" s="35" t="s">
        <v>245</v>
      </c>
      <c r="K118" s="36">
        <v>15393.750000000002</v>
      </c>
      <c r="L118" s="36">
        <v>0</v>
      </c>
      <c r="M118" s="37">
        <v>0</v>
      </c>
    </row>
    <row r="119" spans="3:13" ht="16.5" x14ac:dyDescent="0.3">
      <c r="C119" s="34" t="s">
        <v>292</v>
      </c>
      <c r="D119" s="35" t="s">
        <v>291</v>
      </c>
      <c r="E119" s="36">
        <v>3250</v>
      </c>
      <c r="F119" s="36">
        <v>0</v>
      </c>
      <c r="G119" s="37">
        <v>0</v>
      </c>
      <c r="I119" s="34" t="s">
        <v>292</v>
      </c>
      <c r="J119" s="35" t="s">
        <v>291</v>
      </c>
      <c r="K119" s="36">
        <v>8153.71</v>
      </c>
      <c r="L119" s="36">
        <v>0</v>
      </c>
      <c r="M119" s="37">
        <v>0</v>
      </c>
    </row>
    <row r="120" spans="3:13" ht="16.5" x14ac:dyDescent="0.3">
      <c r="C120" s="34" t="s">
        <v>242</v>
      </c>
      <c r="D120" s="35" t="s">
        <v>241</v>
      </c>
      <c r="E120" s="36">
        <v>2400</v>
      </c>
      <c r="F120" s="36">
        <v>0</v>
      </c>
      <c r="G120" s="37">
        <v>0</v>
      </c>
      <c r="I120" s="34" t="s">
        <v>242</v>
      </c>
      <c r="J120" s="35" t="s">
        <v>241</v>
      </c>
      <c r="K120" s="36">
        <v>12136.32</v>
      </c>
      <c r="L120" s="36">
        <v>0</v>
      </c>
      <c r="M120" s="37">
        <v>0</v>
      </c>
    </row>
    <row r="121" spans="3:13" ht="16.5" x14ac:dyDescent="0.3">
      <c r="C121" s="34" t="s">
        <v>212</v>
      </c>
      <c r="D121" s="35" t="s">
        <v>211</v>
      </c>
      <c r="E121" s="36">
        <v>6000</v>
      </c>
      <c r="F121" s="36">
        <v>0</v>
      </c>
      <c r="G121" s="37">
        <v>0</v>
      </c>
      <c r="I121" s="34" t="s">
        <v>212</v>
      </c>
      <c r="J121" s="35" t="s">
        <v>211</v>
      </c>
      <c r="K121" s="36">
        <v>5115.5199999999995</v>
      </c>
      <c r="L121" s="36">
        <v>0</v>
      </c>
      <c r="M121" s="37">
        <v>0</v>
      </c>
    </row>
    <row r="122" spans="3:13" ht="16.5" x14ac:dyDescent="0.3">
      <c r="C122" s="34" t="s">
        <v>238</v>
      </c>
      <c r="D122" s="35" t="s">
        <v>237</v>
      </c>
      <c r="E122" s="36">
        <v>8000</v>
      </c>
      <c r="F122" s="36">
        <v>0</v>
      </c>
      <c r="G122" s="37">
        <v>0</v>
      </c>
      <c r="I122" s="34" t="s">
        <v>238</v>
      </c>
      <c r="J122" s="35" t="s">
        <v>237</v>
      </c>
      <c r="K122" s="36">
        <v>21560.37</v>
      </c>
      <c r="L122" s="36">
        <v>0</v>
      </c>
      <c r="M122" s="37">
        <v>0</v>
      </c>
    </row>
    <row r="123" spans="3:13" ht="16.5" x14ac:dyDescent="0.3">
      <c r="C123" s="34" t="s">
        <v>210</v>
      </c>
      <c r="D123" s="35" t="s">
        <v>209</v>
      </c>
      <c r="E123" s="36">
        <v>2800</v>
      </c>
      <c r="F123" s="36">
        <v>0</v>
      </c>
      <c r="G123" s="37">
        <v>0</v>
      </c>
      <c r="I123" s="34" t="s">
        <v>210</v>
      </c>
      <c r="J123" s="35" t="s">
        <v>209</v>
      </c>
      <c r="K123" s="36">
        <v>1756.21</v>
      </c>
      <c r="L123" s="36">
        <v>0</v>
      </c>
      <c r="M123" s="37">
        <v>0</v>
      </c>
    </row>
    <row r="124" spans="3:13" ht="16.5" x14ac:dyDescent="0.3">
      <c r="C124" s="34" t="s">
        <v>234</v>
      </c>
      <c r="D124" s="35" t="s">
        <v>233</v>
      </c>
      <c r="E124" s="36">
        <v>3200</v>
      </c>
      <c r="F124" s="36">
        <v>0</v>
      </c>
      <c r="G124" s="37">
        <v>0</v>
      </c>
      <c r="I124" s="34" t="s">
        <v>234</v>
      </c>
      <c r="J124" s="35" t="s">
        <v>233</v>
      </c>
      <c r="K124" s="36">
        <v>10976</v>
      </c>
      <c r="L124" s="36">
        <v>0</v>
      </c>
      <c r="M124" s="37">
        <v>0</v>
      </c>
    </row>
    <row r="125" spans="3:13" ht="16.5" x14ac:dyDescent="0.3">
      <c r="C125" s="34" t="s">
        <v>208</v>
      </c>
      <c r="D125" s="35" t="s">
        <v>207</v>
      </c>
      <c r="E125" s="36">
        <v>1800</v>
      </c>
      <c r="F125" s="36">
        <v>0</v>
      </c>
      <c r="G125" s="37">
        <v>0</v>
      </c>
      <c r="I125" s="34" t="s">
        <v>208</v>
      </c>
      <c r="J125" s="35" t="s">
        <v>207</v>
      </c>
      <c r="K125" s="36">
        <v>2998.8199999999997</v>
      </c>
      <c r="L125" s="36">
        <v>0</v>
      </c>
      <c r="M125" s="37">
        <v>0</v>
      </c>
    </row>
    <row r="126" spans="3:13" ht="16.5" x14ac:dyDescent="0.3">
      <c r="C126" s="34" t="s">
        <v>284</v>
      </c>
      <c r="D126" s="35" t="s">
        <v>283</v>
      </c>
      <c r="E126" s="36">
        <v>8400</v>
      </c>
      <c r="F126" s="36">
        <v>0</v>
      </c>
      <c r="G126" s="37">
        <v>0</v>
      </c>
      <c r="I126" s="34" t="s">
        <v>284</v>
      </c>
      <c r="J126" s="35" t="s">
        <v>283</v>
      </c>
      <c r="K126" s="36">
        <v>8643.52</v>
      </c>
      <c r="L126" s="36">
        <v>0</v>
      </c>
      <c r="M126" s="37">
        <v>0</v>
      </c>
    </row>
    <row r="127" spans="3:13" ht="16.5" x14ac:dyDescent="0.3">
      <c r="C127" s="34" t="s">
        <v>206</v>
      </c>
      <c r="D127" s="35" t="s">
        <v>205</v>
      </c>
      <c r="E127" s="36">
        <v>2800</v>
      </c>
      <c r="F127" s="36">
        <v>0</v>
      </c>
      <c r="G127" s="37">
        <v>0</v>
      </c>
      <c r="I127" s="34" t="s">
        <v>206</v>
      </c>
      <c r="J127" s="35" t="s">
        <v>205</v>
      </c>
      <c r="K127" s="36">
        <v>3292.8599999999992</v>
      </c>
      <c r="L127" s="36">
        <v>0</v>
      </c>
      <c r="M127" s="37">
        <v>0</v>
      </c>
    </row>
    <row r="128" spans="3:13" ht="16.5" x14ac:dyDescent="0.3">
      <c r="C128" s="34" t="s">
        <v>286</v>
      </c>
      <c r="D128" s="35" t="s">
        <v>285</v>
      </c>
      <c r="E128" s="36">
        <v>4750</v>
      </c>
      <c r="F128" s="36">
        <v>0</v>
      </c>
      <c r="G128" s="37">
        <v>0</v>
      </c>
      <c r="I128" s="34" t="s">
        <v>286</v>
      </c>
      <c r="J128" s="35" t="s">
        <v>285</v>
      </c>
      <c r="K128" s="36">
        <v>4608.5099999999993</v>
      </c>
      <c r="L128" s="36">
        <v>0</v>
      </c>
      <c r="M128" s="37">
        <v>0</v>
      </c>
    </row>
    <row r="129" spans="3:13" ht="16.5" x14ac:dyDescent="0.3">
      <c r="C129" s="34" t="s">
        <v>204</v>
      </c>
      <c r="D129" s="35" t="s">
        <v>203</v>
      </c>
      <c r="E129" s="36">
        <v>1200</v>
      </c>
      <c r="F129" s="36">
        <v>0</v>
      </c>
      <c r="G129" s="37">
        <v>0</v>
      </c>
      <c r="I129" s="34" t="s">
        <v>204</v>
      </c>
      <c r="J129" s="35" t="s">
        <v>203</v>
      </c>
      <c r="K129" s="36">
        <v>1458.38</v>
      </c>
      <c r="L129" s="36">
        <v>0</v>
      </c>
      <c r="M129" s="37">
        <v>0</v>
      </c>
    </row>
    <row r="130" spans="3:13" ht="16.5" x14ac:dyDescent="0.3">
      <c r="C130" s="34" t="s">
        <v>308</v>
      </c>
      <c r="D130" s="35" t="s">
        <v>307</v>
      </c>
      <c r="E130" s="36">
        <v>3500</v>
      </c>
      <c r="F130" s="36">
        <v>0</v>
      </c>
      <c r="G130" s="37">
        <v>0</v>
      </c>
      <c r="I130" s="34" t="s">
        <v>308</v>
      </c>
      <c r="J130" s="35" t="s">
        <v>307</v>
      </c>
      <c r="K130" s="36">
        <v>3292.5599999999995</v>
      </c>
      <c r="L130" s="36">
        <v>0</v>
      </c>
      <c r="M130" s="37">
        <v>0</v>
      </c>
    </row>
    <row r="131" spans="3:13" ht="16.5" x14ac:dyDescent="0.3">
      <c r="C131" s="34" t="s">
        <v>202</v>
      </c>
      <c r="D131" s="35" t="s">
        <v>201</v>
      </c>
      <c r="E131" s="36">
        <v>2000</v>
      </c>
      <c r="F131" s="36">
        <v>0</v>
      </c>
      <c r="G131" s="37">
        <v>0</v>
      </c>
      <c r="I131" s="34" t="s">
        <v>202</v>
      </c>
      <c r="J131" s="35" t="s">
        <v>201</v>
      </c>
      <c r="K131" s="36">
        <v>78.42</v>
      </c>
      <c r="L131" s="36">
        <v>0</v>
      </c>
      <c r="M131" s="37">
        <v>0</v>
      </c>
    </row>
    <row r="132" spans="3:13" ht="16.5" x14ac:dyDescent="0.3">
      <c r="C132" s="34" t="s">
        <v>192</v>
      </c>
      <c r="D132" s="35" t="s">
        <v>191</v>
      </c>
      <c r="E132" s="36">
        <v>750</v>
      </c>
      <c r="F132" s="36">
        <v>0</v>
      </c>
      <c r="G132" s="37">
        <v>0</v>
      </c>
      <c r="I132" s="34" t="s">
        <v>192</v>
      </c>
      <c r="J132" s="35" t="s">
        <v>191</v>
      </c>
      <c r="K132" s="36">
        <v>0</v>
      </c>
      <c r="L132" s="36">
        <v>0</v>
      </c>
      <c r="M132" s="37">
        <v>0</v>
      </c>
    </row>
    <row r="133" spans="3:13" ht="16.5" x14ac:dyDescent="0.3">
      <c r="C133" s="34" t="s">
        <v>200</v>
      </c>
      <c r="D133" s="35" t="s">
        <v>199</v>
      </c>
      <c r="E133" s="36">
        <v>2400</v>
      </c>
      <c r="F133" s="36">
        <v>0</v>
      </c>
      <c r="G133" s="37">
        <v>0</v>
      </c>
      <c r="I133" s="34" t="s">
        <v>200</v>
      </c>
      <c r="J133" s="35" t="s">
        <v>199</v>
      </c>
      <c r="K133" s="36">
        <v>423.44</v>
      </c>
      <c r="L133" s="36">
        <v>0</v>
      </c>
      <c r="M133" s="37">
        <v>0</v>
      </c>
    </row>
    <row r="134" spans="3:13" ht="16.5" x14ac:dyDescent="0.3">
      <c r="C134" s="34" t="s">
        <v>322</v>
      </c>
      <c r="D134" s="35" t="s">
        <v>321</v>
      </c>
      <c r="E134" s="36">
        <v>249.99999999999997</v>
      </c>
      <c r="F134" s="36">
        <v>0</v>
      </c>
      <c r="G134" s="37">
        <v>0</v>
      </c>
      <c r="I134" s="34" t="s">
        <v>322</v>
      </c>
      <c r="J134" s="35" t="s">
        <v>321</v>
      </c>
      <c r="K134" s="36">
        <v>0</v>
      </c>
      <c r="L134" s="36">
        <v>0</v>
      </c>
      <c r="M134" s="37">
        <v>0</v>
      </c>
    </row>
    <row r="135" spans="3:13" ht="16.5" x14ac:dyDescent="0.3">
      <c r="C135" s="34" t="s">
        <v>198</v>
      </c>
      <c r="D135" s="35" t="s">
        <v>197</v>
      </c>
      <c r="E135" s="36">
        <v>2200</v>
      </c>
      <c r="F135" s="36">
        <v>0</v>
      </c>
      <c r="G135" s="37">
        <v>0</v>
      </c>
      <c r="I135" s="34" t="s">
        <v>198</v>
      </c>
      <c r="J135" s="35" t="s">
        <v>197</v>
      </c>
      <c r="K135" s="36">
        <v>258.78999999999996</v>
      </c>
      <c r="L135" s="36">
        <v>0</v>
      </c>
      <c r="M135" s="37">
        <v>0</v>
      </c>
    </row>
    <row r="136" spans="3:13" ht="16.5" x14ac:dyDescent="0.3">
      <c r="C136" s="34" t="s">
        <v>326</v>
      </c>
      <c r="D136" s="35" t="s">
        <v>325</v>
      </c>
      <c r="E136" s="36">
        <v>750</v>
      </c>
      <c r="F136" s="36">
        <v>0</v>
      </c>
      <c r="G136" s="37">
        <v>0</v>
      </c>
      <c r="I136" s="34" t="s">
        <v>326</v>
      </c>
      <c r="J136" s="35" t="s">
        <v>325</v>
      </c>
      <c r="K136" s="36">
        <v>0</v>
      </c>
      <c r="L136" s="36">
        <v>0</v>
      </c>
      <c r="M136" s="37">
        <v>0</v>
      </c>
    </row>
    <row r="137" spans="3:13" ht="16.5" x14ac:dyDescent="0.3">
      <c r="C137" s="34" t="s">
        <v>196</v>
      </c>
      <c r="D137" s="35" t="s">
        <v>195</v>
      </c>
      <c r="E137" s="36">
        <v>3400</v>
      </c>
      <c r="F137" s="36">
        <v>0</v>
      </c>
      <c r="G137" s="37">
        <v>0</v>
      </c>
      <c r="I137" s="34" t="s">
        <v>196</v>
      </c>
      <c r="J137" s="35" t="s">
        <v>195</v>
      </c>
      <c r="K137" s="36">
        <v>366.59</v>
      </c>
      <c r="L137" s="36">
        <v>0</v>
      </c>
      <c r="M137" s="37">
        <v>0</v>
      </c>
    </row>
    <row r="138" spans="3:13" ht="16.5" x14ac:dyDescent="0.3">
      <c r="C138" s="34" t="s">
        <v>330</v>
      </c>
      <c r="D138" s="35" t="s">
        <v>329</v>
      </c>
      <c r="E138" s="36">
        <v>499.99999999999994</v>
      </c>
      <c r="F138" s="36">
        <v>0</v>
      </c>
      <c r="G138" s="37">
        <v>0</v>
      </c>
      <c r="I138" s="34" t="s">
        <v>330</v>
      </c>
      <c r="J138" s="35" t="s">
        <v>329</v>
      </c>
      <c r="K138" s="36">
        <v>0</v>
      </c>
      <c r="L138" s="36">
        <v>0</v>
      </c>
      <c r="M138" s="37">
        <v>0</v>
      </c>
    </row>
    <row r="139" spans="3:13" ht="16.5" x14ac:dyDescent="0.3">
      <c r="C139" s="34" t="s">
        <v>194</v>
      </c>
      <c r="D139" s="35" t="s">
        <v>193</v>
      </c>
      <c r="E139" s="36">
        <v>3200</v>
      </c>
      <c r="F139" s="36">
        <v>0</v>
      </c>
      <c r="G139" s="37">
        <v>0</v>
      </c>
      <c r="I139" s="34" t="s">
        <v>194</v>
      </c>
      <c r="J139" s="35" t="s">
        <v>193</v>
      </c>
      <c r="K139" s="36">
        <v>564.51</v>
      </c>
      <c r="L139" s="36">
        <v>0</v>
      </c>
      <c r="M139" s="37">
        <v>0</v>
      </c>
    </row>
    <row r="140" spans="3:13" ht="16.5" x14ac:dyDescent="0.3">
      <c r="C140" s="34" t="s">
        <v>334</v>
      </c>
      <c r="D140" s="35" t="s">
        <v>333</v>
      </c>
      <c r="E140" s="36">
        <v>750</v>
      </c>
      <c r="F140" s="36">
        <v>0</v>
      </c>
      <c r="G140" s="37">
        <v>0</v>
      </c>
      <c r="I140" s="34" t="s">
        <v>334</v>
      </c>
      <c r="J140" s="35" t="s">
        <v>333</v>
      </c>
      <c r="K140" s="36">
        <v>0</v>
      </c>
      <c r="L140" s="36">
        <v>0</v>
      </c>
      <c r="M140" s="37">
        <v>0</v>
      </c>
    </row>
    <row r="141" spans="3:13" ht="16.5" x14ac:dyDescent="0.3">
      <c r="C141" s="34" t="s">
        <v>252</v>
      </c>
      <c r="D141" s="35" t="s">
        <v>251</v>
      </c>
      <c r="E141" s="36">
        <v>7200</v>
      </c>
      <c r="F141" s="36">
        <v>0</v>
      </c>
      <c r="G141" s="37">
        <v>0</v>
      </c>
      <c r="I141" s="34" t="s">
        <v>252</v>
      </c>
      <c r="J141" s="35" t="s">
        <v>251</v>
      </c>
      <c r="K141" s="36">
        <v>2963.47</v>
      </c>
      <c r="L141" s="36">
        <v>0</v>
      </c>
      <c r="M141" s="37">
        <v>0</v>
      </c>
    </row>
    <row r="142" spans="3:13" ht="16.5" x14ac:dyDescent="0.3">
      <c r="C142" s="34" t="s">
        <v>338</v>
      </c>
      <c r="D142" s="35" t="s">
        <v>337</v>
      </c>
      <c r="E142" s="36">
        <v>249.99999999999997</v>
      </c>
      <c r="F142" s="36">
        <v>0</v>
      </c>
      <c r="G142" s="37">
        <v>0</v>
      </c>
      <c r="I142" s="34" t="s">
        <v>338</v>
      </c>
      <c r="J142" s="35" t="s">
        <v>337</v>
      </c>
      <c r="K142" s="36">
        <v>0</v>
      </c>
      <c r="L142" s="36">
        <v>0</v>
      </c>
      <c r="M142" s="37">
        <v>0</v>
      </c>
    </row>
    <row r="143" spans="3:13" ht="16.5" x14ac:dyDescent="0.3">
      <c r="C143" s="34" t="s">
        <v>126</v>
      </c>
      <c r="D143" s="35" t="s">
        <v>125</v>
      </c>
      <c r="E143" s="36">
        <v>8600</v>
      </c>
      <c r="F143" s="36">
        <v>0</v>
      </c>
      <c r="G143" s="37">
        <v>0</v>
      </c>
      <c r="I143" s="34" t="s">
        <v>126</v>
      </c>
      <c r="J143" s="35" t="s">
        <v>125</v>
      </c>
      <c r="K143" s="36">
        <v>16518.689999999999</v>
      </c>
      <c r="L143" s="36">
        <v>0</v>
      </c>
      <c r="M143" s="37">
        <v>0</v>
      </c>
    </row>
    <row r="144" spans="3:13" ht="16.5" x14ac:dyDescent="0.3">
      <c r="C144" s="34" t="s">
        <v>366</v>
      </c>
      <c r="D144" s="35" t="s">
        <v>365</v>
      </c>
      <c r="E144" s="36">
        <v>249.99999999999997</v>
      </c>
      <c r="F144" s="36">
        <v>0</v>
      </c>
      <c r="G144" s="37">
        <v>0</v>
      </c>
      <c r="I144" s="34" t="s">
        <v>366</v>
      </c>
      <c r="J144" s="35" t="s">
        <v>365</v>
      </c>
      <c r="K144" s="36">
        <v>0</v>
      </c>
      <c r="L144" s="36">
        <v>0</v>
      </c>
      <c r="M144" s="37">
        <v>0</v>
      </c>
    </row>
    <row r="145" spans="3:13" ht="16.5" x14ac:dyDescent="0.3">
      <c r="C145" s="34" t="s">
        <v>114</v>
      </c>
      <c r="D145" s="35" t="s">
        <v>113</v>
      </c>
      <c r="E145" s="36">
        <v>6200</v>
      </c>
      <c r="F145" s="36">
        <v>0</v>
      </c>
      <c r="G145" s="37">
        <v>0</v>
      </c>
      <c r="I145" s="34" t="s">
        <v>114</v>
      </c>
      <c r="J145" s="35" t="s">
        <v>113</v>
      </c>
      <c r="K145" s="36">
        <v>8749.4699999999993</v>
      </c>
      <c r="L145" s="36">
        <v>0</v>
      </c>
      <c r="M145" s="37">
        <v>0</v>
      </c>
    </row>
    <row r="146" spans="3:13" ht="16.5" x14ac:dyDescent="0.3">
      <c r="C146" s="34" t="s">
        <v>128</v>
      </c>
      <c r="D146" s="35" t="s">
        <v>127</v>
      </c>
      <c r="E146" s="36">
        <v>6600</v>
      </c>
      <c r="F146" s="36">
        <v>0</v>
      </c>
      <c r="G146" s="37">
        <v>0</v>
      </c>
      <c r="I146" s="34" t="s">
        <v>128</v>
      </c>
      <c r="J146" s="35" t="s">
        <v>127</v>
      </c>
      <c r="K146" s="36">
        <v>8343.4</v>
      </c>
      <c r="L146" s="36">
        <v>0</v>
      </c>
      <c r="M146" s="37">
        <v>0</v>
      </c>
    </row>
    <row r="147" spans="3:13" ht="17.25" thickBot="1" x14ac:dyDescent="0.35">
      <c r="C147" s="43" t="s">
        <v>55</v>
      </c>
      <c r="D147" s="44"/>
      <c r="E147" s="40">
        <v>441750</v>
      </c>
      <c r="F147" s="40">
        <v>0</v>
      </c>
      <c r="G147" s="41">
        <v>0</v>
      </c>
      <c r="I147" s="43" t="s">
        <v>55</v>
      </c>
      <c r="J147" s="44"/>
      <c r="K147" s="40">
        <v>1917289.8599999999</v>
      </c>
      <c r="L147" s="40">
        <v>0</v>
      </c>
      <c r="M147" s="41">
        <v>0</v>
      </c>
    </row>
    <row r="148" spans="3:13" x14ac:dyDescent="0.25">
      <c r="D148"/>
      <c r="E148"/>
      <c r="F148"/>
      <c r="J148"/>
      <c r="K148"/>
      <c r="L148"/>
    </row>
    <row r="149" spans="3:13" x14ac:dyDescent="0.25">
      <c r="D149"/>
      <c r="E149"/>
      <c r="F149"/>
      <c r="J149"/>
      <c r="K149"/>
      <c r="L149"/>
    </row>
    <row r="150" spans="3:13" x14ac:dyDescent="0.25">
      <c r="D150"/>
      <c r="E150"/>
      <c r="F150"/>
      <c r="J150"/>
      <c r="K150"/>
      <c r="L150"/>
    </row>
    <row r="151" spans="3:13" x14ac:dyDescent="0.25">
      <c r="D151"/>
      <c r="E151"/>
      <c r="F151"/>
      <c r="J151"/>
      <c r="K151"/>
      <c r="L151"/>
    </row>
    <row r="152" spans="3:13" x14ac:dyDescent="0.25">
      <c r="D152"/>
      <c r="E152"/>
      <c r="F152"/>
      <c r="J152"/>
      <c r="K152"/>
      <c r="L152"/>
    </row>
    <row r="153" spans="3:13" x14ac:dyDescent="0.25">
      <c r="D153"/>
      <c r="E153"/>
      <c r="F153"/>
      <c r="J153"/>
      <c r="K153"/>
      <c r="L153"/>
    </row>
    <row r="154" spans="3:13" x14ac:dyDescent="0.25">
      <c r="D154"/>
      <c r="E154"/>
      <c r="F154"/>
      <c r="J154"/>
      <c r="K154"/>
      <c r="L154"/>
    </row>
    <row r="155" spans="3:13" x14ac:dyDescent="0.25">
      <c r="D155"/>
      <c r="E155"/>
      <c r="F155"/>
      <c r="J155"/>
      <c r="K155"/>
      <c r="L155"/>
    </row>
    <row r="156" spans="3:13" x14ac:dyDescent="0.25">
      <c r="D156"/>
      <c r="E156"/>
      <c r="F156"/>
      <c r="J156"/>
      <c r="K156"/>
      <c r="L156"/>
    </row>
    <row r="157" spans="3:13" x14ac:dyDescent="0.25">
      <c r="D157"/>
      <c r="E157"/>
      <c r="F157"/>
      <c r="J157"/>
      <c r="K157"/>
      <c r="L157"/>
    </row>
    <row r="158" spans="3:13" x14ac:dyDescent="0.25">
      <c r="D158"/>
      <c r="E158"/>
      <c r="F158"/>
      <c r="J158"/>
      <c r="K158"/>
      <c r="L158"/>
    </row>
    <row r="159" spans="3:13" x14ac:dyDescent="0.25">
      <c r="D159"/>
      <c r="E159"/>
      <c r="F159"/>
      <c r="J159"/>
      <c r="K159"/>
      <c r="L159"/>
    </row>
    <row r="160" spans="3:13" x14ac:dyDescent="0.25">
      <c r="D160"/>
      <c r="E160"/>
      <c r="F160"/>
      <c r="J160"/>
      <c r="K160"/>
      <c r="L160"/>
    </row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</sheetData>
  <conditionalFormatting pivot="1" sqref="G8:G146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{71E0429B-0213-4F69-83BD-EE589CBECF32}</x14:id>
        </ext>
      </extLst>
    </cfRule>
  </conditionalFormatting>
  <conditionalFormatting pivot="1" sqref="M8:M146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{18F8EFE2-7E34-4BCC-909D-4231EE5D5725}</x14:id>
        </ext>
      </extLst>
    </cfRule>
  </conditionalFormatting>
  <pageMargins left="0.25" right="0.25" top="0.75" bottom="0.75" header="0.3" footer="0.3"/>
  <pageSetup scale="57" fitToHeight="0" orientation="landscape" horizontalDpi="300" verticalDpi="300" r:id="rId3"/>
  <headerFooter>
    <oddFooter>&amp;C&amp;D&amp;R&amp;P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71E0429B-0213-4F69-83BD-EE589CBECF3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G8:G146</xm:sqref>
        </x14:conditionalFormatting>
        <x14:conditionalFormatting xmlns:xm="http://schemas.microsoft.com/office/excel/2006/main" pivot="1">
          <x14:cfRule type="dataBar" id="{18F8EFE2-7E34-4BCC-909D-4231EE5D572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M8:M146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835"/>
  <sheetViews>
    <sheetView showGridLines="0" topLeftCell="B2" workbookViewId="0"/>
  </sheetViews>
  <sheetFormatPr defaultRowHeight="15" x14ac:dyDescent="0.25"/>
  <cols>
    <col min="1" max="1" width="9.140625" hidden="1" customWidth="1"/>
    <col min="2" max="2" width="6.7109375" customWidth="1"/>
    <col min="3" max="3" width="47.7109375" bestFit="1" customWidth="1"/>
    <col min="4" max="4" width="13.85546875" style="16" customWidth="1"/>
    <col min="5" max="5" width="15.42578125" style="15" bestFit="1" customWidth="1"/>
    <col min="6" max="6" width="38.85546875" bestFit="1" customWidth="1"/>
    <col min="7" max="7" width="16.140625" style="17" customWidth="1"/>
    <col min="8" max="8" width="21.7109375" style="17" customWidth="1"/>
    <col min="9" max="9" width="30.7109375" customWidth="1"/>
  </cols>
  <sheetData>
    <row r="1" spans="1:9" ht="16.5" hidden="1" x14ac:dyDescent="0.3">
      <c r="A1" t="s">
        <v>74</v>
      </c>
      <c r="B1" s="18"/>
      <c r="C1" s="18"/>
      <c r="D1" s="23"/>
      <c r="E1" s="22"/>
      <c r="F1" s="18"/>
      <c r="G1" s="19"/>
      <c r="H1" s="19"/>
      <c r="I1" s="18"/>
    </row>
    <row r="2" spans="1:9" ht="16.5" x14ac:dyDescent="0.3">
      <c r="B2" s="18"/>
      <c r="C2" s="18"/>
      <c r="D2" s="23"/>
      <c r="E2" s="22"/>
      <c r="F2" s="18"/>
      <c r="G2" s="19"/>
      <c r="H2" s="19"/>
      <c r="I2" s="18"/>
    </row>
    <row r="3" spans="1:9" ht="33" x14ac:dyDescent="0.6">
      <c r="B3" s="18"/>
      <c r="C3" s="20" t="s">
        <v>63</v>
      </c>
      <c r="D3" s="23"/>
      <c r="E3" s="22"/>
      <c r="F3" s="18"/>
      <c r="G3" s="19"/>
      <c r="H3" s="19"/>
      <c r="I3" s="18"/>
    </row>
    <row r="4" spans="1:9" ht="16.5" x14ac:dyDescent="0.3">
      <c r="B4" s="18"/>
      <c r="C4" s="18"/>
      <c r="D4" s="23"/>
      <c r="E4" s="22"/>
      <c r="F4" s="18"/>
      <c r="G4" s="19"/>
      <c r="H4" s="19"/>
      <c r="I4" s="18"/>
    </row>
    <row r="5" spans="1:9" ht="16.5" x14ac:dyDescent="0.3">
      <c r="B5" s="18"/>
      <c r="C5" s="18"/>
      <c r="D5" s="23"/>
      <c r="E5" s="22"/>
      <c r="F5" s="18"/>
      <c r="G5" s="19"/>
      <c r="H5" s="19"/>
      <c r="I5" s="18"/>
    </row>
    <row r="6" spans="1:9" ht="16.5" x14ac:dyDescent="0.3">
      <c r="B6" s="18"/>
      <c r="C6" s="45" t="s">
        <v>21</v>
      </c>
      <c r="D6" s="45" t="s">
        <v>22</v>
      </c>
      <c r="E6" s="46" t="s">
        <v>57</v>
      </c>
      <c r="F6" s="45" t="s">
        <v>18</v>
      </c>
      <c r="G6" s="47" t="s">
        <v>58</v>
      </c>
      <c r="H6" s="47" t="s">
        <v>59</v>
      </c>
      <c r="I6" s="48" t="s">
        <v>53</v>
      </c>
    </row>
    <row r="7" spans="1:9" ht="16.5" x14ac:dyDescent="0.3">
      <c r="B7" s="18"/>
      <c r="C7" s="48" t="s">
        <v>82</v>
      </c>
      <c r="D7" s="48" t="s">
        <v>81</v>
      </c>
      <c r="E7" s="48" t="s">
        <v>167</v>
      </c>
      <c r="F7" s="48" t="s">
        <v>168</v>
      </c>
      <c r="G7" s="47">
        <v>1200</v>
      </c>
      <c r="H7" s="47">
        <v>0</v>
      </c>
      <c r="I7" s="49">
        <v>0</v>
      </c>
    </row>
    <row r="8" spans="1:9" ht="16.5" x14ac:dyDescent="0.3">
      <c r="B8" s="18"/>
      <c r="C8" s="48"/>
      <c r="D8" s="48"/>
      <c r="E8" s="48" t="s">
        <v>165</v>
      </c>
      <c r="F8" s="48" t="s">
        <v>166</v>
      </c>
      <c r="G8" s="47">
        <v>1300</v>
      </c>
      <c r="H8" s="47">
        <v>0</v>
      </c>
      <c r="I8" s="49">
        <v>0</v>
      </c>
    </row>
    <row r="9" spans="1:9" ht="16.5" x14ac:dyDescent="0.3">
      <c r="B9" s="18"/>
      <c r="C9" s="48"/>
      <c r="D9" s="48"/>
      <c r="E9" s="48" t="s">
        <v>163</v>
      </c>
      <c r="F9" s="48" t="s">
        <v>164</v>
      </c>
      <c r="G9" s="47">
        <v>600</v>
      </c>
      <c r="H9" s="47">
        <v>0</v>
      </c>
      <c r="I9" s="49">
        <v>0</v>
      </c>
    </row>
    <row r="10" spans="1:9" ht="16.5" x14ac:dyDescent="0.3">
      <c r="B10" s="18"/>
      <c r="C10" s="48"/>
      <c r="D10" s="48"/>
      <c r="E10" s="48" t="s">
        <v>161</v>
      </c>
      <c r="F10" s="48" t="s">
        <v>162</v>
      </c>
      <c r="G10" s="47">
        <v>500</v>
      </c>
      <c r="H10" s="47">
        <v>0</v>
      </c>
      <c r="I10" s="49">
        <v>0</v>
      </c>
    </row>
    <row r="11" spans="1:9" ht="16.5" x14ac:dyDescent="0.3">
      <c r="B11" s="18"/>
      <c r="C11" s="48"/>
      <c r="D11" s="48"/>
      <c r="E11" s="48" t="s">
        <v>159</v>
      </c>
      <c r="F11" s="48" t="s">
        <v>160</v>
      </c>
      <c r="G11" s="47">
        <v>200</v>
      </c>
      <c r="H11" s="47">
        <v>0</v>
      </c>
      <c r="I11" s="49">
        <v>0</v>
      </c>
    </row>
    <row r="12" spans="1:9" ht="16.5" x14ac:dyDescent="0.3">
      <c r="B12" s="18"/>
      <c r="C12" s="48"/>
      <c r="D12" s="48"/>
      <c r="E12" s="48" t="s">
        <v>171</v>
      </c>
      <c r="F12" s="48" t="s">
        <v>172</v>
      </c>
      <c r="G12" s="47">
        <v>100</v>
      </c>
      <c r="H12" s="47">
        <v>0</v>
      </c>
      <c r="I12" s="49">
        <v>0</v>
      </c>
    </row>
    <row r="13" spans="1:9" ht="16.5" x14ac:dyDescent="0.3">
      <c r="B13" s="18"/>
      <c r="C13" s="48"/>
      <c r="D13" s="48"/>
      <c r="E13" s="48" t="s">
        <v>173</v>
      </c>
      <c r="F13" s="48" t="s">
        <v>174</v>
      </c>
      <c r="G13" s="47">
        <v>200</v>
      </c>
      <c r="H13" s="47">
        <v>0</v>
      </c>
      <c r="I13" s="49">
        <v>0</v>
      </c>
    </row>
    <row r="14" spans="1:9" ht="16.5" x14ac:dyDescent="0.3">
      <c r="B14" s="18"/>
      <c r="C14" s="48"/>
      <c r="D14" s="48"/>
      <c r="E14" s="48" t="s">
        <v>175</v>
      </c>
      <c r="F14" s="48" t="s">
        <v>176</v>
      </c>
      <c r="G14" s="47">
        <v>200</v>
      </c>
      <c r="H14" s="47">
        <v>0</v>
      </c>
      <c r="I14" s="49">
        <v>0</v>
      </c>
    </row>
    <row r="15" spans="1:9" ht="16.5" x14ac:dyDescent="0.3">
      <c r="B15" s="18"/>
      <c r="C15" s="48"/>
      <c r="D15" s="48"/>
      <c r="E15" s="48" t="s">
        <v>185</v>
      </c>
      <c r="F15" s="48" t="s">
        <v>186</v>
      </c>
      <c r="G15" s="47">
        <v>1600</v>
      </c>
      <c r="H15" s="47">
        <v>0</v>
      </c>
      <c r="I15" s="49">
        <v>0</v>
      </c>
    </row>
    <row r="16" spans="1:9" ht="16.5" x14ac:dyDescent="0.3">
      <c r="B16" s="18"/>
      <c r="C16" s="48"/>
      <c r="D16" s="48"/>
      <c r="E16" s="48" t="s">
        <v>189</v>
      </c>
      <c r="F16" s="48" t="s">
        <v>190</v>
      </c>
      <c r="G16" s="47">
        <v>600</v>
      </c>
      <c r="H16" s="47">
        <v>0</v>
      </c>
      <c r="I16" s="49">
        <v>0</v>
      </c>
    </row>
    <row r="17" spans="2:9" ht="16.5" x14ac:dyDescent="0.3">
      <c r="B17" s="18"/>
      <c r="C17" s="48"/>
      <c r="D17" s="48"/>
      <c r="E17" s="48" t="s">
        <v>183</v>
      </c>
      <c r="F17" s="48" t="s">
        <v>184</v>
      </c>
      <c r="G17" s="47">
        <v>800</v>
      </c>
      <c r="H17" s="47">
        <v>0</v>
      </c>
      <c r="I17" s="49">
        <v>0</v>
      </c>
    </row>
    <row r="18" spans="2:9" ht="16.5" x14ac:dyDescent="0.3">
      <c r="B18" s="18"/>
      <c r="C18" s="48"/>
      <c r="D18" s="48"/>
      <c r="E18" s="48" t="s">
        <v>181</v>
      </c>
      <c r="F18" s="48" t="s">
        <v>182</v>
      </c>
      <c r="G18" s="47">
        <v>600</v>
      </c>
      <c r="H18" s="47">
        <v>0</v>
      </c>
      <c r="I18" s="49">
        <v>0</v>
      </c>
    </row>
    <row r="19" spans="2:9" ht="16.5" x14ac:dyDescent="0.3">
      <c r="B19" s="18"/>
      <c r="C19" s="48"/>
      <c r="D19" s="48"/>
      <c r="E19" s="48" t="s">
        <v>179</v>
      </c>
      <c r="F19" s="48" t="s">
        <v>180</v>
      </c>
      <c r="G19" s="47">
        <v>999.99999999999989</v>
      </c>
      <c r="H19" s="47">
        <v>0</v>
      </c>
      <c r="I19" s="49">
        <v>0</v>
      </c>
    </row>
    <row r="20" spans="2:9" ht="16.5" x14ac:dyDescent="0.3">
      <c r="B20" s="18"/>
      <c r="C20" s="48"/>
      <c r="D20" s="48"/>
      <c r="E20" s="48" t="s">
        <v>187</v>
      </c>
      <c r="F20" s="48" t="s">
        <v>188</v>
      </c>
      <c r="G20" s="47">
        <v>1600</v>
      </c>
      <c r="H20" s="47">
        <v>0</v>
      </c>
      <c r="I20" s="49">
        <v>0</v>
      </c>
    </row>
    <row r="21" spans="2:9" ht="16.5" x14ac:dyDescent="0.3">
      <c r="B21" s="18"/>
      <c r="C21" s="48"/>
      <c r="D21" s="48"/>
      <c r="E21" s="48" t="s">
        <v>229</v>
      </c>
      <c r="F21" s="48" t="s">
        <v>230</v>
      </c>
      <c r="G21" s="47">
        <v>3200</v>
      </c>
      <c r="H21" s="47">
        <v>0</v>
      </c>
      <c r="I21" s="49">
        <v>0</v>
      </c>
    </row>
    <row r="22" spans="2:9" ht="16.5" x14ac:dyDescent="0.3">
      <c r="B22" s="18"/>
      <c r="C22" s="48"/>
      <c r="D22" s="48"/>
      <c r="E22" s="48" t="s">
        <v>227</v>
      </c>
      <c r="F22" s="48" t="s">
        <v>228</v>
      </c>
      <c r="G22" s="47">
        <v>3600</v>
      </c>
      <c r="H22" s="47">
        <v>0</v>
      </c>
      <c r="I22" s="49">
        <v>0</v>
      </c>
    </row>
    <row r="23" spans="2:9" ht="16.5" x14ac:dyDescent="0.3">
      <c r="B23" s="18"/>
      <c r="C23" s="48"/>
      <c r="D23" s="48"/>
      <c r="E23" s="48" t="s">
        <v>213</v>
      </c>
      <c r="F23" s="48" t="s">
        <v>214</v>
      </c>
      <c r="G23" s="47">
        <v>1999.9999999999998</v>
      </c>
      <c r="H23" s="47">
        <v>0</v>
      </c>
      <c r="I23" s="49">
        <v>0</v>
      </c>
    </row>
    <row r="24" spans="2:9" ht="16.5" x14ac:dyDescent="0.3">
      <c r="B24" s="18"/>
      <c r="C24" s="48"/>
      <c r="D24" s="48"/>
      <c r="E24" s="48" t="s">
        <v>129</v>
      </c>
      <c r="F24" s="48" t="s">
        <v>130</v>
      </c>
      <c r="G24" s="47">
        <v>5600</v>
      </c>
      <c r="H24" s="47">
        <v>0</v>
      </c>
      <c r="I24" s="49">
        <v>0</v>
      </c>
    </row>
    <row r="25" spans="2:9" ht="16.5" x14ac:dyDescent="0.3">
      <c r="B25" s="18"/>
      <c r="C25" s="48"/>
      <c r="D25" s="48"/>
      <c r="E25" s="48" t="s">
        <v>131</v>
      </c>
      <c r="F25" s="48" t="s">
        <v>132</v>
      </c>
      <c r="G25" s="47">
        <v>4800</v>
      </c>
      <c r="H25" s="47">
        <v>0</v>
      </c>
      <c r="I25" s="49">
        <v>0</v>
      </c>
    </row>
    <row r="26" spans="2:9" ht="16.5" x14ac:dyDescent="0.3">
      <c r="B26" s="18"/>
      <c r="C26" s="48"/>
      <c r="D26" s="48"/>
      <c r="E26" s="48" t="s">
        <v>133</v>
      </c>
      <c r="F26" s="48" t="s">
        <v>134</v>
      </c>
      <c r="G26" s="47">
        <v>2400</v>
      </c>
      <c r="H26" s="47">
        <v>0</v>
      </c>
      <c r="I26" s="49">
        <v>0</v>
      </c>
    </row>
    <row r="27" spans="2:9" ht="16.5" x14ac:dyDescent="0.3">
      <c r="B27" s="18"/>
      <c r="C27" s="48"/>
      <c r="D27" s="48"/>
      <c r="E27" s="48" t="s">
        <v>135</v>
      </c>
      <c r="F27" s="48" t="s">
        <v>136</v>
      </c>
      <c r="G27" s="47">
        <v>2000</v>
      </c>
      <c r="H27" s="47">
        <v>0</v>
      </c>
      <c r="I27" s="49">
        <v>0</v>
      </c>
    </row>
    <row r="28" spans="2:9" ht="16.5" x14ac:dyDescent="0.3">
      <c r="B28" s="18"/>
      <c r="C28" s="48"/>
      <c r="D28" s="48"/>
      <c r="E28" s="48" t="s">
        <v>137</v>
      </c>
      <c r="F28" s="48" t="s">
        <v>138</v>
      </c>
      <c r="G28" s="47">
        <v>3600</v>
      </c>
      <c r="H28" s="47">
        <v>0</v>
      </c>
      <c r="I28" s="49">
        <v>0</v>
      </c>
    </row>
    <row r="29" spans="2:9" ht="16.5" x14ac:dyDescent="0.3">
      <c r="B29" s="18"/>
      <c r="C29" s="48"/>
      <c r="D29" s="48"/>
      <c r="E29" s="48" t="s">
        <v>139</v>
      </c>
      <c r="F29" s="48" t="s">
        <v>140</v>
      </c>
      <c r="G29" s="47">
        <v>2400</v>
      </c>
      <c r="H29" s="47">
        <v>0</v>
      </c>
      <c r="I29" s="49">
        <v>0</v>
      </c>
    </row>
    <row r="30" spans="2:9" ht="16.5" x14ac:dyDescent="0.3">
      <c r="B30" s="18"/>
      <c r="C30" s="48"/>
      <c r="D30" s="48"/>
      <c r="E30" s="48" t="s">
        <v>145</v>
      </c>
      <c r="F30" s="48" t="s">
        <v>146</v>
      </c>
      <c r="G30" s="47">
        <v>999.99999999999989</v>
      </c>
      <c r="H30" s="47">
        <v>0</v>
      </c>
      <c r="I30" s="49">
        <v>0</v>
      </c>
    </row>
    <row r="31" spans="2:9" ht="16.5" x14ac:dyDescent="0.3">
      <c r="B31" s="18"/>
      <c r="C31" s="48"/>
      <c r="D31" s="48"/>
      <c r="E31" s="48" t="s">
        <v>143</v>
      </c>
      <c r="F31" s="48" t="s">
        <v>144</v>
      </c>
      <c r="G31" s="47">
        <v>1999.9999999999998</v>
      </c>
      <c r="H31" s="47">
        <v>0</v>
      </c>
      <c r="I31" s="49">
        <v>0</v>
      </c>
    </row>
    <row r="32" spans="2:9" ht="16.5" x14ac:dyDescent="0.3">
      <c r="B32" s="18"/>
      <c r="C32" s="48"/>
      <c r="D32" s="48"/>
      <c r="E32" s="48" t="s">
        <v>153</v>
      </c>
      <c r="F32" s="48" t="s">
        <v>154</v>
      </c>
      <c r="G32" s="47">
        <v>2200</v>
      </c>
      <c r="H32" s="47">
        <v>0</v>
      </c>
      <c r="I32" s="49">
        <v>0</v>
      </c>
    </row>
    <row r="33" spans="2:9" ht="16.5" x14ac:dyDescent="0.3">
      <c r="B33" s="18"/>
      <c r="C33" s="48"/>
      <c r="D33" s="48"/>
      <c r="E33" s="48" t="s">
        <v>141</v>
      </c>
      <c r="F33" s="48" t="s">
        <v>142</v>
      </c>
      <c r="G33" s="47">
        <v>1400</v>
      </c>
      <c r="H33" s="47">
        <v>0</v>
      </c>
      <c r="I33" s="49">
        <v>0</v>
      </c>
    </row>
    <row r="34" spans="2:9" ht="16.5" x14ac:dyDescent="0.3">
      <c r="B34" s="18"/>
      <c r="C34" s="48"/>
      <c r="D34" s="48"/>
      <c r="E34" s="48" t="s">
        <v>149</v>
      </c>
      <c r="F34" s="48" t="s">
        <v>150</v>
      </c>
      <c r="G34" s="47">
        <v>400</v>
      </c>
      <c r="H34" s="47">
        <v>0</v>
      </c>
      <c r="I34" s="49">
        <v>0</v>
      </c>
    </row>
    <row r="35" spans="2:9" ht="16.5" x14ac:dyDescent="0.3">
      <c r="B35" s="18"/>
      <c r="C35" s="48"/>
      <c r="D35" s="48"/>
      <c r="E35" s="48" t="s">
        <v>147</v>
      </c>
      <c r="F35" s="48" t="s">
        <v>148</v>
      </c>
      <c r="G35" s="47">
        <v>200</v>
      </c>
      <c r="H35" s="47">
        <v>0</v>
      </c>
      <c r="I35" s="49">
        <v>0</v>
      </c>
    </row>
    <row r="36" spans="2:9" ht="16.5" x14ac:dyDescent="0.3">
      <c r="B36" s="18"/>
      <c r="C36" s="48"/>
      <c r="D36" s="48"/>
      <c r="E36" s="48" t="s">
        <v>271</v>
      </c>
      <c r="F36" s="48" t="s">
        <v>272</v>
      </c>
      <c r="G36" s="47">
        <v>700</v>
      </c>
      <c r="H36" s="47">
        <v>0</v>
      </c>
      <c r="I36" s="49">
        <v>0</v>
      </c>
    </row>
    <row r="37" spans="2:9" ht="16.5" x14ac:dyDescent="0.3">
      <c r="B37" s="18"/>
      <c r="C37" s="48"/>
      <c r="D37" s="48"/>
      <c r="E37" s="48" t="s">
        <v>267</v>
      </c>
      <c r="F37" s="48" t="s">
        <v>268</v>
      </c>
      <c r="G37" s="47">
        <v>999.99999999999989</v>
      </c>
      <c r="H37" s="47">
        <v>0</v>
      </c>
      <c r="I37" s="49">
        <v>0</v>
      </c>
    </row>
    <row r="38" spans="2:9" ht="16.5" x14ac:dyDescent="0.3">
      <c r="B38" s="18"/>
      <c r="C38" s="48"/>
      <c r="D38" s="48"/>
      <c r="E38" s="48" t="s">
        <v>263</v>
      </c>
      <c r="F38" s="48" t="s">
        <v>264</v>
      </c>
      <c r="G38" s="47">
        <v>100</v>
      </c>
      <c r="H38" s="47">
        <v>0</v>
      </c>
      <c r="I38" s="49">
        <v>0</v>
      </c>
    </row>
    <row r="39" spans="2:9" ht="16.5" x14ac:dyDescent="0.3">
      <c r="C39" s="48"/>
      <c r="D39" s="48"/>
      <c r="E39" s="48" t="s">
        <v>259</v>
      </c>
      <c r="F39" s="48" t="s">
        <v>260</v>
      </c>
      <c r="G39" s="47">
        <v>100</v>
      </c>
      <c r="H39" s="47">
        <v>0</v>
      </c>
      <c r="I39" s="49">
        <v>0</v>
      </c>
    </row>
    <row r="40" spans="2:9" ht="16.5" x14ac:dyDescent="0.3">
      <c r="C40" s="48"/>
      <c r="D40" s="48"/>
      <c r="E40" s="48" t="s">
        <v>215</v>
      </c>
      <c r="F40" s="48" t="s">
        <v>216</v>
      </c>
      <c r="G40" s="47">
        <v>999.99999999999989</v>
      </c>
      <c r="H40" s="47">
        <v>0</v>
      </c>
      <c r="I40" s="49">
        <v>0</v>
      </c>
    </row>
    <row r="41" spans="2:9" ht="16.5" x14ac:dyDescent="0.3">
      <c r="C41" s="48"/>
      <c r="D41" s="48"/>
      <c r="E41" s="48" t="s">
        <v>299</v>
      </c>
      <c r="F41" s="48" t="s">
        <v>300</v>
      </c>
      <c r="G41" s="47">
        <v>3000</v>
      </c>
      <c r="H41" s="47">
        <v>0</v>
      </c>
      <c r="I41" s="49">
        <v>0</v>
      </c>
    </row>
    <row r="42" spans="2:9" ht="16.5" x14ac:dyDescent="0.3">
      <c r="C42" s="48"/>
      <c r="D42" s="48"/>
      <c r="E42" s="48" t="s">
        <v>297</v>
      </c>
      <c r="F42" s="48" t="s">
        <v>298</v>
      </c>
      <c r="G42" s="47">
        <v>1750</v>
      </c>
      <c r="H42" s="47">
        <v>0</v>
      </c>
      <c r="I42" s="49">
        <v>0</v>
      </c>
    </row>
    <row r="43" spans="2:9" ht="16.5" x14ac:dyDescent="0.3">
      <c r="C43" s="48"/>
      <c r="D43" s="48"/>
      <c r="E43" s="48" t="s">
        <v>295</v>
      </c>
      <c r="F43" s="48" t="s">
        <v>296</v>
      </c>
      <c r="G43" s="47">
        <v>1999.9999999999998</v>
      </c>
      <c r="H43" s="47">
        <v>0</v>
      </c>
      <c r="I43" s="49">
        <v>0</v>
      </c>
    </row>
    <row r="44" spans="2:9" ht="16.5" x14ac:dyDescent="0.3">
      <c r="C44" s="48"/>
      <c r="D44" s="48"/>
      <c r="E44" s="48" t="s">
        <v>293</v>
      </c>
      <c r="F44" s="48" t="s">
        <v>294</v>
      </c>
      <c r="G44" s="47">
        <v>2249.9999999999995</v>
      </c>
      <c r="H44" s="47">
        <v>0</v>
      </c>
      <c r="I44" s="49">
        <v>0</v>
      </c>
    </row>
    <row r="45" spans="2:9" ht="16.5" x14ac:dyDescent="0.3">
      <c r="C45" s="48"/>
      <c r="D45" s="48"/>
      <c r="E45" s="48" t="s">
        <v>291</v>
      </c>
      <c r="F45" s="48" t="s">
        <v>292</v>
      </c>
      <c r="G45" s="47">
        <v>1750</v>
      </c>
      <c r="H45" s="47">
        <v>0</v>
      </c>
      <c r="I45" s="49">
        <v>0</v>
      </c>
    </row>
    <row r="46" spans="2:9" ht="16.5" x14ac:dyDescent="0.3">
      <c r="C46" s="48"/>
      <c r="D46" s="48"/>
      <c r="E46" s="48" t="s">
        <v>211</v>
      </c>
      <c r="F46" s="48" t="s">
        <v>212</v>
      </c>
      <c r="G46" s="47">
        <v>3000</v>
      </c>
      <c r="H46" s="47">
        <v>0</v>
      </c>
      <c r="I46" s="49">
        <v>0</v>
      </c>
    </row>
    <row r="47" spans="2:9" ht="16.5" x14ac:dyDescent="0.3">
      <c r="C47" s="48"/>
      <c r="D47" s="48"/>
      <c r="E47" s="48" t="s">
        <v>209</v>
      </c>
      <c r="F47" s="48" t="s">
        <v>210</v>
      </c>
      <c r="G47" s="47">
        <v>1600</v>
      </c>
      <c r="H47" s="47">
        <v>0</v>
      </c>
      <c r="I47" s="49">
        <v>0</v>
      </c>
    </row>
    <row r="48" spans="2:9" ht="16.5" x14ac:dyDescent="0.3">
      <c r="C48" s="48"/>
      <c r="D48" s="48"/>
      <c r="E48" s="48" t="s">
        <v>207</v>
      </c>
      <c r="F48" s="48" t="s">
        <v>208</v>
      </c>
      <c r="G48" s="47">
        <v>1200</v>
      </c>
      <c r="H48" s="47">
        <v>0</v>
      </c>
      <c r="I48" s="49">
        <v>0</v>
      </c>
    </row>
    <row r="49" spans="3:9" ht="16.5" x14ac:dyDescent="0.3">
      <c r="C49" s="48"/>
      <c r="D49" s="48"/>
      <c r="E49" s="48" t="s">
        <v>205</v>
      </c>
      <c r="F49" s="48" t="s">
        <v>206</v>
      </c>
      <c r="G49" s="47">
        <v>1400</v>
      </c>
      <c r="H49" s="47">
        <v>0</v>
      </c>
      <c r="I49" s="49">
        <v>0</v>
      </c>
    </row>
    <row r="50" spans="3:9" ht="16.5" x14ac:dyDescent="0.3">
      <c r="C50" s="48"/>
      <c r="D50" s="48"/>
      <c r="E50" s="48" t="s">
        <v>203</v>
      </c>
      <c r="F50" s="48" t="s">
        <v>204</v>
      </c>
      <c r="G50" s="47">
        <v>800</v>
      </c>
      <c r="H50" s="47">
        <v>0</v>
      </c>
      <c r="I50" s="49">
        <v>0</v>
      </c>
    </row>
    <row r="51" spans="3:9" ht="16.5" x14ac:dyDescent="0.3">
      <c r="C51" s="48"/>
      <c r="D51" s="48"/>
      <c r="E51" s="48" t="s">
        <v>201</v>
      </c>
      <c r="F51" s="48" t="s">
        <v>202</v>
      </c>
      <c r="G51" s="47">
        <v>1400</v>
      </c>
      <c r="H51" s="47">
        <v>0</v>
      </c>
      <c r="I51" s="49">
        <v>0</v>
      </c>
    </row>
    <row r="52" spans="3:9" ht="16.5" x14ac:dyDescent="0.3">
      <c r="C52" s="48"/>
      <c r="D52" s="48"/>
      <c r="E52" s="48" t="s">
        <v>199</v>
      </c>
      <c r="F52" s="48" t="s">
        <v>200</v>
      </c>
      <c r="G52" s="47">
        <v>1400</v>
      </c>
      <c r="H52" s="47">
        <v>0</v>
      </c>
      <c r="I52" s="49">
        <v>0</v>
      </c>
    </row>
    <row r="53" spans="3:9" ht="16.5" x14ac:dyDescent="0.3">
      <c r="C53" s="48"/>
      <c r="D53" s="48"/>
      <c r="E53" s="48" t="s">
        <v>197</v>
      </c>
      <c r="F53" s="48" t="s">
        <v>198</v>
      </c>
      <c r="G53" s="47">
        <v>1200</v>
      </c>
      <c r="H53" s="47">
        <v>0</v>
      </c>
      <c r="I53" s="49">
        <v>0</v>
      </c>
    </row>
    <row r="54" spans="3:9" ht="16.5" x14ac:dyDescent="0.3">
      <c r="C54" s="48"/>
      <c r="D54" s="48"/>
      <c r="E54" s="48" t="s">
        <v>195</v>
      </c>
      <c r="F54" s="48" t="s">
        <v>196</v>
      </c>
      <c r="G54" s="47">
        <v>1800</v>
      </c>
      <c r="H54" s="47">
        <v>0</v>
      </c>
      <c r="I54" s="49">
        <v>0</v>
      </c>
    </row>
    <row r="55" spans="3:9" ht="16.5" x14ac:dyDescent="0.3">
      <c r="C55" s="48"/>
      <c r="D55" s="48"/>
      <c r="E55" s="48" t="s">
        <v>193</v>
      </c>
      <c r="F55" s="48" t="s">
        <v>194</v>
      </c>
      <c r="G55" s="47">
        <v>2000</v>
      </c>
      <c r="H55" s="47">
        <v>0</v>
      </c>
      <c r="I55" s="49">
        <v>0</v>
      </c>
    </row>
    <row r="56" spans="3:9" ht="16.5" x14ac:dyDescent="0.3">
      <c r="C56" s="48"/>
      <c r="D56" s="48"/>
      <c r="E56" s="48" t="s">
        <v>251</v>
      </c>
      <c r="F56" s="48" t="s">
        <v>252</v>
      </c>
      <c r="G56" s="47">
        <v>4400</v>
      </c>
      <c r="H56" s="47">
        <v>0</v>
      </c>
      <c r="I56" s="49">
        <v>0</v>
      </c>
    </row>
    <row r="57" spans="3:9" ht="16.5" x14ac:dyDescent="0.3">
      <c r="C57" s="48"/>
      <c r="D57" s="48"/>
      <c r="E57" s="48" t="s">
        <v>125</v>
      </c>
      <c r="F57" s="48" t="s">
        <v>126</v>
      </c>
      <c r="G57" s="47">
        <v>4400</v>
      </c>
      <c r="H57" s="47">
        <v>0</v>
      </c>
      <c r="I57" s="49">
        <v>0</v>
      </c>
    </row>
    <row r="58" spans="3:9" ht="16.5" x14ac:dyDescent="0.3">
      <c r="C58" s="48"/>
      <c r="D58" s="48"/>
      <c r="E58" s="48" t="s">
        <v>113</v>
      </c>
      <c r="F58" s="48" t="s">
        <v>114</v>
      </c>
      <c r="G58" s="47">
        <v>3000</v>
      </c>
      <c r="H58" s="47">
        <v>0</v>
      </c>
      <c r="I58" s="49">
        <v>0</v>
      </c>
    </row>
    <row r="59" spans="3:9" ht="16.5" x14ac:dyDescent="0.3">
      <c r="C59" s="48"/>
      <c r="D59" s="48"/>
      <c r="E59" s="48" t="s">
        <v>127</v>
      </c>
      <c r="F59" s="48" t="s">
        <v>128</v>
      </c>
      <c r="G59" s="47">
        <v>3400</v>
      </c>
      <c r="H59" s="47">
        <v>0</v>
      </c>
      <c r="I59" s="49">
        <v>0</v>
      </c>
    </row>
    <row r="60" spans="3:9" ht="16.5" x14ac:dyDescent="0.3">
      <c r="C60" s="48"/>
      <c r="D60" s="48"/>
      <c r="E60" s="48" t="s">
        <v>115</v>
      </c>
      <c r="F60" s="48" t="s">
        <v>116</v>
      </c>
      <c r="G60" s="47">
        <v>3200</v>
      </c>
      <c r="H60" s="47">
        <v>0</v>
      </c>
      <c r="I60" s="49">
        <v>0</v>
      </c>
    </row>
    <row r="61" spans="3:9" ht="16.5" x14ac:dyDescent="0.3">
      <c r="C61" s="48"/>
      <c r="D61" s="48"/>
      <c r="E61" s="48" t="s">
        <v>117</v>
      </c>
      <c r="F61" s="48" t="s">
        <v>118</v>
      </c>
      <c r="G61" s="47">
        <v>3200</v>
      </c>
      <c r="H61" s="47">
        <v>0</v>
      </c>
      <c r="I61" s="49">
        <v>0</v>
      </c>
    </row>
    <row r="62" spans="3:9" ht="16.5" x14ac:dyDescent="0.3">
      <c r="C62" s="48"/>
      <c r="D62" s="48"/>
      <c r="E62" s="48" t="s">
        <v>119</v>
      </c>
      <c r="F62" s="48" t="s">
        <v>120</v>
      </c>
      <c r="G62" s="47">
        <v>2800</v>
      </c>
      <c r="H62" s="47">
        <v>0</v>
      </c>
      <c r="I62" s="49">
        <v>0</v>
      </c>
    </row>
    <row r="63" spans="3:9" ht="16.5" x14ac:dyDescent="0.3">
      <c r="C63" s="48"/>
      <c r="D63" s="48"/>
      <c r="E63" s="48" t="s">
        <v>121</v>
      </c>
      <c r="F63" s="48" t="s">
        <v>122</v>
      </c>
      <c r="G63" s="47">
        <v>5600</v>
      </c>
      <c r="H63" s="47">
        <v>0</v>
      </c>
      <c r="I63" s="49">
        <v>0</v>
      </c>
    </row>
    <row r="64" spans="3:9" ht="16.5" x14ac:dyDescent="0.3">
      <c r="C64" s="48"/>
      <c r="D64" s="48"/>
      <c r="E64" s="48" t="s">
        <v>123</v>
      </c>
      <c r="F64" s="48" t="s">
        <v>124</v>
      </c>
      <c r="G64" s="47">
        <v>600</v>
      </c>
      <c r="H64" s="47">
        <v>0</v>
      </c>
      <c r="I64" s="49">
        <v>0</v>
      </c>
    </row>
    <row r="65" spans="3:9" ht="16.5" x14ac:dyDescent="0.3">
      <c r="C65" s="48"/>
      <c r="D65" s="48"/>
      <c r="E65" s="48" t="s">
        <v>109</v>
      </c>
      <c r="F65" s="48" t="s">
        <v>110</v>
      </c>
      <c r="G65" s="47">
        <v>1200</v>
      </c>
      <c r="H65" s="47">
        <v>0</v>
      </c>
      <c r="I65" s="49">
        <v>0</v>
      </c>
    </row>
    <row r="66" spans="3:9" ht="16.5" x14ac:dyDescent="0.3">
      <c r="C66" s="48"/>
      <c r="D66" s="48"/>
      <c r="E66" s="48" t="s">
        <v>111</v>
      </c>
      <c r="F66" s="48" t="s">
        <v>112</v>
      </c>
      <c r="G66" s="47">
        <v>600</v>
      </c>
      <c r="H66" s="47">
        <v>0</v>
      </c>
      <c r="I66" s="49">
        <v>0</v>
      </c>
    </row>
    <row r="67" spans="3:9" ht="16.5" x14ac:dyDescent="0.3">
      <c r="C67" s="48"/>
      <c r="D67" s="48"/>
      <c r="E67" s="48" t="s">
        <v>339</v>
      </c>
      <c r="F67" s="48" t="s">
        <v>340</v>
      </c>
      <c r="G67" s="47">
        <v>900</v>
      </c>
      <c r="H67" s="47">
        <v>0</v>
      </c>
      <c r="I67" s="49">
        <v>0</v>
      </c>
    </row>
    <row r="68" spans="3:9" ht="16.5" x14ac:dyDescent="0.3">
      <c r="C68" s="48"/>
      <c r="D68" s="48"/>
      <c r="E68" s="48" t="s">
        <v>315</v>
      </c>
      <c r="F68" s="48" t="s">
        <v>316</v>
      </c>
      <c r="G68" s="47">
        <v>2000</v>
      </c>
      <c r="H68" s="47">
        <v>0</v>
      </c>
      <c r="I68" s="49">
        <v>0</v>
      </c>
    </row>
    <row r="69" spans="3:9" ht="16.5" x14ac:dyDescent="0.3">
      <c r="C69" s="48"/>
      <c r="D69" s="48"/>
      <c r="E69" s="48" t="s">
        <v>317</v>
      </c>
      <c r="F69" s="48" t="s">
        <v>318</v>
      </c>
      <c r="G69" s="47">
        <v>1249.9999999999998</v>
      </c>
      <c r="H69" s="47">
        <v>0</v>
      </c>
      <c r="I69" s="49">
        <v>0</v>
      </c>
    </row>
    <row r="70" spans="3:9" ht="16.5" x14ac:dyDescent="0.3">
      <c r="C70" s="48"/>
      <c r="D70" s="48"/>
      <c r="E70" s="48" t="s">
        <v>361</v>
      </c>
      <c r="F70" s="48" t="s">
        <v>362</v>
      </c>
      <c r="G70" s="47">
        <v>749.99999999999989</v>
      </c>
      <c r="H70" s="47">
        <v>0</v>
      </c>
      <c r="I70" s="49">
        <v>0</v>
      </c>
    </row>
    <row r="71" spans="3:9" ht="16.5" x14ac:dyDescent="0.3">
      <c r="C71" s="48"/>
      <c r="D71" s="48"/>
      <c r="E71" s="48" t="s">
        <v>359</v>
      </c>
      <c r="F71" s="48" t="s">
        <v>360</v>
      </c>
      <c r="G71" s="47">
        <v>1500</v>
      </c>
      <c r="H71" s="47">
        <v>0</v>
      </c>
      <c r="I71" s="49">
        <v>0</v>
      </c>
    </row>
    <row r="72" spans="3:9" ht="16.5" x14ac:dyDescent="0.3">
      <c r="C72" s="48"/>
      <c r="D72" s="48"/>
      <c r="E72" s="48" t="s">
        <v>357</v>
      </c>
      <c r="F72" s="48" t="s">
        <v>358</v>
      </c>
      <c r="G72" s="47">
        <v>749.99999999999989</v>
      </c>
      <c r="H72" s="47">
        <v>0</v>
      </c>
      <c r="I72" s="49">
        <v>0</v>
      </c>
    </row>
    <row r="73" spans="3:9" ht="16.5" x14ac:dyDescent="0.3">
      <c r="C73" s="48"/>
      <c r="D73" s="48"/>
      <c r="E73" s="48" t="s">
        <v>355</v>
      </c>
      <c r="F73" s="48" t="s">
        <v>356</v>
      </c>
      <c r="G73" s="47">
        <v>750</v>
      </c>
      <c r="H73" s="47">
        <v>0</v>
      </c>
      <c r="I73" s="49">
        <v>0</v>
      </c>
    </row>
    <row r="74" spans="3:9" ht="16.5" x14ac:dyDescent="0.3">
      <c r="C74" s="48"/>
      <c r="D74" s="48"/>
      <c r="E74" s="48" t="s">
        <v>353</v>
      </c>
      <c r="F74" s="48" t="s">
        <v>354</v>
      </c>
      <c r="G74" s="47">
        <v>1249.9999999999998</v>
      </c>
      <c r="H74" s="47">
        <v>0</v>
      </c>
      <c r="I74" s="49">
        <v>0</v>
      </c>
    </row>
    <row r="75" spans="3:9" ht="16.5" x14ac:dyDescent="0.3">
      <c r="C75" s="48"/>
      <c r="D75" s="48"/>
      <c r="E75" s="48" t="s">
        <v>351</v>
      </c>
      <c r="F75" s="48" t="s">
        <v>352</v>
      </c>
      <c r="G75" s="47">
        <v>499.99999999999994</v>
      </c>
      <c r="H75" s="47">
        <v>0</v>
      </c>
      <c r="I75" s="49">
        <v>0</v>
      </c>
    </row>
    <row r="76" spans="3:9" ht="16.5" x14ac:dyDescent="0.3">
      <c r="C76" s="48"/>
      <c r="D76" s="48"/>
      <c r="E76" s="48" t="s">
        <v>349</v>
      </c>
      <c r="F76" s="48" t="s">
        <v>350</v>
      </c>
      <c r="G76" s="47">
        <v>750</v>
      </c>
      <c r="H76" s="47">
        <v>0</v>
      </c>
      <c r="I76" s="49">
        <v>0</v>
      </c>
    </row>
    <row r="77" spans="3:9" ht="16.5" x14ac:dyDescent="0.3">
      <c r="C77" s="48"/>
      <c r="D77" s="48"/>
      <c r="E77" s="48" t="s">
        <v>347</v>
      </c>
      <c r="F77" s="48" t="s">
        <v>348</v>
      </c>
      <c r="G77" s="47">
        <v>1249.9999999999998</v>
      </c>
      <c r="H77" s="47">
        <v>0</v>
      </c>
      <c r="I77" s="49">
        <v>0</v>
      </c>
    </row>
    <row r="78" spans="3:9" ht="16.5" x14ac:dyDescent="0.3">
      <c r="C78" s="48"/>
      <c r="D78" s="48"/>
      <c r="E78" s="48" t="s">
        <v>345</v>
      </c>
      <c r="F78" s="48" t="s">
        <v>346</v>
      </c>
      <c r="G78" s="47">
        <v>1500</v>
      </c>
      <c r="H78" s="47">
        <v>0</v>
      </c>
      <c r="I78" s="49">
        <v>0</v>
      </c>
    </row>
    <row r="79" spans="3:9" ht="16.5" x14ac:dyDescent="0.3">
      <c r="C79" s="48"/>
      <c r="D79" s="48"/>
      <c r="E79" s="48" t="s">
        <v>341</v>
      </c>
      <c r="F79" s="48" t="s">
        <v>342</v>
      </c>
      <c r="G79" s="47">
        <v>1000</v>
      </c>
      <c r="H79" s="47">
        <v>0</v>
      </c>
      <c r="I79" s="49">
        <v>0</v>
      </c>
    </row>
    <row r="80" spans="3:9" ht="16.5" x14ac:dyDescent="0.3">
      <c r="C80" s="48"/>
      <c r="D80" s="48"/>
      <c r="E80" s="48" t="s">
        <v>343</v>
      </c>
      <c r="F80" s="48" t="s">
        <v>344</v>
      </c>
      <c r="G80" s="47">
        <v>1250</v>
      </c>
      <c r="H80" s="47">
        <v>0</v>
      </c>
      <c r="I80" s="49">
        <v>0</v>
      </c>
    </row>
    <row r="81" spans="3:9" ht="16.5" x14ac:dyDescent="0.3">
      <c r="C81" s="48"/>
      <c r="D81" s="48"/>
      <c r="E81" s="48" t="s">
        <v>309</v>
      </c>
      <c r="F81" s="48" t="s">
        <v>310</v>
      </c>
      <c r="G81" s="47">
        <v>1999.9999999999998</v>
      </c>
      <c r="H81" s="47">
        <v>0</v>
      </c>
      <c r="I81" s="49">
        <v>0</v>
      </c>
    </row>
    <row r="82" spans="3:9" ht="16.5" x14ac:dyDescent="0.3">
      <c r="C82" s="48"/>
      <c r="D82" s="48"/>
      <c r="E82" s="48" t="s">
        <v>311</v>
      </c>
      <c r="F82" s="48" t="s">
        <v>312</v>
      </c>
      <c r="G82" s="47">
        <v>2000</v>
      </c>
      <c r="H82" s="47">
        <v>0</v>
      </c>
      <c r="I82" s="49">
        <v>0</v>
      </c>
    </row>
    <row r="83" spans="3:9" ht="16.5" x14ac:dyDescent="0.3">
      <c r="C83" s="48"/>
      <c r="D83" s="48"/>
      <c r="E83" s="48" t="s">
        <v>313</v>
      </c>
      <c r="F83" s="48" t="s">
        <v>314</v>
      </c>
      <c r="G83" s="47">
        <v>2249.9999999999995</v>
      </c>
      <c r="H83" s="47">
        <v>0</v>
      </c>
      <c r="I83" s="49">
        <v>0</v>
      </c>
    </row>
    <row r="84" spans="3:9" ht="16.5" x14ac:dyDescent="0.3">
      <c r="C84" s="48"/>
      <c r="D84" s="48"/>
      <c r="E84" s="48" t="s">
        <v>371</v>
      </c>
      <c r="F84" s="48" t="s">
        <v>372</v>
      </c>
      <c r="G84" s="47">
        <v>3250</v>
      </c>
      <c r="H84" s="47">
        <v>0</v>
      </c>
      <c r="I84" s="49">
        <v>0</v>
      </c>
    </row>
    <row r="85" spans="3:9" ht="16.5" x14ac:dyDescent="0.3">
      <c r="C85" s="48"/>
      <c r="D85" s="48"/>
      <c r="E85" s="48" t="s">
        <v>373</v>
      </c>
      <c r="F85" s="48" t="s">
        <v>374</v>
      </c>
      <c r="G85" s="47">
        <v>3000</v>
      </c>
      <c r="H85" s="47">
        <v>0</v>
      </c>
      <c r="I85" s="49">
        <v>0</v>
      </c>
    </row>
    <row r="86" spans="3:9" ht="16.5" x14ac:dyDescent="0.3">
      <c r="C86" s="48"/>
      <c r="D86" s="48"/>
      <c r="E86" s="48" t="s">
        <v>369</v>
      </c>
      <c r="F86" s="48" t="s">
        <v>370</v>
      </c>
      <c r="G86" s="47">
        <v>3000</v>
      </c>
      <c r="H86" s="47">
        <v>0</v>
      </c>
      <c r="I86" s="49">
        <v>0</v>
      </c>
    </row>
    <row r="87" spans="3:9" ht="16.5" x14ac:dyDescent="0.3">
      <c r="C87" s="48"/>
      <c r="D87" s="48"/>
      <c r="E87" s="48" t="s">
        <v>367</v>
      </c>
      <c r="F87" s="48" t="s">
        <v>368</v>
      </c>
      <c r="G87" s="47">
        <v>2000</v>
      </c>
      <c r="H87" s="47">
        <v>0</v>
      </c>
      <c r="I87" s="49">
        <v>0</v>
      </c>
    </row>
    <row r="88" spans="3:9" ht="16.5" x14ac:dyDescent="0.3">
      <c r="C88" s="48"/>
      <c r="D88" s="48"/>
      <c r="E88" s="48" t="s">
        <v>301</v>
      </c>
      <c r="F88" s="48" t="s">
        <v>302</v>
      </c>
      <c r="G88" s="47">
        <v>2250</v>
      </c>
      <c r="H88" s="47">
        <v>0</v>
      </c>
      <c r="I88" s="49">
        <v>0</v>
      </c>
    </row>
    <row r="89" spans="3:9" ht="16.5" x14ac:dyDescent="0.3">
      <c r="C89" s="48"/>
      <c r="D89" s="48"/>
      <c r="E89" s="48" t="s">
        <v>289</v>
      </c>
      <c r="F89" s="48" t="s">
        <v>290</v>
      </c>
      <c r="G89" s="47">
        <v>2250</v>
      </c>
      <c r="H89" s="47">
        <v>0</v>
      </c>
      <c r="I89" s="49">
        <v>0</v>
      </c>
    </row>
    <row r="90" spans="3:9" ht="16.5" x14ac:dyDescent="0.3">
      <c r="C90" s="48"/>
      <c r="D90" s="48"/>
      <c r="E90" s="48" t="s">
        <v>85</v>
      </c>
      <c r="F90" s="48" t="s">
        <v>86</v>
      </c>
      <c r="G90" s="47">
        <v>1500</v>
      </c>
      <c r="H90" s="47">
        <v>0</v>
      </c>
      <c r="I90" s="49">
        <v>0</v>
      </c>
    </row>
    <row r="91" spans="3:9" ht="16.5" x14ac:dyDescent="0.3">
      <c r="C91" s="48"/>
      <c r="D91" s="48"/>
      <c r="E91" s="48" t="s">
        <v>89</v>
      </c>
      <c r="F91" s="48" t="s">
        <v>90</v>
      </c>
      <c r="G91" s="47">
        <v>1999.9999999999998</v>
      </c>
      <c r="H91" s="47">
        <v>0</v>
      </c>
      <c r="I91" s="49">
        <v>0</v>
      </c>
    </row>
    <row r="92" spans="3:9" ht="16.5" x14ac:dyDescent="0.3">
      <c r="C92" s="48"/>
      <c r="D92" s="48"/>
      <c r="E92" s="48" t="s">
        <v>91</v>
      </c>
      <c r="F92" s="48" t="s">
        <v>92</v>
      </c>
      <c r="G92" s="47">
        <v>4400</v>
      </c>
      <c r="H92" s="47">
        <v>0</v>
      </c>
      <c r="I92" s="49">
        <v>0</v>
      </c>
    </row>
    <row r="93" spans="3:9" ht="16.5" x14ac:dyDescent="0.3">
      <c r="C93" s="48"/>
      <c r="D93" s="48"/>
      <c r="E93" s="48" t="s">
        <v>93</v>
      </c>
      <c r="F93" s="48" t="s">
        <v>94</v>
      </c>
      <c r="G93" s="47">
        <v>2000</v>
      </c>
      <c r="H93" s="47">
        <v>0</v>
      </c>
      <c r="I93" s="49">
        <v>0</v>
      </c>
    </row>
    <row r="94" spans="3:9" ht="16.5" x14ac:dyDescent="0.3">
      <c r="C94" s="48"/>
      <c r="D94" s="48"/>
      <c r="E94" s="48" t="s">
        <v>95</v>
      </c>
      <c r="F94" s="48" t="s">
        <v>96</v>
      </c>
      <c r="G94" s="47">
        <v>1800</v>
      </c>
      <c r="H94" s="47">
        <v>0</v>
      </c>
      <c r="I94" s="49">
        <v>0</v>
      </c>
    </row>
    <row r="95" spans="3:9" ht="16.5" x14ac:dyDescent="0.3">
      <c r="C95" s="48"/>
      <c r="D95" s="48"/>
      <c r="E95" s="48" t="s">
        <v>97</v>
      </c>
      <c r="F95" s="48" t="s">
        <v>98</v>
      </c>
      <c r="G95" s="47">
        <v>2800</v>
      </c>
      <c r="H95" s="47">
        <v>0</v>
      </c>
      <c r="I95" s="49">
        <v>0</v>
      </c>
    </row>
    <row r="96" spans="3:9" ht="16.5" x14ac:dyDescent="0.3">
      <c r="C96" s="48"/>
      <c r="D96" s="48"/>
      <c r="E96" s="48" t="s">
        <v>99</v>
      </c>
      <c r="F96" s="48" t="s">
        <v>100</v>
      </c>
      <c r="G96" s="47">
        <v>1500</v>
      </c>
      <c r="H96" s="47">
        <v>0</v>
      </c>
      <c r="I96" s="49">
        <v>0</v>
      </c>
    </row>
    <row r="97" spans="3:9" ht="16.5" x14ac:dyDescent="0.3">
      <c r="C97" s="48"/>
      <c r="D97" s="48"/>
      <c r="E97" s="48" t="s">
        <v>79</v>
      </c>
      <c r="F97" s="48" t="s">
        <v>80</v>
      </c>
      <c r="G97" s="47">
        <v>2500</v>
      </c>
      <c r="H97" s="47">
        <v>0</v>
      </c>
      <c r="I97" s="49">
        <v>0</v>
      </c>
    </row>
    <row r="98" spans="3:9" ht="16.5" x14ac:dyDescent="0.3">
      <c r="C98" s="48"/>
      <c r="D98" s="48"/>
      <c r="E98" s="48" t="s">
        <v>83</v>
      </c>
      <c r="F98" s="48" t="s">
        <v>84</v>
      </c>
      <c r="G98" s="47">
        <v>1700</v>
      </c>
      <c r="H98" s="47">
        <v>0</v>
      </c>
      <c r="I98" s="49">
        <v>0</v>
      </c>
    </row>
    <row r="99" spans="3:9" ht="16.5" x14ac:dyDescent="0.3">
      <c r="C99" s="48"/>
      <c r="D99" s="48"/>
      <c r="E99" s="48" t="s">
        <v>249</v>
      </c>
      <c r="F99" s="48" t="s">
        <v>250</v>
      </c>
      <c r="G99" s="47">
        <v>2400</v>
      </c>
      <c r="H99" s="47">
        <v>0</v>
      </c>
      <c r="I99" s="49">
        <v>0</v>
      </c>
    </row>
    <row r="100" spans="3:9" ht="16.5" x14ac:dyDescent="0.3">
      <c r="C100" s="48"/>
      <c r="D100" s="48"/>
      <c r="E100" s="48" t="s">
        <v>247</v>
      </c>
      <c r="F100" s="48" t="s">
        <v>248</v>
      </c>
      <c r="G100" s="47">
        <v>3600</v>
      </c>
      <c r="H100" s="47">
        <v>0</v>
      </c>
      <c r="I100" s="49">
        <v>0</v>
      </c>
    </row>
    <row r="101" spans="3:9" ht="16.5" x14ac:dyDescent="0.3">
      <c r="C101" s="48"/>
      <c r="D101" s="48"/>
      <c r="E101" s="48" t="s">
        <v>245</v>
      </c>
      <c r="F101" s="48" t="s">
        <v>246</v>
      </c>
      <c r="G101" s="47">
        <v>1200</v>
      </c>
      <c r="H101" s="47">
        <v>0</v>
      </c>
      <c r="I101" s="49">
        <v>0</v>
      </c>
    </row>
    <row r="102" spans="3:9" ht="16.5" x14ac:dyDescent="0.3">
      <c r="C102" s="48"/>
      <c r="D102" s="48"/>
      <c r="E102" s="48" t="s">
        <v>243</v>
      </c>
      <c r="F102" s="48" t="s">
        <v>244</v>
      </c>
      <c r="G102" s="47">
        <v>1999.9999999999998</v>
      </c>
      <c r="H102" s="47">
        <v>0</v>
      </c>
      <c r="I102" s="49">
        <v>0</v>
      </c>
    </row>
    <row r="103" spans="3:9" ht="16.5" x14ac:dyDescent="0.3">
      <c r="C103" s="48"/>
      <c r="D103" s="48"/>
      <c r="E103" s="48" t="s">
        <v>241</v>
      </c>
      <c r="F103" s="48" t="s">
        <v>242</v>
      </c>
      <c r="G103" s="47">
        <v>1600</v>
      </c>
      <c r="H103" s="47">
        <v>0</v>
      </c>
      <c r="I103" s="49">
        <v>0</v>
      </c>
    </row>
    <row r="104" spans="3:9" ht="16.5" x14ac:dyDescent="0.3">
      <c r="C104" s="48"/>
      <c r="D104" s="48"/>
      <c r="E104" s="48" t="s">
        <v>239</v>
      </c>
      <c r="F104" s="48" t="s">
        <v>240</v>
      </c>
      <c r="G104" s="47">
        <v>2800</v>
      </c>
      <c r="H104" s="47">
        <v>0</v>
      </c>
      <c r="I104" s="49">
        <v>0</v>
      </c>
    </row>
    <row r="105" spans="3:9" ht="16.5" x14ac:dyDescent="0.3">
      <c r="C105" s="48"/>
      <c r="D105" s="48"/>
      <c r="E105" s="48" t="s">
        <v>237</v>
      </c>
      <c r="F105" s="48" t="s">
        <v>238</v>
      </c>
      <c r="G105" s="47">
        <v>4400</v>
      </c>
      <c r="H105" s="47">
        <v>0</v>
      </c>
      <c r="I105" s="49">
        <v>0</v>
      </c>
    </row>
    <row r="106" spans="3:9" ht="16.5" x14ac:dyDescent="0.3">
      <c r="C106" s="48"/>
      <c r="D106" s="48"/>
      <c r="E106" s="48" t="s">
        <v>235</v>
      </c>
      <c r="F106" s="48" t="s">
        <v>236</v>
      </c>
      <c r="G106" s="47">
        <v>3200</v>
      </c>
      <c r="H106" s="47">
        <v>0</v>
      </c>
      <c r="I106" s="49">
        <v>0</v>
      </c>
    </row>
    <row r="107" spans="3:9" ht="16.5" x14ac:dyDescent="0.3">
      <c r="C107" s="48"/>
      <c r="D107" s="48"/>
      <c r="E107" s="48" t="s">
        <v>233</v>
      </c>
      <c r="F107" s="48" t="s">
        <v>234</v>
      </c>
      <c r="G107" s="47">
        <v>1999.9999999999998</v>
      </c>
      <c r="H107" s="47">
        <v>0</v>
      </c>
      <c r="I107" s="49">
        <v>0</v>
      </c>
    </row>
    <row r="108" spans="3:9" ht="16.5" x14ac:dyDescent="0.3">
      <c r="C108" s="48"/>
      <c r="D108" s="48"/>
      <c r="E108" s="48" t="s">
        <v>231</v>
      </c>
      <c r="F108" s="48" t="s">
        <v>232</v>
      </c>
      <c r="G108" s="47">
        <v>3200</v>
      </c>
      <c r="H108" s="47">
        <v>0</v>
      </c>
      <c r="I108" s="49">
        <v>0</v>
      </c>
    </row>
    <row r="109" spans="3:9" ht="16.5" x14ac:dyDescent="0.3">
      <c r="C109" s="48"/>
      <c r="D109" s="48"/>
      <c r="E109" s="48" t="s">
        <v>283</v>
      </c>
      <c r="F109" s="48" t="s">
        <v>284</v>
      </c>
      <c r="G109" s="47">
        <v>4400</v>
      </c>
      <c r="H109" s="47">
        <v>0</v>
      </c>
      <c r="I109" s="49">
        <v>0</v>
      </c>
    </row>
    <row r="110" spans="3:9" ht="16.5" x14ac:dyDescent="0.3">
      <c r="C110" s="48"/>
      <c r="D110" s="48"/>
      <c r="E110" s="48" t="s">
        <v>281</v>
      </c>
      <c r="F110" s="48" t="s">
        <v>282</v>
      </c>
      <c r="G110" s="47">
        <v>6000</v>
      </c>
      <c r="H110" s="47">
        <v>0</v>
      </c>
      <c r="I110" s="49">
        <v>0</v>
      </c>
    </row>
    <row r="111" spans="3:9" ht="16.5" x14ac:dyDescent="0.3">
      <c r="C111" s="48"/>
      <c r="D111" s="48"/>
      <c r="E111" s="48" t="s">
        <v>285</v>
      </c>
      <c r="F111" s="48" t="s">
        <v>286</v>
      </c>
      <c r="G111" s="47">
        <v>2750</v>
      </c>
      <c r="H111" s="47">
        <v>0</v>
      </c>
      <c r="I111" s="49">
        <v>0</v>
      </c>
    </row>
    <row r="112" spans="3:9" ht="16.5" x14ac:dyDescent="0.3">
      <c r="C112" s="48"/>
      <c r="D112" s="48"/>
      <c r="E112" s="48" t="s">
        <v>303</v>
      </c>
      <c r="F112" s="48" t="s">
        <v>304</v>
      </c>
      <c r="G112" s="47">
        <v>2750</v>
      </c>
      <c r="H112" s="47">
        <v>0</v>
      </c>
      <c r="I112" s="49">
        <v>0</v>
      </c>
    </row>
    <row r="113" spans="3:9" ht="16.5" x14ac:dyDescent="0.3">
      <c r="C113" s="48"/>
      <c r="D113" s="48"/>
      <c r="E113" s="48" t="s">
        <v>307</v>
      </c>
      <c r="F113" s="48" t="s">
        <v>308</v>
      </c>
      <c r="G113" s="47">
        <v>1750</v>
      </c>
      <c r="H113" s="47">
        <v>0</v>
      </c>
      <c r="I113" s="49">
        <v>0</v>
      </c>
    </row>
    <row r="114" spans="3:9" ht="16.5" x14ac:dyDescent="0.3">
      <c r="C114" s="48"/>
      <c r="D114" s="48"/>
      <c r="E114" s="48" t="s">
        <v>305</v>
      </c>
      <c r="F114" s="48" t="s">
        <v>306</v>
      </c>
      <c r="G114" s="47">
        <v>4749.9999999999991</v>
      </c>
      <c r="H114" s="47">
        <v>0</v>
      </c>
      <c r="I114" s="49">
        <v>0</v>
      </c>
    </row>
    <row r="115" spans="3:9" ht="16.5" x14ac:dyDescent="0.3">
      <c r="C115" s="48"/>
      <c r="D115" s="48"/>
      <c r="E115" s="48" t="s">
        <v>319</v>
      </c>
      <c r="F115" s="48" t="s">
        <v>320</v>
      </c>
      <c r="G115" s="47">
        <v>249.99999999999997</v>
      </c>
      <c r="H115" s="47">
        <v>0</v>
      </c>
      <c r="I115" s="49">
        <v>0</v>
      </c>
    </row>
    <row r="116" spans="3:9" ht="16.5" x14ac:dyDescent="0.3">
      <c r="C116" s="48"/>
      <c r="D116" s="48"/>
      <c r="E116" s="48" t="s">
        <v>321</v>
      </c>
      <c r="F116" s="48" t="s">
        <v>322</v>
      </c>
      <c r="G116" s="47">
        <v>249.99999999999997</v>
      </c>
      <c r="H116" s="47">
        <v>0</v>
      </c>
      <c r="I116" s="49">
        <v>0</v>
      </c>
    </row>
    <row r="117" spans="3:9" ht="16.5" x14ac:dyDescent="0.3">
      <c r="C117" s="48"/>
      <c r="D117" s="48"/>
      <c r="E117" s="48" t="s">
        <v>323</v>
      </c>
      <c r="F117" s="48" t="s">
        <v>324</v>
      </c>
      <c r="G117" s="47">
        <v>249.99999999999997</v>
      </c>
      <c r="H117" s="47">
        <v>0</v>
      </c>
      <c r="I117" s="49">
        <v>0</v>
      </c>
    </row>
    <row r="118" spans="3:9" ht="16.5" x14ac:dyDescent="0.3">
      <c r="C118" s="48"/>
      <c r="D118" s="48"/>
      <c r="E118" s="48" t="s">
        <v>325</v>
      </c>
      <c r="F118" s="48" t="s">
        <v>326</v>
      </c>
      <c r="G118" s="47">
        <v>750</v>
      </c>
      <c r="H118" s="47">
        <v>0</v>
      </c>
      <c r="I118" s="49">
        <v>0</v>
      </c>
    </row>
    <row r="119" spans="3:9" ht="16.5" x14ac:dyDescent="0.3">
      <c r="C119" s="48"/>
      <c r="D119" s="48"/>
      <c r="E119" s="48" t="s">
        <v>333</v>
      </c>
      <c r="F119" s="48" t="s">
        <v>334</v>
      </c>
      <c r="G119" s="47">
        <v>750</v>
      </c>
      <c r="H119" s="47">
        <v>0</v>
      </c>
      <c r="I119" s="49">
        <v>0</v>
      </c>
    </row>
    <row r="120" spans="3:9" ht="16.5" x14ac:dyDescent="0.3">
      <c r="C120" s="48"/>
      <c r="D120" s="48"/>
      <c r="E120" s="48" t="s">
        <v>335</v>
      </c>
      <c r="F120" s="48" t="s">
        <v>336</v>
      </c>
      <c r="G120" s="47">
        <v>249.99999999999997</v>
      </c>
      <c r="H120" s="47">
        <v>0</v>
      </c>
      <c r="I120" s="49">
        <v>0</v>
      </c>
    </row>
    <row r="121" spans="3:9" ht="16.5" x14ac:dyDescent="0.3">
      <c r="C121" s="48"/>
      <c r="D121" s="48"/>
      <c r="E121" s="48" t="s">
        <v>363</v>
      </c>
      <c r="F121" s="48" t="s">
        <v>364</v>
      </c>
      <c r="G121" s="47">
        <v>249.99999999999997</v>
      </c>
      <c r="H121" s="47">
        <v>0</v>
      </c>
      <c r="I121" s="49">
        <v>0</v>
      </c>
    </row>
    <row r="122" spans="3:9" ht="16.5" x14ac:dyDescent="0.3">
      <c r="C122" s="48"/>
      <c r="D122" s="48"/>
      <c r="E122" s="48" t="s">
        <v>365</v>
      </c>
      <c r="F122" s="48" t="s">
        <v>366</v>
      </c>
      <c r="G122" s="47">
        <v>249.99999999999997</v>
      </c>
      <c r="H122" s="47">
        <v>0</v>
      </c>
      <c r="I122" s="49">
        <v>0</v>
      </c>
    </row>
    <row r="123" spans="3:9" ht="16.5" x14ac:dyDescent="0.3">
      <c r="C123" s="48" t="s">
        <v>547</v>
      </c>
      <c r="D123" s="48"/>
      <c r="E123" s="48"/>
      <c r="F123" s="48"/>
      <c r="G123" s="47">
        <v>218550</v>
      </c>
      <c r="H123" s="47">
        <v>0</v>
      </c>
      <c r="I123" s="49">
        <v>0</v>
      </c>
    </row>
    <row r="124" spans="3:9" ht="16.5" x14ac:dyDescent="0.3">
      <c r="C124" s="48" t="s">
        <v>158</v>
      </c>
      <c r="D124" s="48" t="s">
        <v>157</v>
      </c>
      <c r="E124" s="48" t="s">
        <v>169</v>
      </c>
      <c r="F124" s="48" t="s">
        <v>170</v>
      </c>
      <c r="G124" s="47">
        <v>200</v>
      </c>
      <c r="H124" s="47">
        <v>0</v>
      </c>
      <c r="I124" s="49">
        <v>0</v>
      </c>
    </row>
    <row r="125" spans="3:9" ht="16.5" x14ac:dyDescent="0.3">
      <c r="C125" s="48"/>
      <c r="D125" s="48"/>
      <c r="E125" s="48" t="s">
        <v>167</v>
      </c>
      <c r="F125" s="48" t="s">
        <v>168</v>
      </c>
      <c r="G125" s="47">
        <v>600</v>
      </c>
      <c r="H125" s="47">
        <v>0</v>
      </c>
      <c r="I125" s="49">
        <v>0</v>
      </c>
    </row>
    <row r="126" spans="3:9" ht="16.5" x14ac:dyDescent="0.3">
      <c r="C126" s="48"/>
      <c r="D126" s="48"/>
      <c r="E126" s="48" t="s">
        <v>165</v>
      </c>
      <c r="F126" s="48" t="s">
        <v>166</v>
      </c>
      <c r="G126" s="47">
        <v>400</v>
      </c>
      <c r="H126" s="47">
        <v>0</v>
      </c>
      <c r="I126" s="49">
        <v>0</v>
      </c>
    </row>
    <row r="127" spans="3:9" ht="16.5" x14ac:dyDescent="0.3">
      <c r="C127" s="48"/>
      <c r="D127" s="48"/>
      <c r="E127" s="48" t="s">
        <v>163</v>
      </c>
      <c r="F127" s="48" t="s">
        <v>164</v>
      </c>
      <c r="G127" s="47">
        <v>100</v>
      </c>
      <c r="H127" s="47">
        <v>0</v>
      </c>
      <c r="I127" s="49">
        <v>0</v>
      </c>
    </row>
    <row r="128" spans="3:9" ht="16.5" x14ac:dyDescent="0.3">
      <c r="C128" s="48"/>
      <c r="D128" s="48"/>
      <c r="E128" s="48" t="s">
        <v>161</v>
      </c>
      <c r="F128" s="48" t="s">
        <v>162</v>
      </c>
      <c r="G128" s="47">
        <v>200</v>
      </c>
      <c r="H128" s="47">
        <v>0</v>
      </c>
      <c r="I128" s="49">
        <v>0</v>
      </c>
    </row>
    <row r="129" spans="3:9" ht="16.5" x14ac:dyDescent="0.3">
      <c r="C129" s="48"/>
      <c r="D129" s="48"/>
      <c r="E129" s="48" t="s">
        <v>159</v>
      </c>
      <c r="F129" s="48" t="s">
        <v>160</v>
      </c>
      <c r="G129" s="47">
        <v>300</v>
      </c>
      <c r="H129" s="47">
        <v>0</v>
      </c>
      <c r="I129" s="49">
        <v>0</v>
      </c>
    </row>
    <row r="130" spans="3:9" ht="16.5" x14ac:dyDescent="0.3">
      <c r="C130" s="48"/>
      <c r="D130" s="48"/>
      <c r="E130" s="48" t="s">
        <v>171</v>
      </c>
      <c r="F130" s="48" t="s">
        <v>172</v>
      </c>
      <c r="G130" s="47">
        <v>600</v>
      </c>
      <c r="H130" s="47">
        <v>0</v>
      </c>
      <c r="I130" s="49">
        <v>0</v>
      </c>
    </row>
    <row r="131" spans="3:9" ht="16.5" x14ac:dyDescent="0.3">
      <c r="C131" s="48"/>
      <c r="D131" s="48"/>
      <c r="E131" s="48" t="s">
        <v>173</v>
      </c>
      <c r="F131" s="48" t="s">
        <v>174</v>
      </c>
      <c r="G131" s="47">
        <v>100</v>
      </c>
      <c r="H131" s="47">
        <v>0</v>
      </c>
      <c r="I131" s="49">
        <v>0</v>
      </c>
    </row>
    <row r="132" spans="3:9" ht="16.5" x14ac:dyDescent="0.3">
      <c r="C132" s="48"/>
      <c r="D132" s="48"/>
      <c r="E132" s="48" t="s">
        <v>175</v>
      </c>
      <c r="F132" s="48" t="s">
        <v>176</v>
      </c>
      <c r="G132" s="47">
        <v>100</v>
      </c>
      <c r="H132" s="47">
        <v>0</v>
      </c>
      <c r="I132" s="49">
        <v>0</v>
      </c>
    </row>
    <row r="133" spans="3:9" ht="16.5" x14ac:dyDescent="0.3">
      <c r="C133" s="48"/>
      <c r="D133" s="48"/>
      <c r="E133" s="48" t="s">
        <v>185</v>
      </c>
      <c r="F133" s="48" t="s">
        <v>186</v>
      </c>
      <c r="G133" s="47">
        <v>200</v>
      </c>
      <c r="H133" s="47">
        <v>0</v>
      </c>
      <c r="I133" s="49">
        <v>0</v>
      </c>
    </row>
    <row r="134" spans="3:9" ht="16.5" x14ac:dyDescent="0.3">
      <c r="C134" s="48"/>
      <c r="D134" s="48"/>
      <c r="E134" s="48" t="s">
        <v>189</v>
      </c>
      <c r="F134" s="48" t="s">
        <v>190</v>
      </c>
      <c r="G134" s="47">
        <v>200</v>
      </c>
      <c r="H134" s="47">
        <v>0</v>
      </c>
      <c r="I134" s="49">
        <v>0</v>
      </c>
    </row>
    <row r="135" spans="3:9" ht="16.5" x14ac:dyDescent="0.3">
      <c r="C135" s="48"/>
      <c r="D135" s="48"/>
      <c r="E135" s="48" t="s">
        <v>181</v>
      </c>
      <c r="F135" s="48" t="s">
        <v>182</v>
      </c>
      <c r="G135" s="47">
        <v>400</v>
      </c>
      <c r="H135" s="47">
        <v>0</v>
      </c>
      <c r="I135" s="49">
        <v>0</v>
      </c>
    </row>
    <row r="136" spans="3:9" ht="16.5" x14ac:dyDescent="0.3">
      <c r="C136" s="48"/>
      <c r="D136" s="48"/>
      <c r="E136" s="48" t="s">
        <v>179</v>
      </c>
      <c r="F136" s="48" t="s">
        <v>180</v>
      </c>
      <c r="G136" s="47">
        <v>400</v>
      </c>
      <c r="H136" s="47">
        <v>0</v>
      </c>
      <c r="I136" s="49">
        <v>0</v>
      </c>
    </row>
    <row r="137" spans="3:9" ht="16.5" x14ac:dyDescent="0.3">
      <c r="C137" s="48"/>
      <c r="D137" s="48"/>
      <c r="E137" s="48" t="s">
        <v>187</v>
      </c>
      <c r="F137" s="48" t="s">
        <v>188</v>
      </c>
      <c r="G137" s="47">
        <v>400</v>
      </c>
      <c r="H137" s="47">
        <v>0</v>
      </c>
      <c r="I137" s="49">
        <v>0</v>
      </c>
    </row>
    <row r="138" spans="3:9" ht="16.5" x14ac:dyDescent="0.3">
      <c r="C138" s="48"/>
      <c r="D138" s="48"/>
      <c r="E138" s="48" t="s">
        <v>229</v>
      </c>
      <c r="F138" s="48" t="s">
        <v>230</v>
      </c>
      <c r="G138" s="47">
        <v>400</v>
      </c>
      <c r="H138" s="47">
        <v>0</v>
      </c>
      <c r="I138" s="49">
        <v>0</v>
      </c>
    </row>
    <row r="139" spans="3:9" ht="16.5" x14ac:dyDescent="0.3">
      <c r="C139" s="48"/>
      <c r="D139" s="48"/>
      <c r="E139" s="48" t="s">
        <v>227</v>
      </c>
      <c r="F139" s="48" t="s">
        <v>228</v>
      </c>
      <c r="G139" s="47">
        <v>800</v>
      </c>
      <c r="H139" s="47">
        <v>0</v>
      </c>
      <c r="I139" s="49">
        <v>0</v>
      </c>
    </row>
    <row r="140" spans="3:9" ht="16.5" x14ac:dyDescent="0.3">
      <c r="C140" s="48"/>
      <c r="D140" s="48"/>
      <c r="E140" s="48" t="s">
        <v>213</v>
      </c>
      <c r="F140" s="48" t="s">
        <v>214</v>
      </c>
      <c r="G140" s="47">
        <v>400</v>
      </c>
      <c r="H140" s="47">
        <v>0</v>
      </c>
      <c r="I140" s="49">
        <v>0</v>
      </c>
    </row>
    <row r="141" spans="3:9" ht="16.5" x14ac:dyDescent="0.3">
      <c r="C141" s="48"/>
      <c r="D141" s="48"/>
      <c r="E141" s="48" t="s">
        <v>129</v>
      </c>
      <c r="F141" s="48" t="s">
        <v>130</v>
      </c>
      <c r="G141" s="47">
        <v>800</v>
      </c>
      <c r="H141" s="47">
        <v>0</v>
      </c>
      <c r="I141" s="49">
        <v>0</v>
      </c>
    </row>
    <row r="142" spans="3:9" ht="16.5" x14ac:dyDescent="0.3">
      <c r="C142" s="48"/>
      <c r="D142" s="48"/>
      <c r="E142" s="48" t="s">
        <v>131</v>
      </c>
      <c r="F142" s="48" t="s">
        <v>132</v>
      </c>
      <c r="G142" s="47">
        <v>800</v>
      </c>
      <c r="H142" s="47">
        <v>0</v>
      </c>
      <c r="I142" s="49">
        <v>0</v>
      </c>
    </row>
    <row r="143" spans="3:9" ht="16.5" x14ac:dyDescent="0.3">
      <c r="C143" s="48"/>
      <c r="D143" s="48"/>
      <c r="E143" s="48" t="s">
        <v>135</v>
      </c>
      <c r="F143" s="48" t="s">
        <v>136</v>
      </c>
      <c r="G143" s="47">
        <v>400</v>
      </c>
      <c r="H143" s="47">
        <v>0</v>
      </c>
      <c r="I143" s="49">
        <v>0</v>
      </c>
    </row>
    <row r="144" spans="3:9" ht="16.5" x14ac:dyDescent="0.3">
      <c r="C144" s="48"/>
      <c r="D144" s="48"/>
      <c r="E144" s="48" t="s">
        <v>137</v>
      </c>
      <c r="F144" s="48" t="s">
        <v>138</v>
      </c>
      <c r="G144" s="47">
        <v>1200</v>
      </c>
      <c r="H144" s="47">
        <v>0</v>
      </c>
      <c r="I144" s="49">
        <v>0</v>
      </c>
    </row>
    <row r="145" spans="3:9" ht="16.5" x14ac:dyDescent="0.3">
      <c r="C145" s="48"/>
      <c r="D145" s="48"/>
      <c r="E145" s="48" t="s">
        <v>139</v>
      </c>
      <c r="F145" s="48" t="s">
        <v>140</v>
      </c>
      <c r="G145" s="47">
        <v>1200</v>
      </c>
      <c r="H145" s="47">
        <v>0</v>
      </c>
      <c r="I145" s="49">
        <v>0</v>
      </c>
    </row>
    <row r="146" spans="3:9" ht="16.5" x14ac:dyDescent="0.3">
      <c r="C146" s="48"/>
      <c r="D146" s="48"/>
      <c r="E146" s="48" t="s">
        <v>145</v>
      </c>
      <c r="F146" s="48" t="s">
        <v>146</v>
      </c>
      <c r="G146" s="47">
        <v>400</v>
      </c>
      <c r="H146" s="47">
        <v>0</v>
      </c>
      <c r="I146" s="49">
        <v>0</v>
      </c>
    </row>
    <row r="147" spans="3:9" ht="16.5" x14ac:dyDescent="0.3">
      <c r="C147" s="48"/>
      <c r="D147" s="48"/>
      <c r="E147" s="48" t="s">
        <v>143</v>
      </c>
      <c r="F147" s="48" t="s">
        <v>144</v>
      </c>
      <c r="G147" s="47">
        <v>600</v>
      </c>
      <c r="H147" s="47">
        <v>0</v>
      </c>
      <c r="I147" s="49">
        <v>0</v>
      </c>
    </row>
    <row r="148" spans="3:9" ht="16.5" x14ac:dyDescent="0.3">
      <c r="C148" s="48"/>
      <c r="D148" s="48"/>
      <c r="E148" s="48" t="s">
        <v>153</v>
      </c>
      <c r="F148" s="48" t="s">
        <v>154</v>
      </c>
      <c r="G148" s="47">
        <v>1800</v>
      </c>
      <c r="H148" s="47">
        <v>0</v>
      </c>
      <c r="I148" s="49">
        <v>0</v>
      </c>
    </row>
    <row r="149" spans="3:9" ht="16.5" x14ac:dyDescent="0.3">
      <c r="C149" s="48"/>
      <c r="D149" s="48"/>
      <c r="E149" s="48" t="s">
        <v>151</v>
      </c>
      <c r="F149" s="48" t="s">
        <v>152</v>
      </c>
      <c r="G149" s="47">
        <v>600</v>
      </c>
      <c r="H149" s="47">
        <v>0</v>
      </c>
      <c r="I149" s="49">
        <v>0</v>
      </c>
    </row>
    <row r="150" spans="3:9" ht="16.5" x14ac:dyDescent="0.3">
      <c r="C150" s="48"/>
      <c r="D150" s="48"/>
      <c r="E150" s="48" t="s">
        <v>141</v>
      </c>
      <c r="F150" s="48" t="s">
        <v>142</v>
      </c>
      <c r="G150" s="47">
        <v>1600</v>
      </c>
      <c r="H150" s="47">
        <v>0</v>
      </c>
      <c r="I150" s="49">
        <v>0</v>
      </c>
    </row>
    <row r="151" spans="3:9" ht="16.5" x14ac:dyDescent="0.3">
      <c r="C151" s="48"/>
      <c r="D151" s="48"/>
      <c r="E151" s="48" t="s">
        <v>149</v>
      </c>
      <c r="F151" s="48" t="s">
        <v>150</v>
      </c>
      <c r="G151" s="47">
        <v>200</v>
      </c>
      <c r="H151" s="47">
        <v>0</v>
      </c>
      <c r="I151" s="49">
        <v>0</v>
      </c>
    </row>
    <row r="152" spans="3:9" ht="16.5" x14ac:dyDescent="0.3">
      <c r="C152" s="48"/>
      <c r="D152" s="48"/>
      <c r="E152" s="48" t="s">
        <v>147</v>
      </c>
      <c r="F152" s="48" t="s">
        <v>148</v>
      </c>
      <c r="G152" s="47">
        <v>200</v>
      </c>
      <c r="H152" s="47">
        <v>0</v>
      </c>
      <c r="I152" s="49">
        <v>0</v>
      </c>
    </row>
    <row r="153" spans="3:9" ht="16.5" x14ac:dyDescent="0.3">
      <c r="C153" s="48"/>
      <c r="D153" s="48"/>
      <c r="E153" s="48" t="s">
        <v>279</v>
      </c>
      <c r="F153" s="48" t="s">
        <v>280</v>
      </c>
      <c r="G153" s="47">
        <v>200</v>
      </c>
      <c r="H153" s="47">
        <v>0</v>
      </c>
      <c r="I153" s="49">
        <v>0</v>
      </c>
    </row>
    <row r="154" spans="3:9" ht="16.5" x14ac:dyDescent="0.3">
      <c r="C154" s="48"/>
      <c r="D154" s="48"/>
      <c r="E154" s="48" t="s">
        <v>273</v>
      </c>
      <c r="F154" s="48" t="s">
        <v>274</v>
      </c>
      <c r="G154" s="47">
        <v>400</v>
      </c>
      <c r="H154" s="47">
        <v>0</v>
      </c>
      <c r="I154" s="49">
        <v>0</v>
      </c>
    </row>
    <row r="155" spans="3:9" ht="16.5" x14ac:dyDescent="0.3">
      <c r="C155" s="48"/>
      <c r="D155" s="48"/>
      <c r="E155" s="48" t="s">
        <v>271</v>
      </c>
      <c r="F155" s="48" t="s">
        <v>272</v>
      </c>
      <c r="G155" s="47">
        <v>200</v>
      </c>
      <c r="H155" s="47">
        <v>0</v>
      </c>
      <c r="I155" s="49">
        <v>0</v>
      </c>
    </row>
    <row r="156" spans="3:9" ht="16.5" x14ac:dyDescent="0.3">
      <c r="C156" s="48"/>
      <c r="D156" s="48"/>
      <c r="E156" s="48" t="s">
        <v>269</v>
      </c>
      <c r="F156" s="48" t="s">
        <v>270</v>
      </c>
      <c r="G156" s="47">
        <v>100</v>
      </c>
      <c r="H156" s="47">
        <v>0</v>
      </c>
      <c r="I156" s="49">
        <v>0</v>
      </c>
    </row>
    <row r="157" spans="3:9" ht="16.5" x14ac:dyDescent="0.3">
      <c r="C157" s="48"/>
      <c r="D157" s="48"/>
      <c r="E157" s="48" t="s">
        <v>267</v>
      </c>
      <c r="F157" s="48" t="s">
        <v>268</v>
      </c>
      <c r="G157" s="47">
        <v>700</v>
      </c>
      <c r="H157" s="47">
        <v>0</v>
      </c>
      <c r="I157" s="49">
        <v>0</v>
      </c>
    </row>
    <row r="158" spans="3:9" ht="16.5" x14ac:dyDescent="0.3">
      <c r="C158" s="48"/>
      <c r="D158" s="48"/>
      <c r="E158" s="48" t="s">
        <v>261</v>
      </c>
      <c r="F158" s="48" t="s">
        <v>262</v>
      </c>
      <c r="G158" s="47">
        <v>200</v>
      </c>
      <c r="H158" s="47">
        <v>0</v>
      </c>
      <c r="I158" s="49">
        <v>0</v>
      </c>
    </row>
    <row r="159" spans="3:9" ht="16.5" x14ac:dyDescent="0.3">
      <c r="C159" s="48"/>
      <c r="D159" s="48"/>
      <c r="E159" s="48" t="s">
        <v>259</v>
      </c>
      <c r="F159" s="48" t="s">
        <v>260</v>
      </c>
      <c r="G159" s="47">
        <v>300</v>
      </c>
      <c r="H159" s="47">
        <v>0</v>
      </c>
      <c r="I159" s="49">
        <v>0</v>
      </c>
    </row>
    <row r="160" spans="3:9" ht="16.5" x14ac:dyDescent="0.3">
      <c r="C160" s="48"/>
      <c r="D160" s="48"/>
      <c r="E160" s="48" t="s">
        <v>255</v>
      </c>
      <c r="F160" s="48" t="s">
        <v>256</v>
      </c>
      <c r="G160" s="47">
        <v>100</v>
      </c>
      <c r="H160" s="47">
        <v>0</v>
      </c>
      <c r="I160" s="49">
        <v>0</v>
      </c>
    </row>
    <row r="161" spans="3:9" ht="16.5" x14ac:dyDescent="0.3">
      <c r="C161" s="48"/>
      <c r="D161" s="48"/>
      <c r="E161" s="48" t="s">
        <v>253</v>
      </c>
      <c r="F161" s="48" t="s">
        <v>254</v>
      </c>
      <c r="G161" s="47">
        <v>600</v>
      </c>
      <c r="H161" s="47">
        <v>0</v>
      </c>
      <c r="I161" s="49">
        <v>0</v>
      </c>
    </row>
    <row r="162" spans="3:9" ht="16.5" x14ac:dyDescent="0.3">
      <c r="C162" s="48"/>
      <c r="D162" s="48"/>
      <c r="E162" s="48" t="s">
        <v>225</v>
      </c>
      <c r="F162" s="48" t="s">
        <v>226</v>
      </c>
      <c r="G162" s="47">
        <v>300</v>
      </c>
      <c r="H162" s="47">
        <v>0</v>
      </c>
      <c r="I162" s="49">
        <v>0</v>
      </c>
    </row>
    <row r="163" spans="3:9" ht="16.5" x14ac:dyDescent="0.3">
      <c r="C163" s="48"/>
      <c r="D163" s="48"/>
      <c r="E163" s="48" t="s">
        <v>223</v>
      </c>
      <c r="F163" s="48" t="s">
        <v>224</v>
      </c>
      <c r="G163" s="47">
        <v>400</v>
      </c>
      <c r="H163" s="47">
        <v>0</v>
      </c>
      <c r="I163" s="49">
        <v>0</v>
      </c>
    </row>
    <row r="164" spans="3:9" ht="16.5" x14ac:dyDescent="0.3">
      <c r="C164" s="48"/>
      <c r="D164" s="48"/>
      <c r="E164" s="48" t="s">
        <v>221</v>
      </c>
      <c r="F164" s="48" t="s">
        <v>222</v>
      </c>
      <c r="G164" s="47">
        <v>400</v>
      </c>
      <c r="H164" s="47">
        <v>0</v>
      </c>
      <c r="I164" s="49">
        <v>0</v>
      </c>
    </row>
    <row r="165" spans="3:9" ht="16.5" x14ac:dyDescent="0.3">
      <c r="C165" s="48"/>
      <c r="D165" s="48"/>
      <c r="E165" s="48" t="s">
        <v>217</v>
      </c>
      <c r="F165" s="48" t="s">
        <v>218</v>
      </c>
      <c r="G165" s="47">
        <v>200</v>
      </c>
      <c r="H165" s="47">
        <v>0</v>
      </c>
      <c r="I165" s="49">
        <v>0</v>
      </c>
    </row>
    <row r="166" spans="3:9" ht="16.5" x14ac:dyDescent="0.3">
      <c r="C166" s="48"/>
      <c r="D166" s="48"/>
      <c r="E166" s="48" t="s">
        <v>215</v>
      </c>
      <c r="F166" s="48" t="s">
        <v>216</v>
      </c>
      <c r="G166" s="47">
        <v>1250</v>
      </c>
      <c r="H166" s="47">
        <v>0</v>
      </c>
      <c r="I166" s="49">
        <v>0</v>
      </c>
    </row>
    <row r="167" spans="3:9" ht="16.5" x14ac:dyDescent="0.3">
      <c r="C167" s="48"/>
      <c r="D167" s="48"/>
      <c r="E167" s="48" t="s">
        <v>299</v>
      </c>
      <c r="F167" s="48" t="s">
        <v>300</v>
      </c>
      <c r="G167" s="47">
        <v>750</v>
      </c>
      <c r="H167" s="47">
        <v>0</v>
      </c>
      <c r="I167" s="49">
        <v>0</v>
      </c>
    </row>
    <row r="168" spans="3:9" ht="16.5" x14ac:dyDescent="0.3">
      <c r="C168" s="48"/>
      <c r="D168" s="48"/>
      <c r="E168" s="48" t="s">
        <v>297</v>
      </c>
      <c r="F168" s="48" t="s">
        <v>298</v>
      </c>
      <c r="G168" s="47">
        <v>750</v>
      </c>
      <c r="H168" s="47">
        <v>0</v>
      </c>
      <c r="I168" s="49">
        <v>0</v>
      </c>
    </row>
    <row r="169" spans="3:9" ht="16.5" x14ac:dyDescent="0.3">
      <c r="C169" s="48"/>
      <c r="D169" s="48"/>
      <c r="E169" s="48" t="s">
        <v>295</v>
      </c>
      <c r="F169" s="48" t="s">
        <v>296</v>
      </c>
      <c r="G169" s="47">
        <v>999.99999999999989</v>
      </c>
      <c r="H169" s="47">
        <v>0</v>
      </c>
      <c r="I169" s="49">
        <v>0</v>
      </c>
    </row>
    <row r="170" spans="3:9" ht="16.5" x14ac:dyDescent="0.3">
      <c r="C170" s="48"/>
      <c r="D170" s="48"/>
      <c r="E170" s="48" t="s">
        <v>293</v>
      </c>
      <c r="F170" s="48" t="s">
        <v>294</v>
      </c>
      <c r="G170" s="47">
        <v>1250</v>
      </c>
      <c r="H170" s="47">
        <v>0</v>
      </c>
      <c r="I170" s="49">
        <v>0</v>
      </c>
    </row>
    <row r="171" spans="3:9" ht="16.5" x14ac:dyDescent="0.3">
      <c r="C171" s="48"/>
      <c r="D171" s="48"/>
      <c r="E171" s="48" t="s">
        <v>291</v>
      </c>
      <c r="F171" s="48" t="s">
        <v>292</v>
      </c>
      <c r="G171" s="47">
        <v>1250</v>
      </c>
      <c r="H171" s="47">
        <v>0</v>
      </c>
      <c r="I171" s="49">
        <v>0</v>
      </c>
    </row>
    <row r="172" spans="3:9" ht="16.5" x14ac:dyDescent="0.3">
      <c r="C172" s="48"/>
      <c r="D172" s="48"/>
      <c r="E172" s="48" t="s">
        <v>211</v>
      </c>
      <c r="F172" s="48" t="s">
        <v>212</v>
      </c>
      <c r="G172" s="47">
        <v>1400</v>
      </c>
      <c r="H172" s="47">
        <v>0</v>
      </c>
      <c r="I172" s="49">
        <v>0</v>
      </c>
    </row>
    <row r="173" spans="3:9" ht="16.5" x14ac:dyDescent="0.3">
      <c r="C173" s="48"/>
      <c r="D173" s="48"/>
      <c r="E173" s="48" t="s">
        <v>209</v>
      </c>
      <c r="F173" s="48" t="s">
        <v>210</v>
      </c>
      <c r="G173" s="47">
        <v>999.99999999999989</v>
      </c>
      <c r="H173" s="47">
        <v>0</v>
      </c>
      <c r="I173" s="49">
        <v>0</v>
      </c>
    </row>
    <row r="174" spans="3:9" ht="16.5" x14ac:dyDescent="0.3">
      <c r="C174" s="48"/>
      <c r="D174" s="48"/>
      <c r="E174" s="48" t="s">
        <v>207</v>
      </c>
      <c r="F174" s="48" t="s">
        <v>208</v>
      </c>
      <c r="G174" s="47">
        <v>400</v>
      </c>
      <c r="H174" s="47">
        <v>0</v>
      </c>
      <c r="I174" s="49">
        <v>0</v>
      </c>
    </row>
    <row r="175" spans="3:9" ht="16.5" x14ac:dyDescent="0.3">
      <c r="C175" s="48"/>
      <c r="D175" s="48"/>
      <c r="E175" s="48" t="s">
        <v>205</v>
      </c>
      <c r="F175" s="48" t="s">
        <v>206</v>
      </c>
      <c r="G175" s="47">
        <v>400</v>
      </c>
      <c r="H175" s="47">
        <v>0</v>
      </c>
      <c r="I175" s="49">
        <v>0</v>
      </c>
    </row>
    <row r="176" spans="3:9" ht="16.5" x14ac:dyDescent="0.3">
      <c r="C176" s="48"/>
      <c r="D176" s="48"/>
      <c r="E176" s="48" t="s">
        <v>201</v>
      </c>
      <c r="F176" s="48" t="s">
        <v>202</v>
      </c>
      <c r="G176" s="47">
        <v>400</v>
      </c>
      <c r="H176" s="47">
        <v>0</v>
      </c>
      <c r="I176" s="49">
        <v>0</v>
      </c>
    </row>
    <row r="177" spans="3:9" ht="16.5" x14ac:dyDescent="0.3">
      <c r="C177" s="48"/>
      <c r="D177" s="48"/>
      <c r="E177" s="48" t="s">
        <v>199</v>
      </c>
      <c r="F177" s="48" t="s">
        <v>200</v>
      </c>
      <c r="G177" s="47">
        <v>400</v>
      </c>
      <c r="H177" s="47">
        <v>0</v>
      </c>
      <c r="I177" s="49">
        <v>0</v>
      </c>
    </row>
    <row r="178" spans="3:9" ht="16.5" x14ac:dyDescent="0.3">
      <c r="C178" s="48"/>
      <c r="D178" s="48"/>
      <c r="E178" s="48" t="s">
        <v>197</v>
      </c>
      <c r="F178" s="48" t="s">
        <v>198</v>
      </c>
      <c r="G178" s="47">
        <v>400</v>
      </c>
      <c r="H178" s="47">
        <v>0</v>
      </c>
      <c r="I178" s="49">
        <v>0</v>
      </c>
    </row>
    <row r="179" spans="3:9" ht="16.5" x14ac:dyDescent="0.3">
      <c r="C179" s="48"/>
      <c r="D179" s="48"/>
      <c r="E179" s="48" t="s">
        <v>195</v>
      </c>
      <c r="F179" s="48" t="s">
        <v>196</v>
      </c>
      <c r="G179" s="47">
        <v>400</v>
      </c>
      <c r="H179" s="47">
        <v>0</v>
      </c>
      <c r="I179" s="49">
        <v>0</v>
      </c>
    </row>
    <row r="180" spans="3:9" ht="16.5" x14ac:dyDescent="0.3">
      <c r="C180" s="48"/>
      <c r="D180" s="48"/>
      <c r="E180" s="48" t="s">
        <v>193</v>
      </c>
      <c r="F180" s="48" t="s">
        <v>194</v>
      </c>
      <c r="G180" s="47">
        <v>800</v>
      </c>
      <c r="H180" s="47">
        <v>0</v>
      </c>
      <c r="I180" s="49">
        <v>0</v>
      </c>
    </row>
    <row r="181" spans="3:9" ht="16.5" x14ac:dyDescent="0.3">
      <c r="C181" s="48"/>
      <c r="D181" s="48"/>
      <c r="E181" s="48" t="s">
        <v>251</v>
      </c>
      <c r="F181" s="48" t="s">
        <v>252</v>
      </c>
      <c r="G181" s="47">
        <v>1600</v>
      </c>
      <c r="H181" s="47">
        <v>0</v>
      </c>
      <c r="I181" s="49">
        <v>0</v>
      </c>
    </row>
    <row r="182" spans="3:9" ht="16.5" x14ac:dyDescent="0.3">
      <c r="C182" s="48"/>
      <c r="D182" s="48"/>
      <c r="E182" s="48" t="s">
        <v>125</v>
      </c>
      <c r="F182" s="48" t="s">
        <v>126</v>
      </c>
      <c r="G182" s="47">
        <v>1400</v>
      </c>
      <c r="H182" s="47">
        <v>0</v>
      </c>
      <c r="I182" s="49">
        <v>0</v>
      </c>
    </row>
    <row r="183" spans="3:9" ht="16.5" x14ac:dyDescent="0.3">
      <c r="C183" s="48"/>
      <c r="D183" s="48"/>
      <c r="E183" s="48" t="s">
        <v>113</v>
      </c>
      <c r="F183" s="48" t="s">
        <v>114</v>
      </c>
      <c r="G183" s="47">
        <v>999.99999999999989</v>
      </c>
      <c r="H183" s="47">
        <v>0</v>
      </c>
      <c r="I183" s="49">
        <v>0</v>
      </c>
    </row>
    <row r="184" spans="3:9" ht="16.5" x14ac:dyDescent="0.3">
      <c r="C184" s="48"/>
      <c r="D184" s="48"/>
      <c r="E184" s="48" t="s">
        <v>127</v>
      </c>
      <c r="F184" s="48" t="s">
        <v>128</v>
      </c>
      <c r="G184" s="47">
        <v>999.99999999999989</v>
      </c>
      <c r="H184" s="47">
        <v>0</v>
      </c>
      <c r="I184" s="49">
        <v>0</v>
      </c>
    </row>
    <row r="185" spans="3:9" ht="16.5" x14ac:dyDescent="0.3">
      <c r="C185" s="48"/>
      <c r="D185" s="48"/>
      <c r="E185" s="48" t="s">
        <v>115</v>
      </c>
      <c r="F185" s="48" t="s">
        <v>116</v>
      </c>
      <c r="G185" s="47">
        <v>400</v>
      </c>
      <c r="H185" s="47">
        <v>0</v>
      </c>
      <c r="I185" s="49">
        <v>0</v>
      </c>
    </row>
    <row r="186" spans="3:9" ht="16.5" x14ac:dyDescent="0.3">
      <c r="C186" s="48"/>
      <c r="D186" s="48"/>
      <c r="E186" s="48" t="s">
        <v>117</v>
      </c>
      <c r="F186" s="48" t="s">
        <v>118</v>
      </c>
      <c r="G186" s="47">
        <v>800</v>
      </c>
      <c r="H186" s="47">
        <v>0</v>
      </c>
      <c r="I186" s="49">
        <v>0</v>
      </c>
    </row>
    <row r="187" spans="3:9" ht="16.5" x14ac:dyDescent="0.3">
      <c r="C187" s="48"/>
      <c r="D187" s="48"/>
      <c r="E187" s="48" t="s">
        <v>119</v>
      </c>
      <c r="F187" s="48" t="s">
        <v>120</v>
      </c>
      <c r="G187" s="47">
        <v>1800</v>
      </c>
      <c r="H187" s="47">
        <v>0</v>
      </c>
      <c r="I187" s="49">
        <v>0</v>
      </c>
    </row>
    <row r="188" spans="3:9" ht="16.5" x14ac:dyDescent="0.3">
      <c r="C188" s="48"/>
      <c r="D188" s="48"/>
      <c r="E188" s="48" t="s">
        <v>121</v>
      </c>
      <c r="F188" s="48" t="s">
        <v>122</v>
      </c>
      <c r="G188" s="47">
        <v>800</v>
      </c>
      <c r="H188" s="47">
        <v>0</v>
      </c>
      <c r="I188" s="49">
        <v>0</v>
      </c>
    </row>
    <row r="189" spans="3:9" ht="16.5" x14ac:dyDescent="0.3">
      <c r="C189" s="48"/>
      <c r="D189" s="48"/>
      <c r="E189" s="48" t="s">
        <v>123</v>
      </c>
      <c r="F189" s="48" t="s">
        <v>124</v>
      </c>
      <c r="G189" s="47">
        <v>999.99999999999989</v>
      </c>
      <c r="H189" s="47">
        <v>0</v>
      </c>
      <c r="I189" s="49">
        <v>0</v>
      </c>
    </row>
    <row r="190" spans="3:9" ht="16.5" x14ac:dyDescent="0.3">
      <c r="C190" s="48"/>
      <c r="D190" s="48"/>
      <c r="E190" s="48" t="s">
        <v>107</v>
      </c>
      <c r="F190" s="48" t="s">
        <v>108</v>
      </c>
      <c r="G190" s="47">
        <v>600</v>
      </c>
      <c r="H190" s="47">
        <v>0</v>
      </c>
      <c r="I190" s="49">
        <v>0</v>
      </c>
    </row>
    <row r="191" spans="3:9" ht="16.5" x14ac:dyDescent="0.3">
      <c r="C191" s="48"/>
      <c r="D191" s="48"/>
      <c r="E191" s="48" t="s">
        <v>109</v>
      </c>
      <c r="F191" s="48" t="s">
        <v>110</v>
      </c>
      <c r="G191" s="47">
        <v>999.99999999999989</v>
      </c>
      <c r="H191" s="47">
        <v>0</v>
      </c>
      <c r="I191" s="49">
        <v>0</v>
      </c>
    </row>
    <row r="192" spans="3:9" ht="16.5" x14ac:dyDescent="0.3">
      <c r="C192" s="48"/>
      <c r="D192" s="48"/>
      <c r="E192" s="48" t="s">
        <v>111</v>
      </c>
      <c r="F192" s="48" t="s">
        <v>112</v>
      </c>
      <c r="G192" s="47">
        <v>1800</v>
      </c>
      <c r="H192" s="47">
        <v>0</v>
      </c>
      <c r="I192" s="49">
        <v>0</v>
      </c>
    </row>
    <row r="193" spans="3:9" ht="16.5" x14ac:dyDescent="0.3">
      <c r="C193" s="48"/>
      <c r="D193" s="48"/>
      <c r="E193" s="48" t="s">
        <v>339</v>
      </c>
      <c r="F193" s="48" t="s">
        <v>340</v>
      </c>
      <c r="G193" s="47">
        <v>700</v>
      </c>
      <c r="H193" s="47">
        <v>0</v>
      </c>
      <c r="I193" s="49">
        <v>0</v>
      </c>
    </row>
    <row r="194" spans="3:9" ht="16.5" x14ac:dyDescent="0.3">
      <c r="C194" s="48"/>
      <c r="D194" s="48"/>
      <c r="E194" s="48" t="s">
        <v>315</v>
      </c>
      <c r="F194" s="48" t="s">
        <v>316</v>
      </c>
      <c r="G194" s="47">
        <v>249.99999999999997</v>
      </c>
      <c r="H194" s="47">
        <v>0</v>
      </c>
      <c r="I194" s="49">
        <v>0</v>
      </c>
    </row>
    <row r="195" spans="3:9" ht="16.5" x14ac:dyDescent="0.3">
      <c r="C195" s="48"/>
      <c r="D195" s="48"/>
      <c r="E195" s="48" t="s">
        <v>317</v>
      </c>
      <c r="F195" s="48" t="s">
        <v>318</v>
      </c>
      <c r="G195" s="47">
        <v>1250</v>
      </c>
      <c r="H195" s="47">
        <v>0</v>
      </c>
      <c r="I195" s="49">
        <v>0</v>
      </c>
    </row>
    <row r="196" spans="3:9" ht="16.5" x14ac:dyDescent="0.3">
      <c r="C196" s="48"/>
      <c r="D196" s="48"/>
      <c r="E196" s="48" t="s">
        <v>361</v>
      </c>
      <c r="F196" s="48" t="s">
        <v>362</v>
      </c>
      <c r="G196" s="47">
        <v>499.99999999999994</v>
      </c>
      <c r="H196" s="47">
        <v>0</v>
      </c>
      <c r="I196" s="49">
        <v>0</v>
      </c>
    </row>
    <row r="197" spans="3:9" ht="16.5" x14ac:dyDescent="0.3">
      <c r="C197" s="48"/>
      <c r="D197" s="48"/>
      <c r="E197" s="48" t="s">
        <v>359</v>
      </c>
      <c r="F197" s="48" t="s">
        <v>360</v>
      </c>
      <c r="G197" s="47">
        <v>750</v>
      </c>
      <c r="H197" s="47">
        <v>0</v>
      </c>
      <c r="I197" s="49">
        <v>0</v>
      </c>
    </row>
    <row r="198" spans="3:9" ht="16.5" x14ac:dyDescent="0.3">
      <c r="C198" s="48"/>
      <c r="D198" s="48"/>
      <c r="E198" s="48" t="s">
        <v>357</v>
      </c>
      <c r="F198" s="48" t="s">
        <v>358</v>
      </c>
      <c r="G198" s="47">
        <v>499.99999999999994</v>
      </c>
      <c r="H198" s="47">
        <v>0</v>
      </c>
      <c r="I198" s="49">
        <v>0</v>
      </c>
    </row>
    <row r="199" spans="3:9" ht="16.5" x14ac:dyDescent="0.3">
      <c r="C199" s="48"/>
      <c r="D199" s="48"/>
      <c r="E199" s="48" t="s">
        <v>355</v>
      </c>
      <c r="F199" s="48" t="s">
        <v>356</v>
      </c>
      <c r="G199" s="47">
        <v>1250</v>
      </c>
      <c r="H199" s="47">
        <v>0</v>
      </c>
      <c r="I199" s="49">
        <v>0</v>
      </c>
    </row>
    <row r="200" spans="3:9" ht="16.5" x14ac:dyDescent="0.3">
      <c r="C200" s="48"/>
      <c r="D200" s="48"/>
      <c r="E200" s="48" t="s">
        <v>353</v>
      </c>
      <c r="F200" s="48" t="s">
        <v>354</v>
      </c>
      <c r="G200" s="47">
        <v>499.99999999999994</v>
      </c>
      <c r="H200" s="47">
        <v>0</v>
      </c>
      <c r="I200" s="49">
        <v>0</v>
      </c>
    </row>
    <row r="201" spans="3:9" ht="16.5" x14ac:dyDescent="0.3">
      <c r="C201" s="48"/>
      <c r="D201" s="48"/>
      <c r="E201" s="48" t="s">
        <v>351</v>
      </c>
      <c r="F201" s="48" t="s">
        <v>352</v>
      </c>
      <c r="G201" s="47">
        <v>750</v>
      </c>
      <c r="H201" s="47">
        <v>0</v>
      </c>
      <c r="I201" s="49">
        <v>0</v>
      </c>
    </row>
    <row r="202" spans="3:9" ht="16.5" x14ac:dyDescent="0.3">
      <c r="C202" s="48"/>
      <c r="D202" s="48"/>
      <c r="E202" s="48" t="s">
        <v>349</v>
      </c>
      <c r="F202" s="48" t="s">
        <v>350</v>
      </c>
      <c r="G202" s="47">
        <v>750</v>
      </c>
      <c r="H202" s="47">
        <v>0</v>
      </c>
      <c r="I202" s="49">
        <v>0</v>
      </c>
    </row>
    <row r="203" spans="3:9" ht="16.5" x14ac:dyDescent="0.3">
      <c r="C203" s="48"/>
      <c r="D203" s="48"/>
      <c r="E203" s="48" t="s">
        <v>347</v>
      </c>
      <c r="F203" s="48" t="s">
        <v>348</v>
      </c>
      <c r="G203" s="47">
        <v>999.99999999999989</v>
      </c>
      <c r="H203" s="47">
        <v>0</v>
      </c>
      <c r="I203" s="49">
        <v>0</v>
      </c>
    </row>
    <row r="204" spans="3:9" ht="16.5" x14ac:dyDescent="0.3">
      <c r="C204" s="48"/>
      <c r="D204" s="48"/>
      <c r="E204" s="48" t="s">
        <v>345</v>
      </c>
      <c r="F204" s="48" t="s">
        <v>346</v>
      </c>
      <c r="G204" s="47">
        <v>999.99999999999989</v>
      </c>
      <c r="H204" s="47">
        <v>0</v>
      </c>
      <c r="I204" s="49">
        <v>0</v>
      </c>
    </row>
    <row r="205" spans="3:9" ht="16.5" x14ac:dyDescent="0.3">
      <c r="C205" s="48"/>
      <c r="D205" s="48"/>
      <c r="E205" s="48" t="s">
        <v>341</v>
      </c>
      <c r="F205" s="48" t="s">
        <v>342</v>
      </c>
      <c r="G205" s="47">
        <v>750</v>
      </c>
      <c r="H205" s="47">
        <v>0</v>
      </c>
      <c r="I205" s="49">
        <v>0</v>
      </c>
    </row>
    <row r="206" spans="3:9" ht="16.5" x14ac:dyDescent="0.3">
      <c r="C206" s="48"/>
      <c r="D206" s="48"/>
      <c r="E206" s="48" t="s">
        <v>343</v>
      </c>
      <c r="F206" s="48" t="s">
        <v>344</v>
      </c>
      <c r="G206" s="47">
        <v>249.99999999999997</v>
      </c>
      <c r="H206" s="47">
        <v>0</v>
      </c>
      <c r="I206" s="49">
        <v>0</v>
      </c>
    </row>
    <row r="207" spans="3:9" ht="16.5" x14ac:dyDescent="0.3">
      <c r="C207" s="48"/>
      <c r="D207" s="48"/>
      <c r="E207" s="48" t="s">
        <v>309</v>
      </c>
      <c r="F207" s="48" t="s">
        <v>310</v>
      </c>
      <c r="G207" s="47">
        <v>499.99999999999994</v>
      </c>
      <c r="H207" s="47">
        <v>0</v>
      </c>
      <c r="I207" s="49">
        <v>0</v>
      </c>
    </row>
    <row r="208" spans="3:9" ht="16.5" x14ac:dyDescent="0.3">
      <c r="C208" s="48"/>
      <c r="D208" s="48"/>
      <c r="E208" s="48" t="s">
        <v>311</v>
      </c>
      <c r="F208" s="48" t="s">
        <v>312</v>
      </c>
      <c r="G208" s="47">
        <v>750</v>
      </c>
      <c r="H208" s="47">
        <v>0</v>
      </c>
      <c r="I208" s="49">
        <v>0</v>
      </c>
    </row>
    <row r="209" spans="3:9" ht="16.5" x14ac:dyDescent="0.3">
      <c r="C209" s="48"/>
      <c r="D209" s="48"/>
      <c r="E209" s="48" t="s">
        <v>313</v>
      </c>
      <c r="F209" s="48" t="s">
        <v>314</v>
      </c>
      <c r="G209" s="47">
        <v>1250</v>
      </c>
      <c r="H209" s="47">
        <v>0</v>
      </c>
      <c r="I209" s="49">
        <v>0</v>
      </c>
    </row>
    <row r="210" spans="3:9" ht="16.5" x14ac:dyDescent="0.3">
      <c r="C210" s="48"/>
      <c r="D210" s="48"/>
      <c r="E210" s="48" t="s">
        <v>371</v>
      </c>
      <c r="F210" s="48" t="s">
        <v>372</v>
      </c>
      <c r="G210" s="47">
        <v>1250</v>
      </c>
      <c r="H210" s="47">
        <v>0</v>
      </c>
      <c r="I210" s="49">
        <v>0</v>
      </c>
    </row>
    <row r="211" spans="3:9" ht="16.5" x14ac:dyDescent="0.3">
      <c r="C211" s="48"/>
      <c r="D211" s="48"/>
      <c r="E211" s="48" t="s">
        <v>373</v>
      </c>
      <c r="F211" s="48" t="s">
        <v>374</v>
      </c>
      <c r="G211" s="47">
        <v>999.99999999999989</v>
      </c>
      <c r="H211" s="47">
        <v>0</v>
      </c>
      <c r="I211" s="49">
        <v>0</v>
      </c>
    </row>
    <row r="212" spans="3:9" ht="16.5" x14ac:dyDescent="0.3">
      <c r="C212" s="48"/>
      <c r="D212" s="48"/>
      <c r="E212" s="48" t="s">
        <v>369</v>
      </c>
      <c r="F212" s="48" t="s">
        <v>370</v>
      </c>
      <c r="G212" s="47">
        <v>1500</v>
      </c>
      <c r="H212" s="47">
        <v>0</v>
      </c>
      <c r="I212" s="49">
        <v>0</v>
      </c>
    </row>
    <row r="213" spans="3:9" ht="16.5" x14ac:dyDescent="0.3">
      <c r="C213" s="48"/>
      <c r="D213" s="48"/>
      <c r="E213" s="48" t="s">
        <v>367</v>
      </c>
      <c r="F213" s="48" t="s">
        <v>368</v>
      </c>
      <c r="G213" s="47">
        <v>1500</v>
      </c>
      <c r="H213" s="47">
        <v>0</v>
      </c>
      <c r="I213" s="49">
        <v>0</v>
      </c>
    </row>
    <row r="214" spans="3:9" ht="16.5" x14ac:dyDescent="0.3">
      <c r="C214" s="48"/>
      <c r="D214" s="48"/>
      <c r="E214" s="48" t="s">
        <v>301</v>
      </c>
      <c r="F214" s="48" t="s">
        <v>302</v>
      </c>
      <c r="G214" s="47">
        <v>499.99999999999994</v>
      </c>
      <c r="H214" s="47">
        <v>0</v>
      </c>
      <c r="I214" s="49">
        <v>0</v>
      </c>
    </row>
    <row r="215" spans="3:9" ht="16.5" x14ac:dyDescent="0.3">
      <c r="C215" s="48"/>
      <c r="D215" s="48"/>
      <c r="E215" s="48" t="s">
        <v>289</v>
      </c>
      <c r="F215" s="48" t="s">
        <v>290</v>
      </c>
      <c r="G215" s="47">
        <v>1250</v>
      </c>
      <c r="H215" s="47">
        <v>0</v>
      </c>
      <c r="I215" s="49">
        <v>0</v>
      </c>
    </row>
    <row r="216" spans="3:9" ht="16.5" x14ac:dyDescent="0.3">
      <c r="C216" s="48"/>
      <c r="D216" s="48"/>
      <c r="E216" s="48" t="s">
        <v>85</v>
      </c>
      <c r="F216" s="48" t="s">
        <v>86</v>
      </c>
      <c r="G216" s="47">
        <v>100</v>
      </c>
      <c r="H216" s="47">
        <v>0</v>
      </c>
      <c r="I216" s="49">
        <v>0</v>
      </c>
    </row>
    <row r="217" spans="3:9" ht="16.5" x14ac:dyDescent="0.3">
      <c r="C217" s="48"/>
      <c r="D217" s="48"/>
      <c r="E217" s="48" t="s">
        <v>89</v>
      </c>
      <c r="F217" s="48" t="s">
        <v>90</v>
      </c>
      <c r="G217" s="47">
        <v>200</v>
      </c>
      <c r="H217" s="47">
        <v>0</v>
      </c>
      <c r="I217" s="49">
        <v>0</v>
      </c>
    </row>
    <row r="218" spans="3:9" ht="16.5" x14ac:dyDescent="0.3">
      <c r="C218" s="48"/>
      <c r="D218" s="48"/>
      <c r="E218" s="48" t="s">
        <v>91</v>
      </c>
      <c r="F218" s="48" t="s">
        <v>92</v>
      </c>
      <c r="G218" s="47">
        <v>1500</v>
      </c>
      <c r="H218" s="47">
        <v>0</v>
      </c>
      <c r="I218" s="49">
        <v>0</v>
      </c>
    </row>
    <row r="219" spans="3:9" ht="16.5" x14ac:dyDescent="0.3">
      <c r="C219" s="48"/>
      <c r="D219" s="48"/>
      <c r="E219" s="48" t="s">
        <v>93</v>
      </c>
      <c r="F219" s="48" t="s">
        <v>94</v>
      </c>
      <c r="G219" s="47">
        <v>600</v>
      </c>
      <c r="H219" s="47">
        <v>0</v>
      </c>
      <c r="I219" s="49">
        <v>0</v>
      </c>
    </row>
    <row r="220" spans="3:9" ht="16.5" x14ac:dyDescent="0.3">
      <c r="C220" s="48"/>
      <c r="D220" s="48"/>
      <c r="E220" s="48" t="s">
        <v>95</v>
      </c>
      <c r="F220" s="48" t="s">
        <v>96</v>
      </c>
      <c r="G220" s="47">
        <v>300</v>
      </c>
      <c r="H220" s="47">
        <v>0</v>
      </c>
      <c r="I220" s="49">
        <v>0</v>
      </c>
    </row>
    <row r="221" spans="3:9" ht="16.5" x14ac:dyDescent="0.3">
      <c r="C221" s="48"/>
      <c r="D221" s="48"/>
      <c r="E221" s="48" t="s">
        <v>97</v>
      </c>
      <c r="F221" s="48" t="s">
        <v>98</v>
      </c>
      <c r="G221" s="47">
        <v>400</v>
      </c>
      <c r="H221" s="47">
        <v>0</v>
      </c>
      <c r="I221" s="49">
        <v>0</v>
      </c>
    </row>
    <row r="222" spans="3:9" ht="16.5" x14ac:dyDescent="0.3">
      <c r="C222" s="48"/>
      <c r="D222" s="48"/>
      <c r="E222" s="48" t="s">
        <v>99</v>
      </c>
      <c r="F222" s="48" t="s">
        <v>100</v>
      </c>
      <c r="G222" s="47">
        <v>100</v>
      </c>
      <c r="H222" s="47">
        <v>0</v>
      </c>
      <c r="I222" s="49">
        <v>0</v>
      </c>
    </row>
    <row r="223" spans="3:9" ht="16.5" x14ac:dyDescent="0.3">
      <c r="C223" s="48"/>
      <c r="D223" s="48"/>
      <c r="E223" s="48" t="s">
        <v>79</v>
      </c>
      <c r="F223" s="48" t="s">
        <v>80</v>
      </c>
      <c r="G223" s="47">
        <v>300</v>
      </c>
      <c r="H223" s="47">
        <v>0</v>
      </c>
      <c r="I223" s="49">
        <v>0</v>
      </c>
    </row>
    <row r="224" spans="3:9" ht="16.5" x14ac:dyDescent="0.3">
      <c r="C224" s="48"/>
      <c r="D224" s="48"/>
      <c r="E224" s="48" t="s">
        <v>83</v>
      </c>
      <c r="F224" s="48" t="s">
        <v>84</v>
      </c>
      <c r="G224" s="47">
        <v>100</v>
      </c>
      <c r="H224" s="47">
        <v>0</v>
      </c>
      <c r="I224" s="49">
        <v>0</v>
      </c>
    </row>
    <row r="225" spans="3:9" ht="16.5" x14ac:dyDescent="0.3">
      <c r="C225" s="48"/>
      <c r="D225" s="48"/>
      <c r="E225" s="48" t="s">
        <v>249</v>
      </c>
      <c r="F225" s="48" t="s">
        <v>250</v>
      </c>
      <c r="G225" s="47">
        <v>400</v>
      </c>
      <c r="H225" s="47">
        <v>0</v>
      </c>
      <c r="I225" s="49">
        <v>0</v>
      </c>
    </row>
    <row r="226" spans="3:9" ht="16.5" x14ac:dyDescent="0.3">
      <c r="C226" s="48"/>
      <c r="D226" s="48"/>
      <c r="E226" s="48" t="s">
        <v>247</v>
      </c>
      <c r="F226" s="48" t="s">
        <v>248</v>
      </c>
      <c r="G226" s="47">
        <v>1600</v>
      </c>
      <c r="H226" s="47">
        <v>0</v>
      </c>
      <c r="I226" s="49">
        <v>0</v>
      </c>
    </row>
    <row r="227" spans="3:9" ht="16.5" x14ac:dyDescent="0.3">
      <c r="C227" s="48"/>
      <c r="D227" s="48"/>
      <c r="E227" s="48" t="s">
        <v>245</v>
      </c>
      <c r="F227" s="48" t="s">
        <v>246</v>
      </c>
      <c r="G227" s="47">
        <v>400</v>
      </c>
      <c r="H227" s="47">
        <v>0</v>
      </c>
      <c r="I227" s="49">
        <v>0</v>
      </c>
    </row>
    <row r="228" spans="3:9" ht="16.5" x14ac:dyDescent="0.3">
      <c r="C228" s="48"/>
      <c r="D228" s="48"/>
      <c r="E228" s="48" t="s">
        <v>239</v>
      </c>
      <c r="F228" s="48" t="s">
        <v>240</v>
      </c>
      <c r="G228" s="47">
        <v>400</v>
      </c>
      <c r="H228" s="47">
        <v>0</v>
      </c>
      <c r="I228" s="49">
        <v>0</v>
      </c>
    </row>
    <row r="229" spans="3:9" ht="16.5" x14ac:dyDescent="0.3">
      <c r="C229" s="48"/>
      <c r="D229" s="48"/>
      <c r="E229" s="48" t="s">
        <v>237</v>
      </c>
      <c r="F229" s="48" t="s">
        <v>238</v>
      </c>
      <c r="G229" s="47">
        <v>800</v>
      </c>
      <c r="H229" s="47">
        <v>0</v>
      </c>
      <c r="I229" s="49">
        <v>0</v>
      </c>
    </row>
    <row r="230" spans="3:9" ht="16.5" x14ac:dyDescent="0.3">
      <c r="C230" s="48"/>
      <c r="D230" s="48"/>
      <c r="E230" s="48" t="s">
        <v>235</v>
      </c>
      <c r="F230" s="48" t="s">
        <v>236</v>
      </c>
      <c r="G230" s="47">
        <v>400</v>
      </c>
      <c r="H230" s="47">
        <v>0</v>
      </c>
      <c r="I230" s="49">
        <v>0</v>
      </c>
    </row>
    <row r="231" spans="3:9" ht="16.5" x14ac:dyDescent="0.3">
      <c r="C231" s="48"/>
      <c r="D231" s="48"/>
      <c r="E231" s="48" t="s">
        <v>231</v>
      </c>
      <c r="F231" s="48" t="s">
        <v>232</v>
      </c>
      <c r="G231" s="47">
        <v>1200</v>
      </c>
      <c r="H231" s="47">
        <v>0</v>
      </c>
      <c r="I231" s="49">
        <v>0</v>
      </c>
    </row>
    <row r="232" spans="3:9" ht="16.5" x14ac:dyDescent="0.3">
      <c r="C232" s="48"/>
      <c r="D232" s="48"/>
      <c r="E232" s="48" t="s">
        <v>283</v>
      </c>
      <c r="F232" s="48" t="s">
        <v>284</v>
      </c>
      <c r="G232" s="47">
        <v>1800</v>
      </c>
      <c r="H232" s="47">
        <v>0</v>
      </c>
      <c r="I232" s="49">
        <v>0</v>
      </c>
    </row>
    <row r="233" spans="3:9" ht="16.5" x14ac:dyDescent="0.3">
      <c r="C233" s="48"/>
      <c r="D233" s="48"/>
      <c r="E233" s="48" t="s">
        <v>281</v>
      </c>
      <c r="F233" s="48" t="s">
        <v>282</v>
      </c>
      <c r="G233" s="47">
        <v>999.99999999999989</v>
      </c>
      <c r="H233" s="47">
        <v>0</v>
      </c>
      <c r="I233" s="49">
        <v>0</v>
      </c>
    </row>
    <row r="234" spans="3:9" ht="16.5" x14ac:dyDescent="0.3">
      <c r="C234" s="48"/>
      <c r="D234" s="48"/>
      <c r="E234" s="48" t="s">
        <v>285</v>
      </c>
      <c r="F234" s="48" t="s">
        <v>286</v>
      </c>
      <c r="G234" s="47">
        <v>999.99999999999989</v>
      </c>
      <c r="H234" s="47">
        <v>0</v>
      </c>
      <c r="I234" s="49">
        <v>0</v>
      </c>
    </row>
    <row r="235" spans="3:9" ht="16.5" x14ac:dyDescent="0.3">
      <c r="C235" s="48"/>
      <c r="D235" s="48"/>
      <c r="E235" s="48" t="s">
        <v>303</v>
      </c>
      <c r="F235" s="48" t="s">
        <v>304</v>
      </c>
      <c r="G235" s="47">
        <v>999.99999999999989</v>
      </c>
      <c r="H235" s="47">
        <v>0</v>
      </c>
      <c r="I235" s="49">
        <v>0</v>
      </c>
    </row>
    <row r="236" spans="3:9" ht="16.5" x14ac:dyDescent="0.3">
      <c r="C236" s="48"/>
      <c r="D236" s="48"/>
      <c r="E236" s="48" t="s">
        <v>307</v>
      </c>
      <c r="F236" s="48" t="s">
        <v>308</v>
      </c>
      <c r="G236" s="47">
        <v>999.99999999999989</v>
      </c>
      <c r="H236" s="47">
        <v>0</v>
      </c>
      <c r="I236" s="49">
        <v>0</v>
      </c>
    </row>
    <row r="237" spans="3:9" ht="16.5" x14ac:dyDescent="0.3">
      <c r="C237" s="48"/>
      <c r="D237" s="48"/>
      <c r="E237" s="48" t="s">
        <v>305</v>
      </c>
      <c r="F237" s="48" t="s">
        <v>306</v>
      </c>
      <c r="G237" s="47">
        <v>1999.9999999999998</v>
      </c>
      <c r="H237" s="47">
        <v>0</v>
      </c>
      <c r="I237" s="49">
        <v>0</v>
      </c>
    </row>
    <row r="238" spans="3:9" ht="16.5" x14ac:dyDescent="0.3">
      <c r="C238" s="48"/>
      <c r="D238" s="48"/>
      <c r="E238" s="48" t="s">
        <v>191</v>
      </c>
      <c r="F238" s="48" t="s">
        <v>192</v>
      </c>
      <c r="G238" s="47">
        <v>750</v>
      </c>
      <c r="H238" s="47">
        <v>0</v>
      </c>
      <c r="I238" s="49">
        <v>0</v>
      </c>
    </row>
    <row r="239" spans="3:9" ht="16.5" x14ac:dyDescent="0.3">
      <c r="C239" s="48"/>
      <c r="D239" s="48"/>
      <c r="E239" s="48" t="s">
        <v>319</v>
      </c>
      <c r="F239" s="48" t="s">
        <v>320</v>
      </c>
      <c r="G239" s="47">
        <v>249.99999999999997</v>
      </c>
      <c r="H239" s="47">
        <v>0</v>
      </c>
      <c r="I239" s="49">
        <v>0</v>
      </c>
    </row>
    <row r="240" spans="3:9" ht="16.5" x14ac:dyDescent="0.3">
      <c r="C240" s="48"/>
      <c r="D240" s="48"/>
      <c r="E240" s="48" t="s">
        <v>327</v>
      </c>
      <c r="F240" s="48" t="s">
        <v>328</v>
      </c>
      <c r="G240" s="47">
        <v>499.99999999999994</v>
      </c>
      <c r="H240" s="47">
        <v>0</v>
      </c>
      <c r="I240" s="49">
        <v>0</v>
      </c>
    </row>
    <row r="241" spans="3:9" ht="16.5" x14ac:dyDescent="0.3">
      <c r="C241" s="48"/>
      <c r="D241" s="48"/>
      <c r="E241" s="48" t="s">
        <v>329</v>
      </c>
      <c r="F241" s="48" t="s">
        <v>330</v>
      </c>
      <c r="G241" s="47">
        <v>499.99999999999994</v>
      </c>
      <c r="H241" s="47">
        <v>0</v>
      </c>
      <c r="I241" s="49">
        <v>0</v>
      </c>
    </row>
    <row r="242" spans="3:9" ht="16.5" x14ac:dyDescent="0.3">
      <c r="C242" s="48"/>
      <c r="D242" s="48"/>
      <c r="E242" s="48" t="s">
        <v>331</v>
      </c>
      <c r="F242" s="48" t="s">
        <v>332</v>
      </c>
      <c r="G242" s="47">
        <v>249.99999999999997</v>
      </c>
      <c r="H242" s="47">
        <v>0</v>
      </c>
      <c r="I242" s="49">
        <v>0</v>
      </c>
    </row>
    <row r="243" spans="3:9" ht="16.5" x14ac:dyDescent="0.3">
      <c r="C243" s="48"/>
      <c r="D243" s="48"/>
      <c r="E243" s="48" t="s">
        <v>337</v>
      </c>
      <c r="F243" s="48" t="s">
        <v>338</v>
      </c>
      <c r="G243" s="47">
        <v>249.99999999999997</v>
      </c>
      <c r="H243" s="47">
        <v>0</v>
      </c>
      <c r="I243" s="49">
        <v>0</v>
      </c>
    </row>
    <row r="244" spans="3:9" ht="16.5" x14ac:dyDescent="0.3">
      <c r="C244" s="48" t="s">
        <v>548</v>
      </c>
      <c r="D244" s="48"/>
      <c r="E244" s="48"/>
      <c r="F244" s="48"/>
      <c r="G244" s="47">
        <v>83550</v>
      </c>
      <c r="H244" s="47">
        <v>0</v>
      </c>
      <c r="I244" s="49">
        <v>0</v>
      </c>
    </row>
    <row r="245" spans="3:9" ht="16.5" x14ac:dyDescent="0.3">
      <c r="C245" s="48" t="s">
        <v>88</v>
      </c>
      <c r="D245" s="48" t="s">
        <v>87</v>
      </c>
      <c r="E245" s="48" t="s">
        <v>169</v>
      </c>
      <c r="F245" s="48" t="s">
        <v>170</v>
      </c>
      <c r="G245" s="47">
        <v>200</v>
      </c>
      <c r="H245" s="47">
        <v>0</v>
      </c>
      <c r="I245" s="49">
        <v>0</v>
      </c>
    </row>
    <row r="246" spans="3:9" ht="16.5" x14ac:dyDescent="0.3">
      <c r="C246" s="48"/>
      <c r="D246" s="48"/>
      <c r="E246" s="48" t="s">
        <v>167</v>
      </c>
      <c r="F246" s="48" t="s">
        <v>168</v>
      </c>
      <c r="G246" s="47">
        <v>400</v>
      </c>
      <c r="H246" s="47">
        <v>0</v>
      </c>
      <c r="I246" s="49">
        <v>0</v>
      </c>
    </row>
    <row r="247" spans="3:9" ht="16.5" x14ac:dyDescent="0.3">
      <c r="C247" s="48"/>
      <c r="D247" s="48"/>
      <c r="E247" s="48" t="s">
        <v>165</v>
      </c>
      <c r="F247" s="48" t="s">
        <v>166</v>
      </c>
      <c r="G247" s="47">
        <v>400</v>
      </c>
      <c r="H247" s="47">
        <v>0</v>
      </c>
      <c r="I247" s="49">
        <v>0</v>
      </c>
    </row>
    <row r="248" spans="3:9" ht="16.5" x14ac:dyDescent="0.3">
      <c r="C248" s="48"/>
      <c r="D248" s="48"/>
      <c r="E248" s="48" t="s">
        <v>163</v>
      </c>
      <c r="F248" s="48" t="s">
        <v>164</v>
      </c>
      <c r="G248" s="47">
        <v>499.99999999999994</v>
      </c>
      <c r="H248" s="47">
        <v>0</v>
      </c>
      <c r="I248" s="49">
        <v>0</v>
      </c>
    </row>
    <row r="249" spans="3:9" ht="16.5" x14ac:dyDescent="0.3">
      <c r="C249" s="48"/>
      <c r="D249" s="48"/>
      <c r="E249" s="48" t="s">
        <v>161</v>
      </c>
      <c r="F249" s="48" t="s">
        <v>162</v>
      </c>
      <c r="G249" s="47">
        <v>200</v>
      </c>
      <c r="H249" s="47">
        <v>0</v>
      </c>
      <c r="I249" s="49">
        <v>0</v>
      </c>
    </row>
    <row r="250" spans="3:9" ht="16.5" x14ac:dyDescent="0.3">
      <c r="C250" s="48"/>
      <c r="D250" s="48"/>
      <c r="E250" s="48" t="s">
        <v>159</v>
      </c>
      <c r="F250" s="48" t="s">
        <v>160</v>
      </c>
      <c r="G250" s="47">
        <v>200</v>
      </c>
      <c r="H250" s="47">
        <v>0</v>
      </c>
      <c r="I250" s="49">
        <v>0</v>
      </c>
    </row>
    <row r="251" spans="3:9" ht="16.5" x14ac:dyDescent="0.3">
      <c r="C251" s="48"/>
      <c r="D251" s="48"/>
      <c r="E251" s="48" t="s">
        <v>171</v>
      </c>
      <c r="F251" s="48" t="s">
        <v>172</v>
      </c>
      <c r="G251" s="47">
        <v>499.99999999999994</v>
      </c>
      <c r="H251" s="47">
        <v>0</v>
      </c>
      <c r="I251" s="49">
        <v>0</v>
      </c>
    </row>
    <row r="252" spans="3:9" ht="16.5" x14ac:dyDescent="0.3">
      <c r="C252" s="48"/>
      <c r="D252" s="48"/>
      <c r="E252" s="48" t="s">
        <v>173</v>
      </c>
      <c r="F252" s="48" t="s">
        <v>174</v>
      </c>
      <c r="G252" s="47">
        <v>700</v>
      </c>
      <c r="H252" s="47">
        <v>0</v>
      </c>
      <c r="I252" s="49">
        <v>0</v>
      </c>
    </row>
    <row r="253" spans="3:9" ht="16.5" x14ac:dyDescent="0.3">
      <c r="C253" s="48"/>
      <c r="D253" s="48"/>
      <c r="E253" s="48" t="s">
        <v>175</v>
      </c>
      <c r="F253" s="48" t="s">
        <v>176</v>
      </c>
      <c r="G253" s="47">
        <v>200</v>
      </c>
      <c r="H253" s="47">
        <v>0</v>
      </c>
      <c r="I253" s="49">
        <v>0</v>
      </c>
    </row>
    <row r="254" spans="3:9" ht="16.5" x14ac:dyDescent="0.3">
      <c r="C254" s="48"/>
      <c r="D254" s="48"/>
      <c r="E254" s="48" t="s">
        <v>177</v>
      </c>
      <c r="F254" s="48" t="s">
        <v>178</v>
      </c>
      <c r="G254" s="47">
        <v>600</v>
      </c>
      <c r="H254" s="47">
        <v>0</v>
      </c>
      <c r="I254" s="49">
        <v>0</v>
      </c>
    </row>
    <row r="255" spans="3:9" ht="16.5" x14ac:dyDescent="0.3">
      <c r="C255" s="48"/>
      <c r="D255" s="48"/>
      <c r="E255" s="48" t="s">
        <v>189</v>
      </c>
      <c r="F255" s="48" t="s">
        <v>190</v>
      </c>
      <c r="G255" s="47">
        <v>200</v>
      </c>
      <c r="H255" s="47">
        <v>0</v>
      </c>
      <c r="I255" s="49">
        <v>0</v>
      </c>
    </row>
    <row r="256" spans="3:9" ht="16.5" x14ac:dyDescent="0.3">
      <c r="C256" s="48"/>
      <c r="D256" s="48"/>
      <c r="E256" s="48" t="s">
        <v>183</v>
      </c>
      <c r="F256" s="48" t="s">
        <v>184</v>
      </c>
      <c r="G256" s="47">
        <v>200</v>
      </c>
      <c r="H256" s="47">
        <v>0</v>
      </c>
      <c r="I256" s="49">
        <v>0</v>
      </c>
    </row>
    <row r="257" spans="3:9" ht="16.5" x14ac:dyDescent="0.3">
      <c r="C257" s="48"/>
      <c r="D257" s="48"/>
      <c r="E257" s="48" t="s">
        <v>181</v>
      </c>
      <c r="F257" s="48" t="s">
        <v>182</v>
      </c>
      <c r="G257" s="47">
        <v>400</v>
      </c>
      <c r="H257" s="47">
        <v>0</v>
      </c>
      <c r="I257" s="49">
        <v>0</v>
      </c>
    </row>
    <row r="258" spans="3:9" ht="16.5" x14ac:dyDescent="0.3">
      <c r="C258" s="48"/>
      <c r="D258" s="48"/>
      <c r="E258" s="48" t="s">
        <v>179</v>
      </c>
      <c r="F258" s="48" t="s">
        <v>180</v>
      </c>
      <c r="G258" s="47">
        <v>800</v>
      </c>
      <c r="H258" s="47">
        <v>0</v>
      </c>
      <c r="I258" s="49">
        <v>0</v>
      </c>
    </row>
    <row r="259" spans="3:9" ht="16.5" x14ac:dyDescent="0.3">
      <c r="C259" s="48"/>
      <c r="D259" s="48"/>
      <c r="E259" s="48" t="s">
        <v>187</v>
      </c>
      <c r="F259" s="48" t="s">
        <v>188</v>
      </c>
      <c r="G259" s="47">
        <v>400</v>
      </c>
      <c r="H259" s="47">
        <v>0</v>
      </c>
      <c r="I259" s="49">
        <v>0</v>
      </c>
    </row>
    <row r="260" spans="3:9" ht="16.5" x14ac:dyDescent="0.3">
      <c r="C260" s="48"/>
      <c r="D260" s="48"/>
      <c r="E260" s="48" t="s">
        <v>229</v>
      </c>
      <c r="F260" s="48" t="s">
        <v>230</v>
      </c>
      <c r="G260" s="47">
        <v>400</v>
      </c>
      <c r="H260" s="47">
        <v>0</v>
      </c>
      <c r="I260" s="49">
        <v>0</v>
      </c>
    </row>
    <row r="261" spans="3:9" ht="16.5" x14ac:dyDescent="0.3">
      <c r="C261" s="48"/>
      <c r="D261" s="48"/>
      <c r="E261" s="48" t="s">
        <v>227</v>
      </c>
      <c r="F261" s="48" t="s">
        <v>228</v>
      </c>
      <c r="G261" s="47">
        <v>400</v>
      </c>
      <c r="H261" s="47">
        <v>0</v>
      </c>
      <c r="I261" s="49">
        <v>0</v>
      </c>
    </row>
    <row r="262" spans="3:9" ht="16.5" x14ac:dyDescent="0.3">
      <c r="C262" s="48"/>
      <c r="D262" s="48"/>
      <c r="E262" s="48" t="s">
        <v>129</v>
      </c>
      <c r="F262" s="48" t="s">
        <v>130</v>
      </c>
      <c r="G262" s="47">
        <v>800</v>
      </c>
      <c r="H262" s="47">
        <v>0</v>
      </c>
      <c r="I262" s="49">
        <v>0</v>
      </c>
    </row>
    <row r="263" spans="3:9" ht="16.5" x14ac:dyDescent="0.3">
      <c r="C263" s="48"/>
      <c r="D263" s="48"/>
      <c r="E263" s="48" t="s">
        <v>131</v>
      </c>
      <c r="F263" s="48" t="s">
        <v>132</v>
      </c>
      <c r="G263" s="47">
        <v>400</v>
      </c>
      <c r="H263" s="47">
        <v>0</v>
      </c>
      <c r="I263" s="49">
        <v>0</v>
      </c>
    </row>
    <row r="264" spans="3:9" ht="16.5" x14ac:dyDescent="0.3">
      <c r="C264" s="48"/>
      <c r="D264" s="48"/>
      <c r="E264" s="48" t="s">
        <v>133</v>
      </c>
      <c r="F264" s="48" t="s">
        <v>134</v>
      </c>
      <c r="G264" s="47">
        <v>800</v>
      </c>
      <c r="H264" s="47">
        <v>0</v>
      </c>
      <c r="I264" s="49">
        <v>0</v>
      </c>
    </row>
    <row r="265" spans="3:9" ht="16.5" x14ac:dyDescent="0.3">
      <c r="C265" s="48"/>
      <c r="D265" s="48"/>
      <c r="E265" s="48" t="s">
        <v>135</v>
      </c>
      <c r="F265" s="48" t="s">
        <v>136</v>
      </c>
      <c r="G265" s="47">
        <v>400</v>
      </c>
      <c r="H265" s="47">
        <v>0</v>
      </c>
      <c r="I265" s="49">
        <v>0</v>
      </c>
    </row>
    <row r="266" spans="3:9" ht="16.5" x14ac:dyDescent="0.3">
      <c r="C266" s="48"/>
      <c r="D266" s="48"/>
      <c r="E266" s="48" t="s">
        <v>137</v>
      </c>
      <c r="F266" s="48" t="s">
        <v>138</v>
      </c>
      <c r="G266" s="47">
        <v>800</v>
      </c>
      <c r="H266" s="47">
        <v>0</v>
      </c>
      <c r="I266" s="49">
        <v>0</v>
      </c>
    </row>
    <row r="267" spans="3:9" ht="16.5" x14ac:dyDescent="0.3">
      <c r="C267" s="48"/>
      <c r="D267" s="48"/>
      <c r="E267" s="48" t="s">
        <v>139</v>
      </c>
      <c r="F267" s="48" t="s">
        <v>140</v>
      </c>
      <c r="G267" s="47">
        <v>400</v>
      </c>
      <c r="H267" s="47">
        <v>0</v>
      </c>
      <c r="I267" s="49">
        <v>0</v>
      </c>
    </row>
    <row r="268" spans="3:9" ht="16.5" x14ac:dyDescent="0.3">
      <c r="C268" s="48"/>
      <c r="D268" s="48"/>
      <c r="E268" s="48" t="s">
        <v>145</v>
      </c>
      <c r="F268" s="48" t="s">
        <v>146</v>
      </c>
      <c r="G268" s="47">
        <v>400</v>
      </c>
      <c r="H268" s="47">
        <v>0</v>
      </c>
      <c r="I268" s="49">
        <v>0</v>
      </c>
    </row>
    <row r="269" spans="3:9" ht="16.5" x14ac:dyDescent="0.3">
      <c r="C269" s="48"/>
      <c r="D269" s="48"/>
      <c r="E269" s="48" t="s">
        <v>143</v>
      </c>
      <c r="F269" s="48" t="s">
        <v>144</v>
      </c>
      <c r="G269" s="47">
        <v>600</v>
      </c>
      <c r="H269" s="47">
        <v>0</v>
      </c>
      <c r="I269" s="49">
        <v>0</v>
      </c>
    </row>
    <row r="270" spans="3:9" ht="16.5" x14ac:dyDescent="0.3">
      <c r="C270" s="48"/>
      <c r="D270" s="48"/>
      <c r="E270" s="48" t="s">
        <v>153</v>
      </c>
      <c r="F270" s="48" t="s">
        <v>154</v>
      </c>
      <c r="G270" s="47">
        <v>600</v>
      </c>
      <c r="H270" s="47">
        <v>0</v>
      </c>
      <c r="I270" s="49">
        <v>0</v>
      </c>
    </row>
    <row r="271" spans="3:9" ht="16.5" x14ac:dyDescent="0.3">
      <c r="C271" s="48"/>
      <c r="D271" s="48"/>
      <c r="E271" s="48" t="s">
        <v>151</v>
      </c>
      <c r="F271" s="48" t="s">
        <v>152</v>
      </c>
      <c r="G271" s="47">
        <v>400</v>
      </c>
      <c r="H271" s="47">
        <v>0</v>
      </c>
      <c r="I271" s="49">
        <v>0</v>
      </c>
    </row>
    <row r="272" spans="3:9" ht="16.5" x14ac:dyDescent="0.3">
      <c r="C272" s="48"/>
      <c r="D272" s="48"/>
      <c r="E272" s="48" t="s">
        <v>141</v>
      </c>
      <c r="F272" s="48" t="s">
        <v>142</v>
      </c>
      <c r="G272" s="47">
        <v>999.99999999999989</v>
      </c>
      <c r="H272" s="47">
        <v>0</v>
      </c>
      <c r="I272" s="49">
        <v>0</v>
      </c>
    </row>
    <row r="273" spans="3:9" ht="16.5" x14ac:dyDescent="0.3">
      <c r="C273" s="48"/>
      <c r="D273" s="48"/>
      <c r="E273" s="48" t="s">
        <v>149</v>
      </c>
      <c r="F273" s="48" t="s">
        <v>150</v>
      </c>
      <c r="G273" s="47">
        <v>400</v>
      </c>
      <c r="H273" s="47">
        <v>0</v>
      </c>
      <c r="I273" s="49">
        <v>0</v>
      </c>
    </row>
    <row r="274" spans="3:9" ht="16.5" x14ac:dyDescent="0.3">
      <c r="C274" s="48"/>
      <c r="D274" s="48"/>
      <c r="E274" s="48" t="s">
        <v>147</v>
      </c>
      <c r="F274" s="48" t="s">
        <v>148</v>
      </c>
      <c r="G274" s="47">
        <v>800</v>
      </c>
      <c r="H274" s="47">
        <v>0</v>
      </c>
      <c r="I274" s="49">
        <v>0</v>
      </c>
    </row>
    <row r="275" spans="3:9" ht="16.5" x14ac:dyDescent="0.3">
      <c r="C275" s="48"/>
      <c r="D275" s="48"/>
      <c r="E275" s="48" t="s">
        <v>279</v>
      </c>
      <c r="F275" s="48" t="s">
        <v>280</v>
      </c>
      <c r="G275" s="47">
        <v>999.99999999999989</v>
      </c>
      <c r="H275" s="47">
        <v>0</v>
      </c>
      <c r="I275" s="49">
        <v>0</v>
      </c>
    </row>
    <row r="276" spans="3:9" ht="16.5" x14ac:dyDescent="0.3">
      <c r="C276" s="48"/>
      <c r="D276" s="48"/>
      <c r="E276" s="48" t="s">
        <v>277</v>
      </c>
      <c r="F276" s="48" t="s">
        <v>278</v>
      </c>
      <c r="G276" s="47">
        <v>300</v>
      </c>
      <c r="H276" s="47">
        <v>0</v>
      </c>
      <c r="I276" s="49">
        <v>0</v>
      </c>
    </row>
    <row r="277" spans="3:9" ht="16.5" x14ac:dyDescent="0.3">
      <c r="C277" s="48"/>
      <c r="D277" s="48"/>
      <c r="E277" s="48" t="s">
        <v>275</v>
      </c>
      <c r="F277" s="48" t="s">
        <v>276</v>
      </c>
      <c r="G277" s="47">
        <v>499.99999999999994</v>
      </c>
      <c r="H277" s="47">
        <v>0</v>
      </c>
      <c r="I277" s="49">
        <v>0</v>
      </c>
    </row>
    <row r="278" spans="3:9" ht="16.5" x14ac:dyDescent="0.3">
      <c r="C278" s="48"/>
      <c r="D278" s="48"/>
      <c r="E278" s="48" t="s">
        <v>273</v>
      </c>
      <c r="F278" s="48" t="s">
        <v>274</v>
      </c>
      <c r="G278" s="47">
        <v>499.99999999999994</v>
      </c>
      <c r="H278" s="47">
        <v>0</v>
      </c>
      <c r="I278" s="49">
        <v>0</v>
      </c>
    </row>
    <row r="279" spans="3:9" ht="16.5" x14ac:dyDescent="0.3">
      <c r="C279" s="48"/>
      <c r="D279" s="48"/>
      <c r="E279" s="48" t="s">
        <v>269</v>
      </c>
      <c r="F279" s="48" t="s">
        <v>270</v>
      </c>
      <c r="G279" s="47">
        <v>200</v>
      </c>
      <c r="H279" s="47">
        <v>0</v>
      </c>
      <c r="I279" s="49">
        <v>0</v>
      </c>
    </row>
    <row r="280" spans="3:9" ht="16.5" x14ac:dyDescent="0.3">
      <c r="C280" s="48"/>
      <c r="D280" s="48"/>
      <c r="E280" s="48" t="s">
        <v>267</v>
      </c>
      <c r="F280" s="48" t="s">
        <v>268</v>
      </c>
      <c r="G280" s="47">
        <v>1400</v>
      </c>
      <c r="H280" s="47">
        <v>0</v>
      </c>
      <c r="I280" s="49">
        <v>0</v>
      </c>
    </row>
    <row r="281" spans="3:9" ht="16.5" x14ac:dyDescent="0.3">
      <c r="C281" s="48"/>
      <c r="D281" s="48"/>
      <c r="E281" s="48" t="s">
        <v>265</v>
      </c>
      <c r="F281" s="48" t="s">
        <v>266</v>
      </c>
      <c r="G281" s="47">
        <v>700</v>
      </c>
      <c r="H281" s="47">
        <v>0</v>
      </c>
      <c r="I281" s="49">
        <v>0</v>
      </c>
    </row>
    <row r="282" spans="3:9" ht="16.5" x14ac:dyDescent="0.3">
      <c r="C282" s="48"/>
      <c r="D282" s="48"/>
      <c r="E282" s="48" t="s">
        <v>263</v>
      </c>
      <c r="F282" s="48" t="s">
        <v>264</v>
      </c>
      <c r="G282" s="47">
        <v>499.99999999999994</v>
      </c>
      <c r="H282" s="47">
        <v>0</v>
      </c>
      <c r="I282" s="49">
        <v>0</v>
      </c>
    </row>
    <row r="283" spans="3:9" ht="16.5" x14ac:dyDescent="0.3">
      <c r="C283" s="48"/>
      <c r="D283" s="48"/>
      <c r="E283" s="48" t="s">
        <v>261</v>
      </c>
      <c r="F283" s="48" t="s">
        <v>262</v>
      </c>
      <c r="G283" s="47">
        <v>400</v>
      </c>
      <c r="H283" s="47">
        <v>0</v>
      </c>
      <c r="I283" s="49">
        <v>0</v>
      </c>
    </row>
    <row r="284" spans="3:9" ht="16.5" x14ac:dyDescent="0.3">
      <c r="C284" s="48"/>
      <c r="D284" s="48"/>
      <c r="E284" s="48" t="s">
        <v>259</v>
      </c>
      <c r="F284" s="48" t="s">
        <v>260</v>
      </c>
      <c r="G284" s="47">
        <v>300</v>
      </c>
      <c r="H284" s="47">
        <v>0</v>
      </c>
      <c r="I284" s="49">
        <v>0</v>
      </c>
    </row>
    <row r="285" spans="3:9" ht="16.5" x14ac:dyDescent="0.3">
      <c r="C285" s="48"/>
      <c r="D285" s="48"/>
      <c r="E285" s="48" t="s">
        <v>257</v>
      </c>
      <c r="F285" s="48" t="s">
        <v>258</v>
      </c>
      <c r="G285" s="47">
        <v>800</v>
      </c>
      <c r="H285" s="47">
        <v>0</v>
      </c>
      <c r="I285" s="49">
        <v>0</v>
      </c>
    </row>
    <row r="286" spans="3:9" ht="16.5" x14ac:dyDescent="0.3">
      <c r="C286" s="48"/>
      <c r="D286" s="48"/>
      <c r="E286" s="48" t="s">
        <v>255</v>
      </c>
      <c r="F286" s="48" t="s">
        <v>256</v>
      </c>
      <c r="G286" s="47">
        <v>700</v>
      </c>
      <c r="H286" s="47">
        <v>0</v>
      </c>
      <c r="I286" s="49">
        <v>0</v>
      </c>
    </row>
    <row r="287" spans="3:9" ht="16.5" x14ac:dyDescent="0.3">
      <c r="C287" s="48"/>
      <c r="D287" s="48"/>
      <c r="E287" s="48" t="s">
        <v>253</v>
      </c>
      <c r="F287" s="48" t="s">
        <v>254</v>
      </c>
      <c r="G287" s="47">
        <v>700</v>
      </c>
      <c r="H287" s="47">
        <v>0</v>
      </c>
      <c r="I287" s="49">
        <v>0</v>
      </c>
    </row>
    <row r="288" spans="3:9" ht="16.5" x14ac:dyDescent="0.3">
      <c r="C288" s="48"/>
      <c r="D288" s="48"/>
      <c r="E288" s="48" t="s">
        <v>225</v>
      </c>
      <c r="F288" s="48" t="s">
        <v>226</v>
      </c>
      <c r="G288" s="47">
        <v>200</v>
      </c>
      <c r="H288" s="47">
        <v>0</v>
      </c>
      <c r="I288" s="49">
        <v>0</v>
      </c>
    </row>
    <row r="289" spans="3:9" ht="16.5" x14ac:dyDescent="0.3">
      <c r="C289" s="48"/>
      <c r="D289" s="48"/>
      <c r="E289" s="48" t="s">
        <v>221</v>
      </c>
      <c r="F289" s="48" t="s">
        <v>222</v>
      </c>
      <c r="G289" s="47">
        <v>700</v>
      </c>
      <c r="H289" s="47">
        <v>0</v>
      </c>
      <c r="I289" s="49">
        <v>0</v>
      </c>
    </row>
    <row r="290" spans="3:9" ht="16.5" x14ac:dyDescent="0.3">
      <c r="C290" s="48"/>
      <c r="D290" s="48"/>
      <c r="E290" s="48" t="s">
        <v>217</v>
      </c>
      <c r="F290" s="48" t="s">
        <v>218</v>
      </c>
      <c r="G290" s="47">
        <v>999.99999999999989</v>
      </c>
      <c r="H290" s="47">
        <v>0</v>
      </c>
      <c r="I290" s="49">
        <v>0</v>
      </c>
    </row>
    <row r="291" spans="3:9" ht="16.5" x14ac:dyDescent="0.3">
      <c r="C291" s="48"/>
      <c r="D291" s="48"/>
      <c r="E291" s="48" t="s">
        <v>215</v>
      </c>
      <c r="F291" s="48" t="s">
        <v>216</v>
      </c>
      <c r="G291" s="47">
        <v>249.99999999999997</v>
      </c>
      <c r="H291" s="47">
        <v>0</v>
      </c>
      <c r="I291" s="49">
        <v>0</v>
      </c>
    </row>
    <row r="292" spans="3:9" ht="16.5" x14ac:dyDescent="0.3">
      <c r="C292" s="48"/>
      <c r="D292" s="48"/>
      <c r="E292" s="48" t="s">
        <v>295</v>
      </c>
      <c r="F292" s="48" t="s">
        <v>296</v>
      </c>
      <c r="G292" s="47">
        <v>249.99999999999997</v>
      </c>
      <c r="H292" s="47">
        <v>0</v>
      </c>
      <c r="I292" s="49">
        <v>0</v>
      </c>
    </row>
    <row r="293" spans="3:9" ht="16.5" x14ac:dyDescent="0.3">
      <c r="C293" s="48"/>
      <c r="D293" s="48"/>
      <c r="E293" s="48" t="s">
        <v>211</v>
      </c>
      <c r="F293" s="48" t="s">
        <v>212</v>
      </c>
      <c r="G293" s="47">
        <v>800</v>
      </c>
      <c r="H293" s="47">
        <v>0</v>
      </c>
      <c r="I293" s="49">
        <v>0</v>
      </c>
    </row>
    <row r="294" spans="3:9" ht="16.5" x14ac:dyDescent="0.3">
      <c r="C294" s="48"/>
      <c r="D294" s="48"/>
      <c r="E294" s="48" t="s">
        <v>195</v>
      </c>
      <c r="F294" s="48" t="s">
        <v>196</v>
      </c>
      <c r="G294" s="47">
        <v>200</v>
      </c>
      <c r="H294" s="47">
        <v>0</v>
      </c>
      <c r="I294" s="49">
        <v>0</v>
      </c>
    </row>
    <row r="295" spans="3:9" ht="16.5" x14ac:dyDescent="0.3">
      <c r="C295" s="48"/>
      <c r="D295" s="48"/>
      <c r="E295" s="48" t="s">
        <v>125</v>
      </c>
      <c r="F295" s="48" t="s">
        <v>126</v>
      </c>
      <c r="G295" s="47">
        <v>800</v>
      </c>
      <c r="H295" s="47">
        <v>0</v>
      </c>
      <c r="I295" s="49">
        <v>0</v>
      </c>
    </row>
    <row r="296" spans="3:9" ht="16.5" x14ac:dyDescent="0.3">
      <c r="C296" s="48"/>
      <c r="D296" s="48"/>
      <c r="E296" s="48" t="s">
        <v>113</v>
      </c>
      <c r="F296" s="48" t="s">
        <v>114</v>
      </c>
      <c r="G296" s="47">
        <v>999.99999999999989</v>
      </c>
      <c r="H296" s="47">
        <v>0</v>
      </c>
      <c r="I296" s="49">
        <v>0</v>
      </c>
    </row>
    <row r="297" spans="3:9" ht="16.5" x14ac:dyDescent="0.3">
      <c r="C297" s="48"/>
      <c r="D297" s="48"/>
      <c r="E297" s="48" t="s">
        <v>127</v>
      </c>
      <c r="F297" s="48" t="s">
        <v>128</v>
      </c>
      <c r="G297" s="47">
        <v>200</v>
      </c>
      <c r="H297" s="47">
        <v>0</v>
      </c>
      <c r="I297" s="49">
        <v>0</v>
      </c>
    </row>
    <row r="298" spans="3:9" ht="16.5" x14ac:dyDescent="0.3">
      <c r="C298" s="48"/>
      <c r="D298" s="48"/>
      <c r="E298" s="48" t="s">
        <v>115</v>
      </c>
      <c r="F298" s="48" t="s">
        <v>116</v>
      </c>
      <c r="G298" s="47">
        <v>999.99999999999989</v>
      </c>
      <c r="H298" s="47">
        <v>0</v>
      </c>
      <c r="I298" s="49">
        <v>0</v>
      </c>
    </row>
    <row r="299" spans="3:9" ht="16.5" x14ac:dyDescent="0.3">
      <c r="C299" s="48"/>
      <c r="D299" s="48"/>
      <c r="E299" s="48" t="s">
        <v>117</v>
      </c>
      <c r="F299" s="48" t="s">
        <v>118</v>
      </c>
      <c r="G299" s="47">
        <v>600</v>
      </c>
      <c r="H299" s="47">
        <v>0</v>
      </c>
      <c r="I299" s="49">
        <v>0</v>
      </c>
    </row>
    <row r="300" spans="3:9" ht="16.5" x14ac:dyDescent="0.3">
      <c r="C300" s="48"/>
      <c r="D300" s="48"/>
      <c r="E300" s="48" t="s">
        <v>119</v>
      </c>
      <c r="F300" s="48" t="s">
        <v>120</v>
      </c>
      <c r="G300" s="47">
        <v>800</v>
      </c>
      <c r="H300" s="47">
        <v>0</v>
      </c>
      <c r="I300" s="49">
        <v>0</v>
      </c>
    </row>
    <row r="301" spans="3:9" ht="16.5" x14ac:dyDescent="0.3">
      <c r="C301" s="48"/>
      <c r="D301" s="48"/>
      <c r="E301" s="48" t="s">
        <v>121</v>
      </c>
      <c r="F301" s="48" t="s">
        <v>122</v>
      </c>
      <c r="G301" s="47">
        <v>1400</v>
      </c>
      <c r="H301" s="47">
        <v>0</v>
      </c>
      <c r="I301" s="49">
        <v>0</v>
      </c>
    </row>
    <row r="302" spans="3:9" ht="16.5" x14ac:dyDescent="0.3">
      <c r="C302" s="48"/>
      <c r="D302" s="48"/>
      <c r="E302" s="48" t="s">
        <v>123</v>
      </c>
      <c r="F302" s="48" t="s">
        <v>124</v>
      </c>
      <c r="G302" s="47">
        <v>800</v>
      </c>
      <c r="H302" s="47">
        <v>0</v>
      </c>
      <c r="I302" s="49">
        <v>0</v>
      </c>
    </row>
    <row r="303" spans="3:9" ht="16.5" x14ac:dyDescent="0.3">
      <c r="C303" s="48"/>
      <c r="D303" s="48"/>
      <c r="E303" s="48" t="s">
        <v>107</v>
      </c>
      <c r="F303" s="48" t="s">
        <v>108</v>
      </c>
      <c r="G303" s="47">
        <v>800</v>
      </c>
      <c r="H303" s="47">
        <v>0</v>
      </c>
      <c r="I303" s="49">
        <v>0</v>
      </c>
    </row>
    <row r="304" spans="3:9" ht="16.5" x14ac:dyDescent="0.3">
      <c r="C304" s="48"/>
      <c r="D304" s="48"/>
      <c r="E304" s="48" t="s">
        <v>109</v>
      </c>
      <c r="F304" s="48" t="s">
        <v>110</v>
      </c>
      <c r="G304" s="47">
        <v>600</v>
      </c>
      <c r="H304" s="47">
        <v>0</v>
      </c>
      <c r="I304" s="49">
        <v>0</v>
      </c>
    </row>
    <row r="305" spans="3:9" ht="16.5" x14ac:dyDescent="0.3">
      <c r="C305" s="48"/>
      <c r="D305" s="48"/>
      <c r="E305" s="48" t="s">
        <v>111</v>
      </c>
      <c r="F305" s="48" t="s">
        <v>112</v>
      </c>
      <c r="G305" s="47">
        <v>1200</v>
      </c>
      <c r="H305" s="47">
        <v>0</v>
      </c>
      <c r="I305" s="49">
        <v>0</v>
      </c>
    </row>
    <row r="306" spans="3:9" ht="16.5" x14ac:dyDescent="0.3">
      <c r="C306" s="48"/>
      <c r="D306" s="48"/>
      <c r="E306" s="48" t="s">
        <v>315</v>
      </c>
      <c r="F306" s="48" t="s">
        <v>316</v>
      </c>
      <c r="G306" s="47">
        <v>249.99999999999997</v>
      </c>
      <c r="H306" s="47">
        <v>0</v>
      </c>
      <c r="I306" s="49">
        <v>0</v>
      </c>
    </row>
    <row r="307" spans="3:9" ht="16.5" x14ac:dyDescent="0.3">
      <c r="C307" s="48"/>
      <c r="D307" s="48"/>
      <c r="E307" s="48" t="s">
        <v>345</v>
      </c>
      <c r="F307" s="48" t="s">
        <v>346</v>
      </c>
      <c r="G307" s="47">
        <v>249.99999999999997</v>
      </c>
      <c r="H307" s="47">
        <v>0</v>
      </c>
      <c r="I307" s="49">
        <v>0</v>
      </c>
    </row>
    <row r="308" spans="3:9" ht="16.5" x14ac:dyDescent="0.3">
      <c r="C308" s="48"/>
      <c r="D308" s="48"/>
      <c r="E308" s="48" t="s">
        <v>343</v>
      </c>
      <c r="F308" s="48" t="s">
        <v>344</v>
      </c>
      <c r="G308" s="47">
        <v>249.99999999999997</v>
      </c>
      <c r="H308" s="47">
        <v>0</v>
      </c>
      <c r="I308" s="49">
        <v>0</v>
      </c>
    </row>
    <row r="309" spans="3:9" ht="16.5" x14ac:dyDescent="0.3">
      <c r="C309" s="48"/>
      <c r="D309" s="48"/>
      <c r="E309" s="48" t="s">
        <v>309</v>
      </c>
      <c r="F309" s="48" t="s">
        <v>310</v>
      </c>
      <c r="G309" s="47">
        <v>249.99999999999997</v>
      </c>
      <c r="H309" s="47">
        <v>0</v>
      </c>
      <c r="I309" s="49">
        <v>0</v>
      </c>
    </row>
    <row r="310" spans="3:9" ht="16.5" x14ac:dyDescent="0.3">
      <c r="C310" s="48"/>
      <c r="D310" s="48"/>
      <c r="E310" s="48" t="s">
        <v>367</v>
      </c>
      <c r="F310" s="48" t="s">
        <v>368</v>
      </c>
      <c r="G310" s="47">
        <v>499.99999999999994</v>
      </c>
      <c r="H310" s="47">
        <v>0</v>
      </c>
      <c r="I310" s="49">
        <v>0</v>
      </c>
    </row>
    <row r="311" spans="3:9" ht="16.5" x14ac:dyDescent="0.3">
      <c r="C311" s="48"/>
      <c r="D311" s="48"/>
      <c r="E311" s="48" t="s">
        <v>301</v>
      </c>
      <c r="F311" s="48" t="s">
        <v>302</v>
      </c>
      <c r="G311" s="47">
        <v>499.99999999999994</v>
      </c>
      <c r="H311" s="47">
        <v>0</v>
      </c>
      <c r="I311" s="49">
        <v>0</v>
      </c>
    </row>
    <row r="312" spans="3:9" ht="16.5" x14ac:dyDescent="0.3">
      <c r="C312" s="48"/>
      <c r="D312" s="48"/>
      <c r="E312" s="48" t="s">
        <v>85</v>
      </c>
      <c r="F312" s="48" t="s">
        <v>86</v>
      </c>
      <c r="G312" s="47">
        <v>600</v>
      </c>
      <c r="H312" s="47">
        <v>0</v>
      </c>
      <c r="I312" s="49">
        <v>0</v>
      </c>
    </row>
    <row r="313" spans="3:9" ht="16.5" x14ac:dyDescent="0.3">
      <c r="C313" s="48"/>
      <c r="D313" s="48"/>
      <c r="E313" s="48" t="s">
        <v>89</v>
      </c>
      <c r="F313" s="48" t="s">
        <v>90</v>
      </c>
      <c r="G313" s="47">
        <v>100</v>
      </c>
      <c r="H313" s="47">
        <v>0</v>
      </c>
      <c r="I313" s="49">
        <v>0</v>
      </c>
    </row>
    <row r="314" spans="3:9" ht="16.5" x14ac:dyDescent="0.3">
      <c r="C314" s="48"/>
      <c r="D314" s="48"/>
      <c r="E314" s="48" t="s">
        <v>91</v>
      </c>
      <c r="F314" s="48" t="s">
        <v>92</v>
      </c>
      <c r="G314" s="47">
        <v>600</v>
      </c>
      <c r="H314" s="47">
        <v>0</v>
      </c>
      <c r="I314" s="49">
        <v>0</v>
      </c>
    </row>
    <row r="315" spans="3:9" ht="16.5" x14ac:dyDescent="0.3">
      <c r="C315" s="48"/>
      <c r="D315" s="48"/>
      <c r="E315" s="48" t="s">
        <v>93</v>
      </c>
      <c r="F315" s="48" t="s">
        <v>94</v>
      </c>
      <c r="G315" s="47">
        <v>300</v>
      </c>
      <c r="H315" s="47">
        <v>0</v>
      </c>
      <c r="I315" s="49">
        <v>0</v>
      </c>
    </row>
    <row r="316" spans="3:9" ht="16.5" x14ac:dyDescent="0.3">
      <c r="C316" s="48"/>
      <c r="D316" s="48"/>
      <c r="E316" s="48" t="s">
        <v>95</v>
      </c>
      <c r="F316" s="48" t="s">
        <v>96</v>
      </c>
      <c r="G316" s="47">
        <v>600</v>
      </c>
      <c r="H316" s="47">
        <v>0</v>
      </c>
      <c r="I316" s="49">
        <v>0</v>
      </c>
    </row>
    <row r="317" spans="3:9" ht="16.5" x14ac:dyDescent="0.3">
      <c r="C317" s="48"/>
      <c r="D317" s="48"/>
      <c r="E317" s="48" t="s">
        <v>97</v>
      </c>
      <c r="F317" s="48" t="s">
        <v>98</v>
      </c>
      <c r="G317" s="47">
        <v>499.99999999999994</v>
      </c>
      <c r="H317" s="47">
        <v>0</v>
      </c>
      <c r="I317" s="49">
        <v>0</v>
      </c>
    </row>
    <row r="318" spans="3:9" ht="16.5" x14ac:dyDescent="0.3">
      <c r="C318" s="48"/>
      <c r="D318" s="48"/>
      <c r="E318" s="48" t="s">
        <v>79</v>
      </c>
      <c r="F318" s="48" t="s">
        <v>80</v>
      </c>
      <c r="G318" s="47">
        <v>300</v>
      </c>
      <c r="H318" s="47">
        <v>0</v>
      </c>
      <c r="I318" s="49">
        <v>0</v>
      </c>
    </row>
    <row r="319" spans="3:9" ht="16.5" x14ac:dyDescent="0.3">
      <c r="C319" s="48"/>
      <c r="D319" s="48"/>
      <c r="E319" s="48" t="s">
        <v>83</v>
      </c>
      <c r="F319" s="48" t="s">
        <v>84</v>
      </c>
      <c r="G319" s="47">
        <v>400</v>
      </c>
      <c r="H319" s="47">
        <v>0</v>
      </c>
      <c r="I319" s="49">
        <v>0</v>
      </c>
    </row>
    <row r="320" spans="3:9" ht="16.5" x14ac:dyDescent="0.3">
      <c r="C320" s="48"/>
      <c r="D320" s="48"/>
      <c r="E320" s="48" t="s">
        <v>249</v>
      </c>
      <c r="F320" s="48" t="s">
        <v>250</v>
      </c>
      <c r="G320" s="47">
        <v>800</v>
      </c>
      <c r="H320" s="47">
        <v>0</v>
      </c>
      <c r="I320" s="49">
        <v>0</v>
      </c>
    </row>
    <row r="321" spans="3:9" ht="16.5" x14ac:dyDescent="0.3">
      <c r="C321" s="48"/>
      <c r="D321" s="48"/>
      <c r="E321" s="48" t="s">
        <v>247</v>
      </c>
      <c r="F321" s="48" t="s">
        <v>248</v>
      </c>
      <c r="G321" s="47">
        <v>800</v>
      </c>
      <c r="H321" s="47">
        <v>0</v>
      </c>
      <c r="I321" s="49">
        <v>0</v>
      </c>
    </row>
    <row r="322" spans="3:9" ht="16.5" x14ac:dyDescent="0.3">
      <c r="C322" s="48"/>
      <c r="D322" s="48"/>
      <c r="E322" s="48" t="s">
        <v>245</v>
      </c>
      <c r="F322" s="48" t="s">
        <v>246</v>
      </c>
      <c r="G322" s="47">
        <v>400</v>
      </c>
      <c r="H322" s="47">
        <v>0</v>
      </c>
      <c r="I322" s="49">
        <v>0</v>
      </c>
    </row>
    <row r="323" spans="3:9" ht="16.5" x14ac:dyDescent="0.3">
      <c r="C323" s="48"/>
      <c r="D323" s="48"/>
      <c r="E323" s="48" t="s">
        <v>243</v>
      </c>
      <c r="F323" s="48" t="s">
        <v>244</v>
      </c>
      <c r="G323" s="47">
        <v>400</v>
      </c>
      <c r="H323" s="47">
        <v>0</v>
      </c>
      <c r="I323" s="49">
        <v>0</v>
      </c>
    </row>
    <row r="324" spans="3:9" ht="16.5" x14ac:dyDescent="0.3">
      <c r="C324" s="48"/>
      <c r="D324" s="48"/>
      <c r="E324" s="48" t="s">
        <v>241</v>
      </c>
      <c r="F324" s="48" t="s">
        <v>242</v>
      </c>
      <c r="G324" s="47">
        <v>800</v>
      </c>
      <c r="H324" s="47">
        <v>0</v>
      </c>
      <c r="I324" s="49">
        <v>0</v>
      </c>
    </row>
    <row r="325" spans="3:9" ht="16.5" x14ac:dyDescent="0.3">
      <c r="C325" s="48"/>
      <c r="D325" s="48"/>
      <c r="E325" s="48" t="s">
        <v>237</v>
      </c>
      <c r="F325" s="48" t="s">
        <v>238</v>
      </c>
      <c r="G325" s="47">
        <v>400</v>
      </c>
      <c r="H325" s="47">
        <v>0</v>
      </c>
      <c r="I325" s="49">
        <v>0</v>
      </c>
    </row>
    <row r="326" spans="3:9" ht="16.5" x14ac:dyDescent="0.3">
      <c r="C326" s="48"/>
      <c r="D326" s="48"/>
      <c r="E326" s="48" t="s">
        <v>233</v>
      </c>
      <c r="F326" s="48" t="s">
        <v>234</v>
      </c>
      <c r="G326" s="47">
        <v>1200</v>
      </c>
      <c r="H326" s="47">
        <v>0</v>
      </c>
      <c r="I326" s="49">
        <v>0</v>
      </c>
    </row>
    <row r="327" spans="3:9" ht="16.5" x14ac:dyDescent="0.3">
      <c r="C327" s="48"/>
      <c r="D327" s="48"/>
      <c r="E327" s="48" t="s">
        <v>231</v>
      </c>
      <c r="F327" s="48" t="s">
        <v>232</v>
      </c>
      <c r="G327" s="47">
        <v>400</v>
      </c>
      <c r="H327" s="47">
        <v>0</v>
      </c>
      <c r="I327" s="49">
        <v>0</v>
      </c>
    </row>
    <row r="328" spans="3:9" ht="16.5" x14ac:dyDescent="0.3">
      <c r="C328" s="48"/>
      <c r="D328" s="48"/>
      <c r="E328" s="48" t="s">
        <v>283</v>
      </c>
      <c r="F328" s="48" t="s">
        <v>284</v>
      </c>
      <c r="G328" s="47">
        <v>600</v>
      </c>
      <c r="H328" s="47">
        <v>0</v>
      </c>
      <c r="I328" s="49">
        <v>0</v>
      </c>
    </row>
    <row r="329" spans="3:9" ht="16.5" x14ac:dyDescent="0.3">
      <c r="C329" s="48"/>
      <c r="D329" s="48"/>
      <c r="E329" s="48" t="s">
        <v>281</v>
      </c>
      <c r="F329" s="48" t="s">
        <v>282</v>
      </c>
      <c r="G329" s="47">
        <v>1200</v>
      </c>
      <c r="H329" s="47">
        <v>0</v>
      </c>
      <c r="I329" s="49">
        <v>0</v>
      </c>
    </row>
    <row r="330" spans="3:9" ht="16.5" x14ac:dyDescent="0.3">
      <c r="C330" s="48"/>
      <c r="D330" s="48"/>
      <c r="E330" s="48" t="s">
        <v>307</v>
      </c>
      <c r="F330" s="48" t="s">
        <v>308</v>
      </c>
      <c r="G330" s="47">
        <v>249.99999999999997</v>
      </c>
      <c r="H330" s="47">
        <v>0</v>
      </c>
      <c r="I330" s="49">
        <v>0</v>
      </c>
    </row>
    <row r="331" spans="3:9" ht="16.5" x14ac:dyDescent="0.3">
      <c r="C331" s="48"/>
      <c r="D331" s="48"/>
      <c r="E331" s="48" t="s">
        <v>305</v>
      </c>
      <c r="F331" s="48" t="s">
        <v>306</v>
      </c>
      <c r="G331" s="47">
        <v>249.99999999999997</v>
      </c>
      <c r="H331" s="47">
        <v>0</v>
      </c>
      <c r="I331" s="49">
        <v>0</v>
      </c>
    </row>
    <row r="332" spans="3:9" ht="16.5" x14ac:dyDescent="0.3">
      <c r="C332" s="48" t="s">
        <v>549</v>
      </c>
      <c r="D332" s="48"/>
      <c r="E332" s="48"/>
      <c r="F332" s="48"/>
      <c r="G332" s="47">
        <v>48000</v>
      </c>
      <c r="H332" s="47">
        <v>0</v>
      </c>
      <c r="I332" s="49">
        <v>0</v>
      </c>
    </row>
    <row r="333" spans="3:9" ht="16.5" x14ac:dyDescent="0.3">
      <c r="C333" s="48" t="s">
        <v>106</v>
      </c>
      <c r="D333" s="48" t="s">
        <v>105</v>
      </c>
      <c r="E333" s="48" t="s">
        <v>169</v>
      </c>
      <c r="F333" s="48" t="s">
        <v>170</v>
      </c>
      <c r="G333" s="47">
        <v>100</v>
      </c>
      <c r="H333" s="47">
        <v>0</v>
      </c>
      <c r="I333" s="49">
        <v>0</v>
      </c>
    </row>
    <row r="334" spans="3:9" ht="16.5" x14ac:dyDescent="0.3">
      <c r="C334" s="48"/>
      <c r="D334" s="48"/>
      <c r="E334" s="48" t="s">
        <v>167</v>
      </c>
      <c r="F334" s="48" t="s">
        <v>168</v>
      </c>
      <c r="G334" s="47">
        <v>100</v>
      </c>
      <c r="H334" s="47">
        <v>0</v>
      </c>
      <c r="I334" s="49">
        <v>0</v>
      </c>
    </row>
    <row r="335" spans="3:9" ht="16.5" x14ac:dyDescent="0.3">
      <c r="C335" s="48"/>
      <c r="D335" s="48"/>
      <c r="E335" s="48" t="s">
        <v>165</v>
      </c>
      <c r="F335" s="48" t="s">
        <v>166</v>
      </c>
      <c r="G335" s="47">
        <v>700</v>
      </c>
      <c r="H335" s="47">
        <v>0</v>
      </c>
      <c r="I335" s="49">
        <v>0</v>
      </c>
    </row>
    <row r="336" spans="3:9" ht="16.5" x14ac:dyDescent="0.3">
      <c r="C336" s="48"/>
      <c r="D336" s="48"/>
      <c r="E336" s="48" t="s">
        <v>163</v>
      </c>
      <c r="F336" s="48" t="s">
        <v>164</v>
      </c>
      <c r="G336" s="47">
        <v>200</v>
      </c>
      <c r="H336" s="47">
        <v>0</v>
      </c>
      <c r="I336" s="49">
        <v>0</v>
      </c>
    </row>
    <row r="337" spans="3:9" ht="16.5" x14ac:dyDescent="0.3">
      <c r="C337" s="48"/>
      <c r="D337" s="48"/>
      <c r="E337" s="48" t="s">
        <v>161</v>
      </c>
      <c r="F337" s="48" t="s">
        <v>162</v>
      </c>
      <c r="G337" s="47">
        <v>200</v>
      </c>
      <c r="H337" s="47">
        <v>0</v>
      </c>
      <c r="I337" s="49">
        <v>0</v>
      </c>
    </row>
    <row r="338" spans="3:9" ht="16.5" x14ac:dyDescent="0.3">
      <c r="C338" s="48"/>
      <c r="D338" s="48"/>
      <c r="E338" s="48" t="s">
        <v>159</v>
      </c>
      <c r="F338" s="48" t="s">
        <v>160</v>
      </c>
      <c r="G338" s="47">
        <v>300</v>
      </c>
      <c r="H338" s="47">
        <v>0</v>
      </c>
      <c r="I338" s="49">
        <v>0</v>
      </c>
    </row>
    <row r="339" spans="3:9" ht="16.5" x14ac:dyDescent="0.3">
      <c r="C339" s="48"/>
      <c r="D339" s="48"/>
      <c r="E339" s="48" t="s">
        <v>175</v>
      </c>
      <c r="F339" s="48" t="s">
        <v>176</v>
      </c>
      <c r="G339" s="47">
        <v>100</v>
      </c>
      <c r="H339" s="47">
        <v>0</v>
      </c>
      <c r="I339" s="49">
        <v>0</v>
      </c>
    </row>
    <row r="340" spans="3:9" ht="16.5" x14ac:dyDescent="0.3">
      <c r="C340" s="48"/>
      <c r="D340" s="48"/>
      <c r="E340" s="48" t="s">
        <v>177</v>
      </c>
      <c r="F340" s="48" t="s">
        <v>178</v>
      </c>
      <c r="G340" s="47">
        <v>300</v>
      </c>
      <c r="H340" s="47">
        <v>0</v>
      </c>
      <c r="I340" s="49">
        <v>0</v>
      </c>
    </row>
    <row r="341" spans="3:9" ht="16.5" x14ac:dyDescent="0.3">
      <c r="C341" s="48"/>
      <c r="D341" s="48"/>
      <c r="E341" s="48" t="s">
        <v>189</v>
      </c>
      <c r="F341" s="48" t="s">
        <v>190</v>
      </c>
      <c r="G341" s="47">
        <v>200</v>
      </c>
      <c r="H341" s="47">
        <v>0</v>
      </c>
      <c r="I341" s="49">
        <v>0</v>
      </c>
    </row>
    <row r="342" spans="3:9" ht="16.5" x14ac:dyDescent="0.3">
      <c r="C342" s="48"/>
      <c r="D342" s="48"/>
      <c r="E342" s="48" t="s">
        <v>229</v>
      </c>
      <c r="F342" s="48" t="s">
        <v>230</v>
      </c>
      <c r="G342" s="47">
        <v>400</v>
      </c>
      <c r="H342" s="47">
        <v>0</v>
      </c>
      <c r="I342" s="49">
        <v>0</v>
      </c>
    </row>
    <row r="343" spans="3:9" ht="16.5" x14ac:dyDescent="0.3">
      <c r="C343" s="48"/>
      <c r="D343" s="48"/>
      <c r="E343" s="48" t="s">
        <v>227</v>
      </c>
      <c r="F343" s="48" t="s">
        <v>228</v>
      </c>
      <c r="G343" s="47">
        <v>400</v>
      </c>
      <c r="H343" s="47">
        <v>0</v>
      </c>
      <c r="I343" s="49">
        <v>0</v>
      </c>
    </row>
    <row r="344" spans="3:9" ht="16.5" x14ac:dyDescent="0.3">
      <c r="C344" s="48"/>
      <c r="D344" s="48"/>
      <c r="E344" s="48" t="s">
        <v>213</v>
      </c>
      <c r="F344" s="48" t="s">
        <v>214</v>
      </c>
      <c r="G344" s="47">
        <v>400</v>
      </c>
      <c r="H344" s="47">
        <v>0</v>
      </c>
      <c r="I344" s="49">
        <v>0</v>
      </c>
    </row>
    <row r="345" spans="3:9" ht="16.5" x14ac:dyDescent="0.3">
      <c r="C345" s="48"/>
      <c r="D345" s="48"/>
      <c r="E345" s="48" t="s">
        <v>129</v>
      </c>
      <c r="F345" s="48" t="s">
        <v>130</v>
      </c>
      <c r="G345" s="47">
        <v>400</v>
      </c>
      <c r="H345" s="47">
        <v>0</v>
      </c>
      <c r="I345" s="49">
        <v>0</v>
      </c>
    </row>
    <row r="346" spans="3:9" ht="16.5" x14ac:dyDescent="0.3">
      <c r="C346" s="48"/>
      <c r="D346" s="48"/>
      <c r="E346" s="48" t="s">
        <v>131</v>
      </c>
      <c r="F346" s="48" t="s">
        <v>132</v>
      </c>
      <c r="G346" s="47">
        <v>800</v>
      </c>
      <c r="H346" s="47">
        <v>0</v>
      </c>
      <c r="I346" s="49">
        <v>0</v>
      </c>
    </row>
    <row r="347" spans="3:9" ht="16.5" x14ac:dyDescent="0.3">
      <c r="C347" s="48"/>
      <c r="D347" s="48"/>
      <c r="E347" s="48" t="s">
        <v>135</v>
      </c>
      <c r="F347" s="48" t="s">
        <v>136</v>
      </c>
      <c r="G347" s="47">
        <v>400</v>
      </c>
      <c r="H347" s="47">
        <v>0</v>
      </c>
      <c r="I347" s="49">
        <v>0</v>
      </c>
    </row>
    <row r="348" spans="3:9" ht="16.5" x14ac:dyDescent="0.3">
      <c r="C348" s="48"/>
      <c r="D348" s="48"/>
      <c r="E348" s="48" t="s">
        <v>137</v>
      </c>
      <c r="F348" s="48" t="s">
        <v>138</v>
      </c>
      <c r="G348" s="47">
        <v>400</v>
      </c>
      <c r="H348" s="47">
        <v>0</v>
      </c>
      <c r="I348" s="49">
        <v>0</v>
      </c>
    </row>
    <row r="349" spans="3:9" ht="16.5" x14ac:dyDescent="0.3">
      <c r="C349" s="48"/>
      <c r="D349" s="48"/>
      <c r="E349" s="48" t="s">
        <v>139</v>
      </c>
      <c r="F349" s="48" t="s">
        <v>140</v>
      </c>
      <c r="G349" s="47">
        <v>400</v>
      </c>
      <c r="H349" s="47">
        <v>0</v>
      </c>
      <c r="I349" s="49">
        <v>0</v>
      </c>
    </row>
    <row r="350" spans="3:9" ht="16.5" x14ac:dyDescent="0.3">
      <c r="C350" s="48"/>
      <c r="D350" s="48"/>
      <c r="E350" s="48" t="s">
        <v>145</v>
      </c>
      <c r="F350" s="48" t="s">
        <v>146</v>
      </c>
      <c r="G350" s="47">
        <v>400</v>
      </c>
      <c r="H350" s="47">
        <v>0</v>
      </c>
      <c r="I350" s="49">
        <v>0</v>
      </c>
    </row>
    <row r="351" spans="3:9" ht="16.5" x14ac:dyDescent="0.3">
      <c r="C351" s="48"/>
      <c r="D351" s="48"/>
      <c r="E351" s="48" t="s">
        <v>143</v>
      </c>
      <c r="F351" s="48" t="s">
        <v>144</v>
      </c>
      <c r="G351" s="47">
        <v>600</v>
      </c>
      <c r="H351" s="47">
        <v>0</v>
      </c>
      <c r="I351" s="49">
        <v>0</v>
      </c>
    </row>
    <row r="352" spans="3:9" ht="16.5" x14ac:dyDescent="0.3">
      <c r="C352" s="48"/>
      <c r="D352" s="48"/>
      <c r="E352" s="48" t="s">
        <v>153</v>
      </c>
      <c r="F352" s="48" t="s">
        <v>154</v>
      </c>
      <c r="G352" s="47">
        <v>400</v>
      </c>
      <c r="H352" s="47">
        <v>0</v>
      </c>
      <c r="I352" s="49">
        <v>0</v>
      </c>
    </row>
    <row r="353" spans="3:9" ht="16.5" x14ac:dyDescent="0.3">
      <c r="C353" s="48"/>
      <c r="D353" s="48"/>
      <c r="E353" s="48" t="s">
        <v>151</v>
      </c>
      <c r="F353" s="48" t="s">
        <v>152</v>
      </c>
      <c r="G353" s="47">
        <v>400</v>
      </c>
      <c r="H353" s="47">
        <v>0</v>
      </c>
      <c r="I353" s="49">
        <v>0</v>
      </c>
    </row>
    <row r="354" spans="3:9" ht="16.5" x14ac:dyDescent="0.3">
      <c r="C354" s="48"/>
      <c r="D354" s="48"/>
      <c r="E354" s="48" t="s">
        <v>149</v>
      </c>
      <c r="F354" s="48" t="s">
        <v>150</v>
      </c>
      <c r="G354" s="47">
        <v>200</v>
      </c>
      <c r="H354" s="47">
        <v>0</v>
      </c>
      <c r="I354" s="49">
        <v>0</v>
      </c>
    </row>
    <row r="355" spans="3:9" ht="16.5" x14ac:dyDescent="0.3">
      <c r="C355" s="48"/>
      <c r="D355" s="48"/>
      <c r="E355" s="48" t="s">
        <v>211</v>
      </c>
      <c r="F355" s="48" t="s">
        <v>212</v>
      </c>
      <c r="G355" s="47">
        <v>400</v>
      </c>
      <c r="H355" s="47">
        <v>0</v>
      </c>
      <c r="I355" s="49">
        <v>0</v>
      </c>
    </row>
    <row r="356" spans="3:9" ht="16.5" x14ac:dyDescent="0.3">
      <c r="C356" s="48"/>
      <c r="D356" s="48"/>
      <c r="E356" s="48" t="s">
        <v>207</v>
      </c>
      <c r="F356" s="48" t="s">
        <v>208</v>
      </c>
      <c r="G356" s="47">
        <v>200</v>
      </c>
      <c r="H356" s="47">
        <v>0</v>
      </c>
      <c r="I356" s="49">
        <v>0</v>
      </c>
    </row>
    <row r="357" spans="3:9" ht="16.5" x14ac:dyDescent="0.3">
      <c r="C357" s="48"/>
      <c r="D357" s="48"/>
      <c r="E357" s="48" t="s">
        <v>205</v>
      </c>
      <c r="F357" s="48" t="s">
        <v>206</v>
      </c>
      <c r="G357" s="47">
        <v>400</v>
      </c>
      <c r="H357" s="47">
        <v>0</v>
      </c>
      <c r="I357" s="49">
        <v>0</v>
      </c>
    </row>
    <row r="358" spans="3:9" ht="16.5" x14ac:dyDescent="0.3">
      <c r="C358" s="48"/>
      <c r="D358" s="48"/>
      <c r="E358" s="48" t="s">
        <v>195</v>
      </c>
      <c r="F358" s="48" t="s">
        <v>196</v>
      </c>
      <c r="G358" s="47">
        <v>200</v>
      </c>
      <c r="H358" s="47">
        <v>0</v>
      </c>
      <c r="I358" s="49">
        <v>0</v>
      </c>
    </row>
    <row r="359" spans="3:9" ht="16.5" x14ac:dyDescent="0.3">
      <c r="C359" s="48"/>
      <c r="D359" s="48"/>
      <c r="E359" s="48" t="s">
        <v>251</v>
      </c>
      <c r="F359" s="48" t="s">
        <v>252</v>
      </c>
      <c r="G359" s="47">
        <v>400</v>
      </c>
      <c r="H359" s="47">
        <v>0</v>
      </c>
      <c r="I359" s="49">
        <v>0</v>
      </c>
    </row>
    <row r="360" spans="3:9" ht="16.5" x14ac:dyDescent="0.3">
      <c r="C360" s="48"/>
      <c r="D360" s="48"/>
      <c r="E360" s="48" t="s">
        <v>125</v>
      </c>
      <c r="F360" s="48" t="s">
        <v>126</v>
      </c>
      <c r="G360" s="47">
        <v>400</v>
      </c>
      <c r="H360" s="47">
        <v>0</v>
      </c>
      <c r="I360" s="49">
        <v>0</v>
      </c>
    </row>
    <row r="361" spans="3:9" ht="16.5" x14ac:dyDescent="0.3">
      <c r="C361" s="48"/>
      <c r="D361" s="48"/>
      <c r="E361" s="48" t="s">
        <v>113</v>
      </c>
      <c r="F361" s="48" t="s">
        <v>114</v>
      </c>
      <c r="G361" s="47">
        <v>200</v>
      </c>
      <c r="H361" s="47">
        <v>0</v>
      </c>
      <c r="I361" s="49">
        <v>0</v>
      </c>
    </row>
    <row r="362" spans="3:9" ht="16.5" x14ac:dyDescent="0.3">
      <c r="C362" s="48"/>
      <c r="D362" s="48"/>
      <c r="E362" s="48" t="s">
        <v>127</v>
      </c>
      <c r="F362" s="48" t="s">
        <v>128</v>
      </c>
      <c r="G362" s="47">
        <v>600</v>
      </c>
      <c r="H362" s="47">
        <v>0</v>
      </c>
      <c r="I362" s="49">
        <v>0</v>
      </c>
    </row>
    <row r="363" spans="3:9" ht="16.5" x14ac:dyDescent="0.3">
      <c r="C363" s="48"/>
      <c r="D363" s="48"/>
      <c r="E363" s="48" t="s">
        <v>115</v>
      </c>
      <c r="F363" s="48" t="s">
        <v>116</v>
      </c>
      <c r="G363" s="47">
        <v>800</v>
      </c>
      <c r="H363" s="47">
        <v>0</v>
      </c>
      <c r="I363" s="49">
        <v>0</v>
      </c>
    </row>
    <row r="364" spans="3:9" ht="16.5" x14ac:dyDescent="0.3">
      <c r="C364" s="48"/>
      <c r="D364" s="48"/>
      <c r="E364" s="48" t="s">
        <v>117</v>
      </c>
      <c r="F364" s="48" t="s">
        <v>118</v>
      </c>
      <c r="G364" s="47">
        <v>200</v>
      </c>
      <c r="H364" s="47">
        <v>0</v>
      </c>
      <c r="I364" s="49">
        <v>0</v>
      </c>
    </row>
    <row r="365" spans="3:9" ht="16.5" x14ac:dyDescent="0.3">
      <c r="C365" s="48"/>
      <c r="D365" s="48"/>
      <c r="E365" s="48" t="s">
        <v>119</v>
      </c>
      <c r="F365" s="48" t="s">
        <v>120</v>
      </c>
      <c r="G365" s="47">
        <v>400</v>
      </c>
      <c r="H365" s="47">
        <v>0</v>
      </c>
      <c r="I365" s="49">
        <v>0</v>
      </c>
    </row>
    <row r="366" spans="3:9" ht="16.5" x14ac:dyDescent="0.3">
      <c r="C366" s="48"/>
      <c r="D366" s="48"/>
      <c r="E366" s="48" t="s">
        <v>121</v>
      </c>
      <c r="F366" s="48" t="s">
        <v>122</v>
      </c>
      <c r="G366" s="47">
        <v>600</v>
      </c>
      <c r="H366" s="47">
        <v>0</v>
      </c>
      <c r="I366" s="49">
        <v>0</v>
      </c>
    </row>
    <row r="367" spans="3:9" ht="16.5" x14ac:dyDescent="0.3">
      <c r="C367" s="48"/>
      <c r="D367" s="48"/>
      <c r="E367" s="48" t="s">
        <v>123</v>
      </c>
      <c r="F367" s="48" t="s">
        <v>124</v>
      </c>
      <c r="G367" s="47">
        <v>400</v>
      </c>
      <c r="H367" s="47">
        <v>0</v>
      </c>
      <c r="I367" s="49">
        <v>0</v>
      </c>
    </row>
    <row r="368" spans="3:9" ht="16.5" x14ac:dyDescent="0.3">
      <c r="C368" s="48"/>
      <c r="D368" s="48"/>
      <c r="E368" s="48" t="s">
        <v>109</v>
      </c>
      <c r="F368" s="48" t="s">
        <v>110</v>
      </c>
      <c r="G368" s="47">
        <v>400</v>
      </c>
      <c r="H368" s="47">
        <v>0</v>
      </c>
      <c r="I368" s="49">
        <v>0</v>
      </c>
    </row>
    <row r="369" spans="3:9" ht="16.5" x14ac:dyDescent="0.3">
      <c r="C369" s="48"/>
      <c r="D369" s="48"/>
      <c r="E369" s="48" t="s">
        <v>111</v>
      </c>
      <c r="F369" s="48" t="s">
        <v>112</v>
      </c>
      <c r="G369" s="47">
        <v>200</v>
      </c>
      <c r="H369" s="47">
        <v>0</v>
      </c>
      <c r="I369" s="49">
        <v>0</v>
      </c>
    </row>
    <row r="370" spans="3:9" ht="16.5" x14ac:dyDescent="0.3">
      <c r="C370" s="48"/>
      <c r="D370" s="48"/>
      <c r="E370" s="48" t="s">
        <v>85</v>
      </c>
      <c r="F370" s="48" t="s">
        <v>86</v>
      </c>
      <c r="G370" s="47">
        <v>100</v>
      </c>
      <c r="H370" s="47">
        <v>0</v>
      </c>
      <c r="I370" s="49">
        <v>0</v>
      </c>
    </row>
    <row r="371" spans="3:9" ht="16.5" x14ac:dyDescent="0.3">
      <c r="C371" s="48"/>
      <c r="D371" s="48"/>
      <c r="E371" s="48" t="s">
        <v>89</v>
      </c>
      <c r="F371" s="48" t="s">
        <v>90</v>
      </c>
      <c r="G371" s="47">
        <v>499.99999999999994</v>
      </c>
      <c r="H371" s="47">
        <v>0</v>
      </c>
      <c r="I371" s="49">
        <v>0</v>
      </c>
    </row>
    <row r="372" spans="3:9" ht="16.5" x14ac:dyDescent="0.3">
      <c r="C372" s="48"/>
      <c r="D372" s="48"/>
      <c r="E372" s="48" t="s">
        <v>91</v>
      </c>
      <c r="F372" s="48" t="s">
        <v>92</v>
      </c>
      <c r="G372" s="47">
        <v>700</v>
      </c>
      <c r="H372" s="47">
        <v>0</v>
      </c>
      <c r="I372" s="49">
        <v>0</v>
      </c>
    </row>
    <row r="373" spans="3:9" ht="16.5" x14ac:dyDescent="0.3">
      <c r="C373" s="48"/>
      <c r="D373" s="48"/>
      <c r="E373" s="48" t="s">
        <v>93</v>
      </c>
      <c r="F373" s="48" t="s">
        <v>94</v>
      </c>
      <c r="G373" s="47">
        <v>200</v>
      </c>
      <c r="H373" s="47">
        <v>0</v>
      </c>
      <c r="I373" s="49">
        <v>0</v>
      </c>
    </row>
    <row r="374" spans="3:9" ht="16.5" x14ac:dyDescent="0.3">
      <c r="C374" s="48"/>
      <c r="D374" s="48"/>
      <c r="E374" s="48" t="s">
        <v>97</v>
      </c>
      <c r="F374" s="48" t="s">
        <v>98</v>
      </c>
      <c r="G374" s="47">
        <v>400</v>
      </c>
      <c r="H374" s="47">
        <v>0</v>
      </c>
      <c r="I374" s="49">
        <v>0</v>
      </c>
    </row>
    <row r="375" spans="3:9" ht="16.5" x14ac:dyDescent="0.3">
      <c r="C375" s="48"/>
      <c r="D375" s="48"/>
      <c r="E375" s="48" t="s">
        <v>99</v>
      </c>
      <c r="F375" s="48" t="s">
        <v>100</v>
      </c>
      <c r="G375" s="47">
        <v>300</v>
      </c>
      <c r="H375" s="47">
        <v>0</v>
      </c>
      <c r="I375" s="49">
        <v>0</v>
      </c>
    </row>
    <row r="376" spans="3:9" ht="16.5" x14ac:dyDescent="0.3">
      <c r="C376" s="48"/>
      <c r="D376" s="48"/>
      <c r="E376" s="48" t="s">
        <v>83</v>
      </c>
      <c r="F376" s="48" t="s">
        <v>84</v>
      </c>
      <c r="G376" s="47">
        <v>400</v>
      </c>
      <c r="H376" s="47">
        <v>0</v>
      </c>
      <c r="I376" s="49">
        <v>0</v>
      </c>
    </row>
    <row r="377" spans="3:9" ht="16.5" x14ac:dyDescent="0.3">
      <c r="C377" s="48"/>
      <c r="D377" s="48"/>
      <c r="E377" s="48" t="s">
        <v>249</v>
      </c>
      <c r="F377" s="48" t="s">
        <v>250</v>
      </c>
      <c r="G377" s="47">
        <v>400</v>
      </c>
      <c r="H377" s="47">
        <v>0</v>
      </c>
      <c r="I377" s="49">
        <v>0</v>
      </c>
    </row>
    <row r="378" spans="3:9" ht="16.5" x14ac:dyDescent="0.3">
      <c r="C378" s="48"/>
      <c r="D378" s="48"/>
      <c r="E378" s="48" t="s">
        <v>247</v>
      </c>
      <c r="F378" s="48" t="s">
        <v>248</v>
      </c>
      <c r="G378" s="47">
        <v>400</v>
      </c>
      <c r="H378" s="47">
        <v>0</v>
      </c>
      <c r="I378" s="49">
        <v>0</v>
      </c>
    </row>
    <row r="379" spans="3:9" ht="16.5" x14ac:dyDescent="0.3">
      <c r="C379" s="48"/>
      <c r="D379" s="48"/>
      <c r="E379" s="48" t="s">
        <v>239</v>
      </c>
      <c r="F379" s="48" t="s">
        <v>240</v>
      </c>
      <c r="G379" s="47">
        <v>400</v>
      </c>
      <c r="H379" s="47">
        <v>0</v>
      </c>
      <c r="I379" s="49">
        <v>0</v>
      </c>
    </row>
    <row r="380" spans="3:9" ht="16.5" x14ac:dyDescent="0.3">
      <c r="C380" s="48"/>
      <c r="D380" s="48"/>
      <c r="E380" s="48" t="s">
        <v>237</v>
      </c>
      <c r="F380" s="48" t="s">
        <v>238</v>
      </c>
      <c r="G380" s="47">
        <v>800</v>
      </c>
      <c r="H380" s="47">
        <v>0</v>
      </c>
      <c r="I380" s="49">
        <v>0</v>
      </c>
    </row>
    <row r="381" spans="3:9" ht="16.5" x14ac:dyDescent="0.3">
      <c r="C381" s="48"/>
      <c r="D381" s="48"/>
      <c r="E381" s="48" t="s">
        <v>235</v>
      </c>
      <c r="F381" s="48" t="s">
        <v>236</v>
      </c>
      <c r="G381" s="47">
        <v>400</v>
      </c>
      <c r="H381" s="47">
        <v>0</v>
      </c>
      <c r="I381" s="49">
        <v>0</v>
      </c>
    </row>
    <row r="382" spans="3:9" ht="16.5" x14ac:dyDescent="0.3">
      <c r="C382" s="48"/>
      <c r="D382" s="48"/>
      <c r="E382" s="48" t="s">
        <v>231</v>
      </c>
      <c r="F382" s="48" t="s">
        <v>232</v>
      </c>
      <c r="G382" s="47">
        <v>800</v>
      </c>
      <c r="H382" s="47">
        <v>0</v>
      </c>
      <c r="I382" s="49">
        <v>0</v>
      </c>
    </row>
    <row r="383" spans="3:9" ht="16.5" x14ac:dyDescent="0.3">
      <c r="C383" s="48"/>
      <c r="D383" s="48"/>
      <c r="E383" s="48" t="s">
        <v>283</v>
      </c>
      <c r="F383" s="48" t="s">
        <v>284</v>
      </c>
      <c r="G383" s="47">
        <v>400</v>
      </c>
      <c r="H383" s="47">
        <v>0</v>
      </c>
      <c r="I383" s="49">
        <v>0</v>
      </c>
    </row>
    <row r="384" spans="3:9" ht="16.5" x14ac:dyDescent="0.3">
      <c r="C384" s="48"/>
      <c r="D384" s="48"/>
      <c r="E384" s="48" t="s">
        <v>281</v>
      </c>
      <c r="F384" s="48" t="s">
        <v>282</v>
      </c>
      <c r="G384" s="47">
        <v>400</v>
      </c>
      <c r="H384" s="47">
        <v>0</v>
      </c>
      <c r="I384" s="49">
        <v>0</v>
      </c>
    </row>
    <row r="385" spans="3:9" ht="16.5" x14ac:dyDescent="0.3">
      <c r="C385" s="48" t="s">
        <v>550</v>
      </c>
      <c r="D385" s="48"/>
      <c r="E385" s="48"/>
      <c r="F385" s="48"/>
      <c r="G385" s="47">
        <v>20200</v>
      </c>
      <c r="H385" s="47">
        <v>0</v>
      </c>
      <c r="I385" s="49">
        <v>0</v>
      </c>
    </row>
    <row r="386" spans="3:9" ht="16.5" x14ac:dyDescent="0.3">
      <c r="C386" s="48" t="s">
        <v>104</v>
      </c>
      <c r="D386" s="48" t="s">
        <v>103</v>
      </c>
      <c r="E386" s="48" t="s">
        <v>169</v>
      </c>
      <c r="F386" s="48" t="s">
        <v>170</v>
      </c>
      <c r="G386" s="47">
        <v>400</v>
      </c>
      <c r="H386" s="47">
        <v>0</v>
      </c>
      <c r="I386" s="49">
        <v>0</v>
      </c>
    </row>
    <row r="387" spans="3:9" ht="16.5" x14ac:dyDescent="0.3">
      <c r="C387" s="48"/>
      <c r="D387" s="48"/>
      <c r="E387" s="48" t="s">
        <v>167</v>
      </c>
      <c r="F387" s="48" t="s">
        <v>168</v>
      </c>
      <c r="G387" s="47">
        <v>400</v>
      </c>
      <c r="H387" s="47">
        <v>0</v>
      </c>
      <c r="I387" s="49">
        <v>0</v>
      </c>
    </row>
    <row r="388" spans="3:9" ht="16.5" x14ac:dyDescent="0.3">
      <c r="C388" s="48"/>
      <c r="D388" s="48"/>
      <c r="E388" s="48" t="s">
        <v>165</v>
      </c>
      <c r="F388" s="48" t="s">
        <v>166</v>
      </c>
      <c r="G388" s="47">
        <v>700</v>
      </c>
      <c r="H388" s="47">
        <v>0</v>
      </c>
      <c r="I388" s="49">
        <v>0</v>
      </c>
    </row>
    <row r="389" spans="3:9" ht="16.5" x14ac:dyDescent="0.3">
      <c r="C389" s="48"/>
      <c r="D389" s="48"/>
      <c r="E389" s="48" t="s">
        <v>163</v>
      </c>
      <c r="F389" s="48" t="s">
        <v>164</v>
      </c>
      <c r="G389" s="47">
        <v>200</v>
      </c>
      <c r="H389" s="47">
        <v>0</v>
      </c>
      <c r="I389" s="49">
        <v>0</v>
      </c>
    </row>
    <row r="390" spans="3:9" ht="16.5" x14ac:dyDescent="0.3">
      <c r="C390" s="48"/>
      <c r="D390" s="48"/>
      <c r="E390" s="48" t="s">
        <v>161</v>
      </c>
      <c r="F390" s="48" t="s">
        <v>162</v>
      </c>
      <c r="G390" s="47">
        <v>300</v>
      </c>
      <c r="H390" s="47">
        <v>0</v>
      </c>
      <c r="I390" s="49">
        <v>0</v>
      </c>
    </row>
    <row r="391" spans="3:9" ht="16.5" x14ac:dyDescent="0.3">
      <c r="C391" s="48"/>
      <c r="D391" s="48"/>
      <c r="E391" s="48" t="s">
        <v>159</v>
      </c>
      <c r="F391" s="48" t="s">
        <v>160</v>
      </c>
      <c r="G391" s="47">
        <v>499.99999999999994</v>
      </c>
      <c r="H391" s="47">
        <v>0</v>
      </c>
      <c r="I391" s="49">
        <v>0</v>
      </c>
    </row>
    <row r="392" spans="3:9" ht="16.5" x14ac:dyDescent="0.3">
      <c r="C392" s="48"/>
      <c r="D392" s="48"/>
      <c r="E392" s="48" t="s">
        <v>171</v>
      </c>
      <c r="F392" s="48" t="s">
        <v>172</v>
      </c>
      <c r="G392" s="47">
        <v>400</v>
      </c>
      <c r="H392" s="47">
        <v>0</v>
      </c>
      <c r="I392" s="49">
        <v>0</v>
      </c>
    </row>
    <row r="393" spans="3:9" ht="16.5" x14ac:dyDescent="0.3">
      <c r="C393" s="48"/>
      <c r="D393" s="48"/>
      <c r="E393" s="48" t="s">
        <v>173</v>
      </c>
      <c r="F393" s="48" t="s">
        <v>174</v>
      </c>
      <c r="G393" s="47">
        <v>200</v>
      </c>
      <c r="H393" s="47">
        <v>0</v>
      </c>
      <c r="I393" s="49">
        <v>0</v>
      </c>
    </row>
    <row r="394" spans="3:9" ht="16.5" x14ac:dyDescent="0.3">
      <c r="C394" s="48"/>
      <c r="D394" s="48"/>
      <c r="E394" s="48" t="s">
        <v>175</v>
      </c>
      <c r="F394" s="48" t="s">
        <v>176</v>
      </c>
      <c r="G394" s="47">
        <v>100</v>
      </c>
      <c r="H394" s="47">
        <v>0</v>
      </c>
      <c r="I394" s="49">
        <v>0</v>
      </c>
    </row>
    <row r="395" spans="3:9" ht="16.5" x14ac:dyDescent="0.3">
      <c r="C395" s="48"/>
      <c r="D395" s="48"/>
      <c r="E395" s="48" t="s">
        <v>177</v>
      </c>
      <c r="F395" s="48" t="s">
        <v>178</v>
      </c>
      <c r="G395" s="47">
        <v>200</v>
      </c>
      <c r="H395" s="47">
        <v>0</v>
      </c>
      <c r="I395" s="49">
        <v>0</v>
      </c>
    </row>
    <row r="396" spans="3:9" ht="16.5" x14ac:dyDescent="0.3">
      <c r="C396" s="48"/>
      <c r="D396" s="48"/>
      <c r="E396" s="48" t="s">
        <v>185</v>
      </c>
      <c r="F396" s="48" t="s">
        <v>186</v>
      </c>
      <c r="G396" s="47">
        <v>800</v>
      </c>
      <c r="H396" s="47">
        <v>0</v>
      </c>
      <c r="I396" s="49">
        <v>0</v>
      </c>
    </row>
    <row r="397" spans="3:9" ht="16.5" x14ac:dyDescent="0.3">
      <c r="C397" s="48"/>
      <c r="D397" s="48"/>
      <c r="E397" s="48" t="s">
        <v>189</v>
      </c>
      <c r="F397" s="48" t="s">
        <v>190</v>
      </c>
      <c r="G397" s="47">
        <v>200</v>
      </c>
      <c r="H397" s="47">
        <v>0</v>
      </c>
      <c r="I397" s="49">
        <v>0</v>
      </c>
    </row>
    <row r="398" spans="3:9" ht="16.5" x14ac:dyDescent="0.3">
      <c r="C398" s="48"/>
      <c r="D398" s="48"/>
      <c r="E398" s="48" t="s">
        <v>183</v>
      </c>
      <c r="F398" s="48" t="s">
        <v>184</v>
      </c>
      <c r="G398" s="47">
        <v>200</v>
      </c>
      <c r="H398" s="47">
        <v>0</v>
      </c>
      <c r="I398" s="49">
        <v>0</v>
      </c>
    </row>
    <row r="399" spans="3:9" ht="16.5" x14ac:dyDescent="0.3">
      <c r="C399" s="48"/>
      <c r="D399" s="48"/>
      <c r="E399" s="48" t="s">
        <v>179</v>
      </c>
      <c r="F399" s="48" t="s">
        <v>180</v>
      </c>
      <c r="G399" s="47">
        <v>200</v>
      </c>
      <c r="H399" s="47">
        <v>0</v>
      </c>
      <c r="I399" s="49">
        <v>0</v>
      </c>
    </row>
    <row r="400" spans="3:9" ht="16.5" x14ac:dyDescent="0.3">
      <c r="C400" s="48"/>
      <c r="D400" s="48"/>
      <c r="E400" s="48" t="s">
        <v>187</v>
      </c>
      <c r="F400" s="48" t="s">
        <v>188</v>
      </c>
      <c r="G400" s="47">
        <v>200</v>
      </c>
      <c r="H400" s="47">
        <v>0</v>
      </c>
      <c r="I400" s="49">
        <v>0</v>
      </c>
    </row>
    <row r="401" spans="3:9" ht="16.5" x14ac:dyDescent="0.3">
      <c r="C401" s="48"/>
      <c r="D401" s="48"/>
      <c r="E401" s="48" t="s">
        <v>227</v>
      </c>
      <c r="F401" s="48" t="s">
        <v>228</v>
      </c>
      <c r="G401" s="47">
        <v>400</v>
      </c>
      <c r="H401" s="47">
        <v>0</v>
      </c>
      <c r="I401" s="49">
        <v>0</v>
      </c>
    </row>
    <row r="402" spans="3:9" ht="16.5" x14ac:dyDescent="0.3">
      <c r="C402" s="48"/>
      <c r="D402" s="48"/>
      <c r="E402" s="48" t="s">
        <v>213</v>
      </c>
      <c r="F402" s="48" t="s">
        <v>214</v>
      </c>
      <c r="G402" s="47">
        <v>800</v>
      </c>
      <c r="H402" s="47">
        <v>0</v>
      </c>
      <c r="I402" s="49">
        <v>0</v>
      </c>
    </row>
    <row r="403" spans="3:9" ht="16.5" x14ac:dyDescent="0.3">
      <c r="C403" s="48"/>
      <c r="D403" s="48"/>
      <c r="E403" s="48" t="s">
        <v>129</v>
      </c>
      <c r="F403" s="48" t="s">
        <v>130</v>
      </c>
      <c r="G403" s="47">
        <v>800</v>
      </c>
      <c r="H403" s="47">
        <v>0</v>
      </c>
      <c r="I403" s="49">
        <v>0</v>
      </c>
    </row>
    <row r="404" spans="3:9" ht="16.5" x14ac:dyDescent="0.3">
      <c r="C404" s="48"/>
      <c r="D404" s="48"/>
      <c r="E404" s="48" t="s">
        <v>131</v>
      </c>
      <c r="F404" s="48" t="s">
        <v>132</v>
      </c>
      <c r="G404" s="47">
        <v>1200</v>
      </c>
      <c r="H404" s="47">
        <v>0</v>
      </c>
      <c r="I404" s="49">
        <v>0</v>
      </c>
    </row>
    <row r="405" spans="3:9" ht="16.5" x14ac:dyDescent="0.3">
      <c r="C405" s="48"/>
      <c r="D405" s="48"/>
      <c r="E405" s="48" t="s">
        <v>133</v>
      </c>
      <c r="F405" s="48" t="s">
        <v>134</v>
      </c>
      <c r="G405" s="47">
        <v>800</v>
      </c>
      <c r="H405" s="47">
        <v>0</v>
      </c>
      <c r="I405" s="49">
        <v>0</v>
      </c>
    </row>
    <row r="406" spans="3:9" ht="16.5" x14ac:dyDescent="0.3">
      <c r="C406" s="48"/>
      <c r="D406" s="48"/>
      <c r="E406" s="48" t="s">
        <v>135</v>
      </c>
      <c r="F406" s="48" t="s">
        <v>136</v>
      </c>
      <c r="G406" s="47">
        <v>400</v>
      </c>
      <c r="H406" s="47">
        <v>0</v>
      </c>
      <c r="I406" s="49">
        <v>0</v>
      </c>
    </row>
    <row r="407" spans="3:9" ht="16.5" x14ac:dyDescent="0.3">
      <c r="C407" s="48"/>
      <c r="D407" s="48"/>
      <c r="E407" s="48" t="s">
        <v>137</v>
      </c>
      <c r="F407" s="48" t="s">
        <v>138</v>
      </c>
      <c r="G407" s="47">
        <v>1200</v>
      </c>
      <c r="H407" s="47">
        <v>0</v>
      </c>
      <c r="I407" s="49">
        <v>0</v>
      </c>
    </row>
    <row r="408" spans="3:9" ht="16.5" x14ac:dyDescent="0.3">
      <c r="C408" s="48"/>
      <c r="D408" s="48"/>
      <c r="E408" s="48" t="s">
        <v>139</v>
      </c>
      <c r="F408" s="48" t="s">
        <v>140</v>
      </c>
      <c r="G408" s="47">
        <v>400</v>
      </c>
      <c r="H408" s="47">
        <v>0</v>
      </c>
      <c r="I408" s="49">
        <v>0</v>
      </c>
    </row>
    <row r="409" spans="3:9" ht="16.5" x14ac:dyDescent="0.3">
      <c r="C409" s="48"/>
      <c r="D409" s="48"/>
      <c r="E409" s="48" t="s">
        <v>145</v>
      </c>
      <c r="F409" s="48" t="s">
        <v>146</v>
      </c>
      <c r="G409" s="47">
        <v>1400</v>
      </c>
      <c r="H409" s="47">
        <v>0</v>
      </c>
      <c r="I409" s="49">
        <v>0</v>
      </c>
    </row>
    <row r="410" spans="3:9" ht="16.5" x14ac:dyDescent="0.3">
      <c r="C410" s="48"/>
      <c r="D410" s="48"/>
      <c r="E410" s="48" t="s">
        <v>143</v>
      </c>
      <c r="F410" s="48" t="s">
        <v>144</v>
      </c>
      <c r="G410" s="47">
        <v>600</v>
      </c>
      <c r="H410" s="47">
        <v>0</v>
      </c>
      <c r="I410" s="49">
        <v>0</v>
      </c>
    </row>
    <row r="411" spans="3:9" ht="16.5" x14ac:dyDescent="0.3">
      <c r="C411" s="48"/>
      <c r="D411" s="48"/>
      <c r="E411" s="48" t="s">
        <v>153</v>
      </c>
      <c r="F411" s="48" t="s">
        <v>154</v>
      </c>
      <c r="G411" s="47">
        <v>200</v>
      </c>
      <c r="H411" s="47">
        <v>0</v>
      </c>
      <c r="I411" s="49">
        <v>0</v>
      </c>
    </row>
    <row r="412" spans="3:9" ht="16.5" x14ac:dyDescent="0.3">
      <c r="C412" s="48"/>
      <c r="D412" s="48"/>
      <c r="E412" s="48" t="s">
        <v>151</v>
      </c>
      <c r="F412" s="48" t="s">
        <v>152</v>
      </c>
      <c r="G412" s="47">
        <v>200</v>
      </c>
      <c r="H412" s="47">
        <v>0</v>
      </c>
      <c r="I412" s="49">
        <v>0</v>
      </c>
    </row>
    <row r="413" spans="3:9" ht="16.5" x14ac:dyDescent="0.3">
      <c r="C413" s="48"/>
      <c r="D413" s="48"/>
      <c r="E413" s="48" t="s">
        <v>141</v>
      </c>
      <c r="F413" s="48" t="s">
        <v>142</v>
      </c>
      <c r="G413" s="47">
        <v>1200</v>
      </c>
      <c r="H413" s="47">
        <v>0</v>
      </c>
      <c r="I413" s="49">
        <v>0</v>
      </c>
    </row>
    <row r="414" spans="3:9" ht="16.5" x14ac:dyDescent="0.3">
      <c r="C414" s="48"/>
      <c r="D414" s="48"/>
      <c r="E414" s="48" t="s">
        <v>147</v>
      </c>
      <c r="F414" s="48" t="s">
        <v>148</v>
      </c>
      <c r="G414" s="47">
        <v>200</v>
      </c>
      <c r="H414" s="47">
        <v>0</v>
      </c>
      <c r="I414" s="49">
        <v>0</v>
      </c>
    </row>
    <row r="415" spans="3:9" ht="16.5" x14ac:dyDescent="0.3">
      <c r="C415" s="48"/>
      <c r="D415" s="48"/>
      <c r="E415" s="48" t="s">
        <v>279</v>
      </c>
      <c r="F415" s="48" t="s">
        <v>280</v>
      </c>
      <c r="G415" s="47">
        <v>300</v>
      </c>
      <c r="H415" s="47">
        <v>0</v>
      </c>
      <c r="I415" s="49">
        <v>0</v>
      </c>
    </row>
    <row r="416" spans="3:9" ht="16.5" x14ac:dyDescent="0.3">
      <c r="C416" s="48"/>
      <c r="D416" s="48"/>
      <c r="E416" s="48" t="s">
        <v>277</v>
      </c>
      <c r="F416" s="48" t="s">
        <v>278</v>
      </c>
      <c r="G416" s="47">
        <v>200</v>
      </c>
      <c r="H416" s="47">
        <v>0</v>
      </c>
      <c r="I416" s="49">
        <v>0</v>
      </c>
    </row>
    <row r="417" spans="3:9" ht="16.5" x14ac:dyDescent="0.3">
      <c r="C417" s="48"/>
      <c r="D417" s="48"/>
      <c r="E417" s="48" t="s">
        <v>275</v>
      </c>
      <c r="F417" s="48" t="s">
        <v>276</v>
      </c>
      <c r="G417" s="47">
        <v>100</v>
      </c>
      <c r="H417" s="47">
        <v>0</v>
      </c>
      <c r="I417" s="49">
        <v>0</v>
      </c>
    </row>
    <row r="418" spans="3:9" ht="16.5" x14ac:dyDescent="0.3">
      <c r="C418" s="48"/>
      <c r="D418" s="48"/>
      <c r="E418" s="48" t="s">
        <v>273</v>
      </c>
      <c r="F418" s="48" t="s">
        <v>274</v>
      </c>
      <c r="G418" s="47">
        <v>300</v>
      </c>
      <c r="H418" s="47">
        <v>0</v>
      </c>
      <c r="I418" s="49">
        <v>0</v>
      </c>
    </row>
    <row r="419" spans="3:9" ht="16.5" x14ac:dyDescent="0.3">
      <c r="C419" s="48"/>
      <c r="D419" s="48"/>
      <c r="E419" s="48" t="s">
        <v>271</v>
      </c>
      <c r="F419" s="48" t="s">
        <v>272</v>
      </c>
      <c r="G419" s="47">
        <v>400</v>
      </c>
      <c r="H419" s="47">
        <v>0</v>
      </c>
      <c r="I419" s="49">
        <v>0</v>
      </c>
    </row>
    <row r="420" spans="3:9" ht="16.5" x14ac:dyDescent="0.3">
      <c r="C420" s="48"/>
      <c r="D420" s="48"/>
      <c r="E420" s="48" t="s">
        <v>267</v>
      </c>
      <c r="F420" s="48" t="s">
        <v>268</v>
      </c>
      <c r="G420" s="47">
        <v>900</v>
      </c>
      <c r="H420" s="47">
        <v>0</v>
      </c>
      <c r="I420" s="49">
        <v>0</v>
      </c>
    </row>
    <row r="421" spans="3:9" ht="16.5" x14ac:dyDescent="0.3">
      <c r="C421" s="48"/>
      <c r="D421" s="48"/>
      <c r="E421" s="48" t="s">
        <v>265</v>
      </c>
      <c r="F421" s="48" t="s">
        <v>266</v>
      </c>
      <c r="G421" s="47">
        <v>100</v>
      </c>
      <c r="H421" s="47">
        <v>0</v>
      </c>
      <c r="I421" s="49">
        <v>0</v>
      </c>
    </row>
    <row r="422" spans="3:9" ht="16.5" x14ac:dyDescent="0.3">
      <c r="C422" s="48"/>
      <c r="D422" s="48"/>
      <c r="E422" s="48" t="s">
        <v>263</v>
      </c>
      <c r="F422" s="48" t="s">
        <v>264</v>
      </c>
      <c r="G422" s="47">
        <v>200</v>
      </c>
      <c r="H422" s="47">
        <v>0</v>
      </c>
      <c r="I422" s="49">
        <v>0</v>
      </c>
    </row>
    <row r="423" spans="3:9" ht="16.5" x14ac:dyDescent="0.3">
      <c r="C423" s="48"/>
      <c r="D423" s="48"/>
      <c r="E423" s="48" t="s">
        <v>261</v>
      </c>
      <c r="F423" s="48" t="s">
        <v>262</v>
      </c>
      <c r="G423" s="47">
        <v>200</v>
      </c>
      <c r="H423" s="47">
        <v>0</v>
      </c>
      <c r="I423" s="49">
        <v>0</v>
      </c>
    </row>
    <row r="424" spans="3:9" ht="16.5" x14ac:dyDescent="0.3">
      <c r="C424" s="48"/>
      <c r="D424" s="48"/>
      <c r="E424" s="48" t="s">
        <v>259</v>
      </c>
      <c r="F424" s="48" t="s">
        <v>260</v>
      </c>
      <c r="G424" s="47">
        <v>300</v>
      </c>
      <c r="H424" s="47">
        <v>0</v>
      </c>
      <c r="I424" s="49">
        <v>0</v>
      </c>
    </row>
    <row r="425" spans="3:9" ht="16.5" x14ac:dyDescent="0.3">
      <c r="C425" s="48"/>
      <c r="D425" s="48"/>
      <c r="E425" s="48" t="s">
        <v>225</v>
      </c>
      <c r="F425" s="48" t="s">
        <v>226</v>
      </c>
      <c r="G425" s="47">
        <v>300</v>
      </c>
      <c r="H425" s="47">
        <v>0</v>
      </c>
      <c r="I425" s="49">
        <v>0</v>
      </c>
    </row>
    <row r="426" spans="3:9" ht="16.5" x14ac:dyDescent="0.3">
      <c r="C426" s="48"/>
      <c r="D426" s="48"/>
      <c r="E426" s="48" t="s">
        <v>223</v>
      </c>
      <c r="F426" s="48" t="s">
        <v>224</v>
      </c>
      <c r="G426" s="47">
        <v>200</v>
      </c>
      <c r="H426" s="47">
        <v>0</v>
      </c>
      <c r="I426" s="49">
        <v>0</v>
      </c>
    </row>
    <row r="427" spans="3:9" ht="16.5" x14ac:dyDescent="0.3">
      <c r="C427" s="48"/>
      <c r="D427" s="48"/>
      <c r="E427" s="48" t="s">
        <v>221</v>
      </c>
      <c r="F427" s="48" t="s">
        <v>222</v>
      </c>
      <c r="G427" s="47">
        <v>499.99999999999994</v>
      </c>
      <c r="H427" s="47">
        <v>0</v>
      </c>
      <c r="I427" s="49">
        <v>0</v>
      </c>
    </row>
    <row r="428" spans="3:9" ht="16.5" x14ac:dyDescent="0.3">
      <c r="C428" s="48"/>
      <c r="D428" s="48"/>
      <c r="E428" s="48" t="s">
        <v>215</v>
      </c>
      <c r="F428" s="48" t="s">
        <v>216</v>
      </c>
      <c r="G428" s="47">
        <v>499.99999999999994</v>
      </c>
      <c r="H428" s="47">
        <v>0</v>
      </c>
      <c r="I428" s="49">
        <v>0</v>
      </c>
    </row>
    <row r="429" spans="3:9" ht="16.5" x14ac:dyDescent="0.3">
      <c r="C429" s="48"/>
      <c r="D429" s="48"/>
      <c r="E429" s="48" t="s">
        <v>299</v>
      </c>
      <c r="F429" s="48" t="s">
        <v>300</v>
      </c>
      <c r="G429" s="47">
        <v>249.99999999999997</v>
      </c>
      <c r="H429" s="47">
        <v>0</v>
      </c>
      <c r="I429" s="49">
        <v>0</v>
      </c>
    </row>
    <row r="430" spans="3:9" ht="16.5" x14ac:dyDescent="0.3">
      <c r="C430" s="48"/>
      <c r="D430" s="48"/>
      <c r="E430" s="48" t="s">
        <v>297</v>
      </c>
      <c r="F430" s="48" t="s">
        <v>298</v>
      </c>
      <c r="G430" s="47">
        <v>249.99999999999997</v>
      </c>
      <c r="H430" s="47">
        <v>0</v>
      </c>
      <c r="I430" s="49">
        <v>0</v>
      </c>
    </row>
    <row r="431" spans="3:9" ht="16.5" x14ac:dyDescent="0.3">
      <c r="C431" s="48"/>
      <c r="D431" s="48"/>
      <c r="E431" s="48" t="s">
        <v>211</v>
      </c>
      <c r="F431" s="48" t="s">
        <v>212</v>
      </c>
      <c r="G431" s="47">
        <v>400</v>
      </c>
      <c r="H431" s="47">
        <v>0</v>
      </c>
      <c r="I431" s="49">
        <v>0</v>
      </c>
    </row>
    <row r="432" spans="3:9" ht="16.5" x14ac:dyDescent="0.3">
      <c r="C432" s="48"/>
      <c r="D432" s="48"/>
      <c r="E432" s="48" t="s">
        <v>209</v>
      </c>
      <c r="F432" s="48" t="s">
        <v>210</v>
      </c>
      <c r="G432" s="47">
        <v>200</v>
      </c>
      <c r="H432" s="47">
        <v>0</v>
      </c>
      <c r="I432" s="49">
        <v>0</v>
      </c>
    </row>
    <row r="433" spans="3:9" ht="16.5" x14ac:dyDescent="0.3">
      <c r="C433" s="48"/>
      <c r="D433" s="48"/>
      <c r="E433" s="48" t="s">
        <v>205</v>
      </c>
      <c r="F433" s="48" t="s">
        <v>206</v>
      </c>
      <c r="G433" s="47">
        <v>200</v>
      </c>
      <c r="H433" s="47">
        <v>0</v>
      </c>
      <c r="I433" s="49">
        <v>0</v>
      </c>
    </row>
    <row r="434" spans="3:9" ht="16.5" x14ac:dyDescent="0.3">
      <c r="C434" s="48"/>
      <c r="D434" s="48"/>
      <c r="E434" s="48" t="s">
        <v>203</v>
      </c>
      <c r="F434" s="48" t="s">
        <v>204</v>
      </c>
      <c r="G434" s="47">
        <v>400</v>
      </c>
      <c r="H434" s="47">
        <v>0</v>
      </c>
      <c r="I434" s="49">
        <v>0</v>
      </c>
    </row>
    <row r="435" spans="3:9" ht="16.5" x14ac:dyDescent="0.3">
      <c r="C435" s="48"/>
      <c r="D435" s="48"/>
      <c r="E435" s="48" t="s">
        <v>201</v>
      </c>
      <c r="F435" s="48" t="s">
        <v>202</v>
      </c>
      <c r="G435" s="47">
        <v>200</v>
      </c>
      <c r="H435" s="47">
        <v>0</v>
      </c>
      <c r="I435" s="49">
        <v>0</v>
      </c>
    </row>
    <row r="436" spans="3:9" ht="16.5" x14ac:dyDescent="0.3">
      <c r="C436" s="48"/>
      <c r="D436" s="48"/>
      <c r="E436" s="48" t="s">
        <v>199</v>
      </c>
      <c r="F436" s="48" t="s">
        <v>200</v>
      </c>
      <c r="G436" s="47">
        <v>600</v>
      </c>
      <c r="H436" s="47">
        <v>0</v>
      </c>
      <c r="I436" s="49">
        <v>0</v>
      </c>
    </row>
    <row r="437" spans="3:9" ht="16.5" x14ac:dyDescent="0.3">
      <c r="C437" s="48"/>
      <c r="D437" s="48"/>
      <c r="E437" s="48" t="s">
        <v>197</v>
      </c>
      <c r="F437" s="48" t="s">
        <v>198</v>
      </c>
      <c r="G437" s="47">
        <v>200</v>
      </c>
      <c r="H437" s="47">
        <v>0</v>
      </c>
      <c r="I437" s="49">
        <v>0</v>
      </c>
    </row>
    <row r="438" spans="3:9" ht="16.5" x14ac:dyDescent="0.3">
      <c r="C438" s="48"/>
      <c r="D438" s="48"/>
      <c r="E438" s="48" t="s">
        <v>195</v>
      </c>
      <c r="F438" s="48" t="s">
        <v>196</v>
      </c>
      <c r="G438" s="47">
        <v>400</v>
      </c>
      <c r="H438" s="47">
        <v>0</v>
      </c>
      <c r="I438" s="49">
        <v>0</v>
      </c>
    </row>
    <row r="439" spans="3:9" ht="16.5" x14ac:dyDescent="0.3">
      <c r="C439" s="48"/>
      <c r="D439" s="48"/>
      <c r="E439" s="48" t="s">
        <v>193</v>
      </c>
      <c r="F439" s="48" t="s">
        <v>194</v>
      </c>
      <c r="G439" s="47">
        <v>200</v>
      </c>
      <c r="H439" s="47">
        <v>0</v>
      </c>
      <c r="I439" s="49">
        <v>0</v>
      </c>
    </row>
    <row r="440" spans="3:9" ht="16.5" x14ac:dyDescent="0.3">
      <c r="C440" s="48"/>
      <c r="D440" s="48"/>
      <c r="E440" s="48" t="s">
        <v>251</v>
      </c>
      <c r="F440" s="48" t="s">
        <v>252</v>
      </c>
      <c r="G440" s="47">
        <v>400</v>
      </c>
      <c r="H440" s="47">
        <v>0</v>
      </c>
      <c r="I440" s="49">
        <v>0</v>
      </c>
    </row>
    <row r="441" spans="3:9" ht="16.5" x14ac:dyDescent="0.3">
      <c r="C441" s="48"/>
      <c r="D441" s="48"/>
      <c r="E441" s="48" t="s">
        <v>125</v>
      </c>
      <c r="F441" s="48" t="s">
        <v>126</v>
      </c>
      <c r="G441" s="47">
        <v>1200</v>
      </c>
      <c r="H441" s="47">
        <v>0</v>
      </c>
      <c r="I441" s="49">
        <v>0</v>
      </c>
    </row>
    <row r="442" spans="3:9" ht="16.5" x14ac:dyDescent="0.3">
      <c r="C442" s="48"/>
      <c r="D442" s="48"/>
      <c r="E442" s="48" t="s">
        <v>113</v>
      </c>
      <c r="F442" s="48" t="s">
        <v>114</v>
      </c>
      <c r="G442" s="47">
        <v>999.99999999999989</v>
      </c>
      <c r="H442" s="47">
        <v>0</v>
      </c>
      <c r="I442" s="49">
        <v>0</v>
      </c>
    </row>
    <row r="443" spans="3:9" ht="16.5" x14ac:dyDescent="0.3">
      <c r="C443" s="48"/>
      <c r="D443" s="48"/>
      <c r="E443" s="48" t="s">
        <v>127</v>
      </c>
      <c r="F443" s="48" t="s">
        <v>128</v>
      </c>
      <c r="G443" s="47">
        <v>1200</v>
      </c>
      <c r="H443" s="47">
        <v>0</v>
      </c>
      <c r="I443" s="49">
        <v>0</v>
      </c>
    </row>
    <row r="444" spans="3:9" ht="16.5" x14ac:dyDescent="0.3">
      <c r="C444" s="48"/>
      <c r="D444" s="48"/>
      <c r="E444" s="48" t="s">
        <v>117</v>
      </c>
      <c r="F444" s="48" t="s">
        <v>118</v>
      </c>
      <c r="G444" s="47">
        <v>800</v>
      </c>
      <c r="H444" s="47">
        <v>0</v>
      </c>
      <c r="I444" s="49">
        <v>0</v>
      </c>
    </row>
    <row r="445" spans="3:9" ht="16.5" x14ac:dyDescent="0.3">
      <c r="C445" s="48"/>
      <c r="D445" s="48"/>
      <c r="E445" s="48" t="s">
        <v>119</v>
      </c>
      <c r="F445" s="48" t="s">
        <v>120</v>
      </c>
      <c r="G445" s="47">
        <v>600</v>
      </c>
      <c r="H445" s="47">
        <v>0</v>
      </c>
      <c r="I445" s="49">
        <v>0</v>
      </c>
    </row>
    <row r="446" spans="3:9" ht="16.5" x14ac:dyDescent="0.3">
      <c r="C446" s="48"/>
      <c r="D446" s="48"/>
      <c r="E446" s="48" t="s">
        <v>121</v>
      </c>
      <c r="F446" s="48" t="s">
        <v>122</v>
      </c>
      <c r="G446" s="47">
        <v>1400</v>
      </c>
      <c r="H446" s="47">
        <v>0</v>
      </c>
      <c r="I446" s="49">
        <v>0</v>
      </c>
    </row>
    <row r="447" spans="3:9" ht="16.5" x14ac:dyDescent="0.3">
      <c r="C447" s="48"/>
      <c r="D447" s="48"/>
      <c r="E447" s="48" t="s">
        <v>123</v>
      </c>
      <c r="F447" s="48" t="s">
        <v>124</v>
      </c>
      <c r="G447" s="47">
        <v>400</v>
      </c>
      <c r="H447" s="47">
        <v>0</v>
      </c>
      <c r="I447" s="49">
        <v>0</v>
      </c>
    </row>
    <row r="448" spans="3:9" ht="16.5" x14ac:dyDescent="0.3">
      <c r="C448" s="48"/>
      <c r="D448" s="48"/>
      <c r="E448" s="48" t="s">
        <v>107</v>
      </c>
      <c r="F448" s="48" t="s">
        <v>108</v>
      </c>
      <c r="G448" s="47">
        <v>200</v>
      </c>
      <c r="H448" s="47">
        <v>0</v>
      </c>
      <c r="I448" s="49">
        <v>0</v>
      </c>
    </row>
    <row r="449" spans="3:9" ht="16.5" x14ac:dyDescent="0.3">
      <c r="C449" s="48"/>
      <c r="D449" s="48"/>
      <c r="E449" s="48" t="s">
        <v>109</v>
      </c>
      <c r="F449" s="48" t="s">
        <v>110</v>
      </c>
      <c r="G449" s="47">
        <v>600</v>
      </c>
      <c r="H449" s="47">
        <v>0</v>
      </c>
      <c r="I449" s="49">
        <v>0</v>
      </c>
    </row>
    <row r="450" spans="3:9" ht="16.5" x14ac:dyDescent="0.3">
      <c r="C450" s="48"/>
      <c r="D450" s="48"/>
      <c r="E450" s="48" t="s">
        <v>111</v>
      </c>
      <c r="F450" s="48" t="s">
        <v>112</v>
      </c>
      <c r="G450" s="47">
        <v>800</v>
      </c>
      <c r="H450" s="47">
        <v>0</v>
      </c>
      <c r="I450" s="49">
        <v>0</v>
      </c>
    </row>
    <row r="451" spans="3:9" ht="16.5" x14ac:dyDescent="0.3">
      <c r="C451" s="48"/>
      <c r="D451" s="48"/>
      <c r="E451" s="48" t="s">
        <v>315</v>
      </c>
      <c r="F451" s="48" t="s">
        <v>316</v>
      </c>
      <c r="G451" s="47">
        <v>499.99999999999994</v>
      </c>
      <c r="H451" s="47">
        <v>0</v>
      </c>
      <c r="I451" s="49">
        <v>0</v>
      </c>
    </row>
    <row r="452" spans="3:9" ht="16.5" x14ac:dyDescent="0.3">
      <c r="C452" s="48"/>
      <c r="D452" s="48"/>
      <c r="E452" s="48" t="s">
        <v>317</v>
      </c>
      <c r="F452" s="48" t="s">
        <v>318</v>
      </c>
      <c r="G452" s="47">
        <v>499.99999999999994</v>
      </c>
      <c r="H452" s="47">
        <v>0</v>
      </c>
      <c r="I452" s="49">
        <v>0</v>
      </c>
    </row>
    <row r="453" spans="3:9" ht="16.5" x14ac:dyDescent="0.3">
      <c r="C453" s="48"/>
      <c r="D453" s="48"/>
      <c r="E453" s="48" t="s">
        <v>361</v>
      </c>
      <c r="F453" s="48" t="s">
        <v>362</v>
      </c>
      <c r="G453" s="47">
        <v>249.99999999999997</v>
      </c>
      <c r="H453" s="47">
        <v>0</v>
      </c>
      <c r="I453" s="49">
        <v>0</v>
      </c>
    </row>
    <row r="454" spans="3:9" ht="16.5" x14ac:dyDescent="0.3">
      <c r="C454" s="48"/>
      <c r="D454" s="48"/>
      <c r="E454" s="48" t="s">
        <v>359</v>
      </c>
      <c r="F454" s="48" t="s">
        <v>360</v>
      </c>
      <c r="G454" s="47">
        <v>499.99999999999994</v>
      </c>
      <c r="H454" s="47">
        <v>0</v>
      </c>
      <c r="I454" s="49">
        <v>0</v>
      </c>
    </row>
    <row r="455" spans="3:9" ht="16.5" x14ac:dyDescent="0.3">
      <c r="C455" s="48"/>
      <c r="D455" s="48"/>
      <c r="E455" s="48" t="s">
        <v>355</v>
      </c>
      <c r="F455" s="48" t="s">
        <v>356</v>
      </c>
      <c r="G455" s="47">
        <v>750</v>
      </c>
      <c r="H455" s="47">
        <v>0</v>
      </c>
      <c r="I455" s="49">
        <v>0</v>
      </c>
    </row>
    <row r="456" spans="3:9" ht="16.5" x14ac:dyDescent="0.3">
      <c r="C456" s="48"/>
      <c r="D456" s="48"/>
      <c r="E456" s="48" t="s">
        <v>353</v>
      </c>
      <c r="F456" s="48" t="s">
        <v>354</v>
      </c>
      <c r="G456" s="47">
        <v>499.99999999999994</v>
      </c>
      <c r="H456" s="47">
        <v>0</v>
      </c>
      <c r="I456" s="49">
        <v>0</v>
      </c>
    </row>
    <row r="457" spans="3:9" ht="16.5" x14ac:dyDescent="0.3">
      <c r="C457" s="48"/>
      <c r="D457" s="48"/>
      <c r="E457" s="48" t="s">
        <v>349</v>
      </c>
      <c r="F457" s="48" t="s">
        <v>350</v>
      </c>
      <c r="G457" s="47">
        <v>249.99999999999997</v>
      </c>
      <c r="H457" s="47">
        <v>0</v>
      </c>
      <c r="I457" s="49">
        <v>0</v>
      </c>
    </row>
    <row r="458" spans="3:9" ht="16.5" x14ac:dyDescent="0.3">
      <c r="C458" s="48"/>
      <c r="D458" s="48"/>
      <c r="E458" s="48" t="s">
        <v>345</v>
      </c>
      <c r="F458" s="48" t="s">
        <v>346</v>
      </c>
      <c r="G458" s="47">
        <v>249.99999999999997</v>
      </c>
      <c r="H458" s="47">
        <v>0</v>
      </c>
      <c r="I458" s="49">
        <v>0</v>
      </c>
    </row>
    <row r="459" spans="3:9" ht="16.5" x14ac:dyDescent="0.3">
      <c r="C459" s="48"/>
      <c r="D459" s="48"/>
      <c r="E459" s="48" t="s">
        <v>341</v>
      </c>
      <c r="F459" s="48" t="s">
        <v>342</v>
      </c>
      <c r="G459" s="47">
        <v>249.99999999999997</v>
      </c>
      <c r="H459" s="47">
        <v>0</v>
      </c>
      <c r="I459" s="49">
        <v>0</v>
      </c>
    </row>
    <row r="460" spans="3:9" ht="16.5" x14ac:dyDescent="0.3">
      <c r="C460" s="48"/>
      <c r="D460" s="48"/>
      <c r="E460" s="48" t="s">
        <v>343</v>
      </c>
      <c r="F460" s="48" t="s">
        <v>344</v>
      </c>
      <c r="G460" s="47">
        <v>249.99999999999997</v>
      </c>
      <c r="H460" s="47">
        <v>0</v>
      </c>
      <c r="I460" s="49">
        <v>0</v>
      </c>
    </row>
    <row r="461" spans="3:9" ht="16.5" x14ac:dyDescent="0.3">
      <c r="C461" s="48"/>
      <c r="D461" s="48"/>
      <c r="E461" s="48" t="s">
        <v>309</v>
      </c>
      <c r="F461" s="48" t="s">
        <v>310</v>
      </c>
      <c r="G461" s="47">
        <v>249.99999999999997</v>
      </c>
      <c r="H461" s="47">
        <v>0</v>
      </c>
      <c r="I461" s="49">
        <v>0</v>
      </c>
    </row>
    <row r="462" spans="3:9" ht="16.5" x14ac:dyDescent="0.3">
      <c r="C462" s="48"/>
      <c r="D462" s="48"/>
      <c r="E462" s="48" t="s">
        <v>311</v>
      </c>
      <c r="F462" s="48" t="s">
        <v>312</v>
      </c>
      <c r="G462" s="47">
        <v>499.99999999999994</v>
      </c>
      <c r="H462" s="47">
        <v>0</v>
      </c>
      <c r="I462" s="49">
        <v>0</v>
      </c>
    </row>
    <row r="463" spans="3:9" ht="16.5" x14ac:dyDescent="0.3">
      <c r="C463" s="48"/>
      <c r="D463" s="48"/>
      <c r="E463" s="48" t="s">
        <v>313</v>
      </c>
      <c r="F463" s="48" t="s">
        <v>314</v>
      </c>
      <c r="G463" s="47">
        <v>750</v>
      </c>
      <c r="H463" s="47">
        <v>0</v>
      </c>
      <c r="I463" s="49">
        <v>0</v>
      </c>
    </row>
    <row r="464" spans="3:9" ht="16.5" x14ac:dyDescent="0.3">
      <c r="C464" s="48"/>
      <c r="D464" s="48"/>
      <c r="E464" s="48" t="s">
        <v>373</v>
      </c>
      <c r="F464" s="48" t="s">
        <v>374</v>
      </c>
      <c r="G464" s="47">
        <v>750</v>
      </c>
      <c r="H464" s="47">
        <v>0</v>
      </c>
      <c r="I464" s="49">
        <v>0</v>
      </c>
    </row>
    <row r="465" spans="3:9" ht="16.5" x14ac:dyDescent="0.3">
      <c r="C465" s="48"/>
      <c r="D465" s="48"/>
      <c r="E465" s="48" t="s">
        <v>369</v>
      </c>
      <c r="F465" s="48" t="s">
        <v>370</v>
      </c>
      <c r="G465" s="47">
        <v>750</v>
      </c>
      <c r="H465" s="47">
        <v>0</v>
      </c>
      <c r="I465" s="49">
        <v>0</v>
      </c>
    </row>
    <row r="466" spans="3:9" ht="16.5" x14ac:dyDescent="0.3">
      <c r="C466" s="48"/>
      <c r="D466" s="48"/>
      <c r="E466" s="48" t="s">
        <v>301</v>
      </c>
      <c r="F466" s="48" t="s">
        <v>302</v>
      </c>
      <c r="G466" s="47">
        <v>750</v>
      </c>
      <c r="H466" s="47">
        <v>0</v>
      </c>
      <c r="I466" s="49">
        <v>0</v>
      </c>
    </row>
    <row r="467" spans="3:9" ht="16.5" x14ac:dyDescent="0.3">
      <c r="C467" s="48"/>
      <c r="D467" s="48"/>
      <c r="E467" s="48" t="s">
        <v>289</v>
      </c>
      <c r="F467" s="48" t="s">
        <v>290</v>
      </c>
      <c r="G467" s="47">
        <v>999.99999999999989</v>
      </c>
      <c r="H467" s="47">
        <v>0</v>
      </c>
      <c r="I467" s="49">
        <v>0</v>
      </c>
    </row>
    <row r="468" spans="3:9" ht="16.5" x14ac:dyDescent="0.3">
      <c r="C468" s="48"/>
      <c r="D468" s="48"/>
      <c r="E468" s="48" t="s">
        <v>85</v>
      </c>
      <c r="F468" s="48" t="s">
        <v>86</v>
      </c>
      <c r="G468" s="47">
        <v>100</v>
      </c>
      <c r="H468" s="47">
        <v>0</v>
      </c>
      <c r="I468" s="49">
        <v>0</v>
      </c>
    </row>
    <row r="469" spans="3:9" ht="16.5" x14ac:dyDescent="0.3">
      <c r="C469" s="48"/>
      <c r="D469" s="48"/>
      <c r="E469" s="48" t="s">
        <v>89</v>
      </c>
      <c r="F469" s="48" t="s">
        <v>90</v>
      </c>
      <c r="G469" s="47">
        <v>300</v>
      </c>
      <c r="H469" s="47">
        <v>0</v>
      </c>
      <c r="I469" s="49">
        <v>0</v>
      </c>
    </row>
    <row r="470" spans="3:9" ht="16.5" x14ac:dyDescent="0.3">
      <c r="C470" s="48"/>
      <c r="D470" s="48"/>
      <c r="E470" s="48" t="s">
        <v>91</v>
      </c>
      <c r="F470" s="48" t="s">
        <v>92</v>
      </c>
      <c r="G470" s="47">
        <v>300</v>
      </c>
      <c r="H470" s="47">
        <v>0</v>
      </c>
      <c r="I470" s="49">
        <v>0</v>
      </c>
    </row>
    <row r="471" spans="3:9" ht="16.5" x14ac:dyDescent="0.3">
      <c r="C471" s="48"/>
      <c r="D471" s="48"/>
      <c r="E471" s="48" t="s">
        <v>93</v>
      </c>
      <c r="F471" s="48" t="s">
        <v>94</v>
      </c>
      <c r="G471" s="47">
        <v>100</v>
      </c>
      <c r="H471" s="47">
        <v>0</v>
      </c>
      <c r="I471" s="49">
        <v>0</v>
      </c>
    </row>
    <row r="472" spans="3:9" ht="16.5" x14ac:dyDescent="0.3">
      <c r="C472" s="48"/>
      <c r="D472" s="48"/>
      <c r="E472" s="48" t="s">
        <v>95</v>
      </c>
      <c r="F472" s="48" t="s">
        <v>96</v>
      </c>
      <c r="G472" s="47">
        <v>100</v>
      </c>
      <c r="H472" s="47">
        <v>0</v>
      </c>
      <c r="I472" s="49">
        <v>0</v>
      </c>
    </row>
    <row r="473" spans="3:9" ht="16.5" x14ac:dyDescent="0.3">
      <c r="C473" s="48"/>
      <c r="D473" s="48"/>
      <c r="E473" s="48" t="s">
        <v>97</v>
      </c>
      <c r="F473" s="48" t="s">
        <v>98</v>
      </c>
      <c r="G473" s="47">
        <v>300</v>
      </c>
      <c r="H473" s="47">
        <v>0</v>
      </c>
      <c r="I473" s="49">
        <v>0</v>
      </c>
    </row>
    <row r="474" spans="3:9" ht="16.5" x14ac:dyDescent="0.3">
      <c r="C474" s="48"/>
      <c r="D474" s="48"/>
      <c r="E474" s="48" t="s">
        <v>99</v>
      </c>
      <c r="F474" s="48" t="s">
        <v>100</v>
      </c>
      <c r="G474" s="47">
        <v>700</v>
      </c>
      <c r="H474" s="47">
        <v>0</v>
      </c>
      <c r="I474" s="49">
        <v>0</v>
      </c>
    </row>
    <row r="475" spans="3:9" ht="16.5" x14ac:dyDescent="0.3">
      <c r="C475" s="48"/>
      <c r="D475" s="48"/>
      <c r="E475" s="48" t="s">
        <v>79</v>
      </c>
      <c r="F475" s="48" t="s">
        <v>80</v>
      </c>
      <c r="G475" s="47">
        <v>900</v>
      </c>
      <c r="H475" s="47">
        <v>0</v>
      </c>
      <c r="I475" s="49">
        <v>0</v>
      </c>
    </row>
    <row r="476" spans="3:9" ht="16.5" x14ac:dyDescent="0.3">
      <c r="C476" s="48"/>
      <c r="D476" s="48"/>
      <c r="E476" s="48" t="s">
        <v>249</v>
      </c>
      <c r="F476" s="48" t="s">
        <v>250</v>
      </c>
      <c r="G476" s="47">
        <v>400</v>
      </c>
      <c r="H476" s="47">
        <v>0</v>
      </c>
      <c r="I476" s="49">
        <v>0</v>
      </c>
    </row>
    <row r="477" spans="3:9" ht="16.5" x14ac:dyDescent="0.3">
      <c r="C477" s="48"/>
      <c r="D477" s="48"/>
      <c r="E477" s="48" t="s">
        <v>247</v>
      </c>
      <c r="F477" s="48" t="s">
        <v>248</v>
      </c>
      <c r="G477" s="47">
        <v>400</v>
      </c>
      <c r="H477" s="47">
        <v>0</v>
      </c>
      <c r="I477" s="49">
        <v>0</v>
      </c>
    </row>
    <row r="478" spans="3:9" ht="16.5" x14ac:dyDescent="0.3">
      <c r="C478" s="48"/>
      <c r="D478" s="48"/>
      <c r="E478" s="48" t="s">
        <v>245</v>
      </c>
      <c r="F478" s="48" t="s">
        <v>246</v>
      </c>
      <c r="G478" s="47">
        <v>800</v>
      </c>
      <c r="H478" s="47">
        <v>0</v>
      </c>
      <c r="I478" s="49">
        <v>0</v>
      </c>
    </row>
    <row r="479" spans="3:9" ht="16.5" x14ac:dyDescent="0.3">
      <c r="C479" s="48"/>
      <c r="D479" s="48"/>
      <c r="E479" s="48" t="s">
        <v>243</v>
      </c>
      <c r="F479" s="48" t="s">
        <v>244</v>
      </c>
      <c r="G479" s="47">
        <v>400</v>
      </c>
      <c r="H479" s="47">
        <v>0</v>
      </c>
      <c r="I479" s="49">
        <v>0</v>
      </c>
    </row>
    <row r="480" spans="3:9" ht="16.5" x14ac:dyDescent="0.3">
      <c r="C480" s="48"/>
      <c r="D480" s="48"/>
      <c r="E480" s="48" t="s">
        <v>239</v>
      </c>
      <c r="F480" s="48" t="s">
        <v>240</v>
      </c>
      <c r="G480" s="47">
        <v>800</v>
      </c>
      <c r="H480" s="47">
        <v>0</v>
      </c>
      <c r="I480" s="49">
        <v>0</v>
      </c>
    </row>
    <row r="481" spans="3:9" ht="16.5" x14ac:dyDescent="0.3">
      <c r="C481" s="48"/>
      <c r="D481" s="48"/>
      <c r="E481" s="48" t="s">
        <v>237</v>
      </c>
      <c r="F481" s="48" t="s">
        <v>238</v>
      </c>
      <c r="G481" s="47">
        <v>800</v>
      </c>
      <c r="H481" s="47">
        <v>0</v>
      </c>
      <c r="I481" s="49">
        <v>0</v>
      </c>
    </row>
    <row r="482" spans="3:9" ht="16.5" x14ac:dyDescent="0.3">
      <c r="C482" s="48"/>
      <c r="D482" s="48"/>
      <c r="E482" s="48" t="s">
        <v>235</v>
      </c>
      <c r="F482" s="48" t="s">
        <v>236</v>
      </c>
      <c r="G482" s="47">
        <v>400</v>
      </c>
      <c r="H482" s="47">
        <v>0</v>
      </c>
      <c r="I482" s="49">
        <v>0</v>
      </c>
    </row>
    <row r="483" spans="3:9" ht="16.5" x14ac:dyDescent="0.3">
      <c r="C483" s="48"/>
      <c r="D483" s="48"/>
      <c r="E483" s="48" t="s">
        <v>231</v>
      </c>
      <c r="F483" s="48" t="s">
        <v>232</v>
      </c>
      <c r="G483" s="47">
        <v>800</v>
      </c>
      <c r="H483" s="47">
        <v>0</v>
      </c>
      <c r="I483" s="49">
        <v>0</v>
      </c>
    </row>
    <row r="484" spans="3:9" ht="16.5" x14ac:dyDescent="0.3">
      <c r="C484" s="48"/>
      <c r="D484" s="48"/>
      <c r="E484" s="48" t="s">
        <v>283</v>
      </c>
      <c r="F484" s="48" t="s">
        <v>284</v>
      </c>
      <c r="G484" s="47">
        <v>999.99999999999989</v>
      </c>
      <c r="H484" s="47">
        <v>0</v>
      </c>
      <c r="I484" s="49">
        <v>0</v>
      </c>
    </row>
    <row r="485" spans="3:9" ht="16.5" x14ac:dyDescent="0.3">
      <c r="C485" s="48"/>
      <c r="D485" s="48"/>
      <c r="E485" s="48" t="s">
        <v>281</v>
      </c>
      <c r="F485" s="48" t="s">
        <v>282</v>
      </c>
      <c r="G485" s="47">
        <v>999.99999999999989</v>
      </c>
      <c r="H485" s="47">
        <v>0</v>
      </c>
      <c r="I485" s="49">
        <v>0</v>
      </c>
    </row>
    <row r="486" spans="3:9" ht="16.5" x14ac:dyDescent="0.3">
      <c r="C486" s="48"/>
      <c r="D486" s="48"/>
      <c r="E486" s="48" t="s">
        <v>305</v>
      </c>
      <c r="F486" s="48" t="s">
        <v>306</v>
      </c>
      <c r="G486" s="47">
        <v>499.99999999999994</v>
      </c>
      <c r="H486" s="47">
        <v>0</v>
      </c>
      <c r="I486" s="49">
        <v>0</v>
      </c>
    </row>
    <row r="487" spans="3:9" ht="16.5" x14ac:dyDescent="0.3">
      <c r="C487" s="48" t="s">
        <v>551</v>
      </c>
      <c r="D487" s="48"/>
      <c r="E487" s="48"/>
      <c r="F487" s="48"/>
      <c r="G487" s="47">
        <v>50050</v>
      </c>
      <c r="H487" s="47">
        <v>0</v>
      </c>
      <c r="I487" s="49">
        <v>0</v>
      </c>
    </row>
    <row r="488" spans="3:9" ht="16.5" x14ac:dyDescent="0.3">
      <c r="C488" s="48" t="s">
        <v>156</v>
      </c>
      <c r="D488" s="48" t="s">
        <v>155</v>
      </c>
      <c r="E488" s="48" t="s">
        <v>167</v>
      </c>
      <c r="F488" s="48" t="s">
        <v>168</v>
      </c>
      <c r="G488" s="47">
        <v>300</v>
      </c>
      <c r="H488" s="47">
        <v>0</v>
      </c>
      <c r="I488" s="49">
        <v>0</v>
      </c>
    </row>
    <row r="489" spans="3:9" ht="16.5" x14ac:dyDescent="0.3">
      <c r="C489" s="48"/>
      <c r="D489" s="48"/>
      <c r="E489" s="48" t="s">
        <v>165</v>
      </c>
      <c r="F489" s="48" t="s">
        <v>166</v>
      </c>
      <c r="G489" s="47">
        <v>100</v>
      </c>
      <c r="H489" s="47">
        <v>0</v>
      </c>
      <c r="I489" s="49">
        <v>0</v>
      </c>
    </row>
    <row r="490" spans="3:9" ht="16.5" x14ac:dyDescent="0.3">
      <c r="C490" s="48"/>
      <c r="D490" s="48"/>
      <c r="E490" s="48" t="s">
        <v>163</v>
      </c>
      <c r="F490" s="48" t="s">
        <v>164</v>
      </c>
      <c r="G490" s="47">
        <v>100</v>
      </c>
      <c r="H490" s="47">
        <v>0</v>
      </c>
      <c r="I490" s="49">
        <v>0</v>
      </c>
    </row>
    <row r="491" spans="3:9" ht="16.5" x14ac:dyDescent="0.3">
      <c r="C491" s="48"/>
      <c r="D491" s="48"/>
      <c r="E491" s="48" t="s">
        <v>161</v>
      </c>
      <c r="F491" s="48" t="s">
        <v>162</v>
      </c>
      <c r="G491" s="47">
        <v>100</v>
      </c>
      <c r="H491" s="47">
        <v>0</v>
      </c>
      <c r="I491" s="49">
        <v>0</v>
      </c>
    </row>
    <row r="492" spans="3:9" ht="16.5" x14ac:dyDescent="0.3">
      <c r="C492" s="48"/>
      <c r="D492" s="48"/>
      <c r="E492" s="48" t="s">
        <v>185</v>
      </c>
      <c r="F492" s="48" t="s">
        <v>186</v>
      </c>
      <c r="G492" s="47">
        <v>200</v>
      </c>
      <c r="H492" s="47">
        <v>0</v>
      </c>
      <c r="I492" s="49">
        <v>0</v>
      </c>
    </row>
    <row r="493" spans="3:9" ht="16.5" x14ac:dyDescent="0.3">
      <c r="C493" s="48"/>
      <c r="D493" s="48"/>
      <c r="E493" s="48" t="s">
        <v>181</v>
      </c>
      <c r="F493" s="48" t="s">
        <v>182</v>
      </c>
      <c r="G493" s="47">
        <v>200</v>
      </c>
      <c r="H493" s="47">
        <v>0</v>
      </c>
      <c r="I493" s="49">
        <v>0</v>
      </c>
    </row>
    <row r="494" spans="3:9" ht="16.5" x14ac:dyDescent="0.3">
      <c r="C494" s="48"/>
      <c r="D494" s="48"/>
      <c r="E494" s="48" t="s">
        <v>187</v>
      </c>
      <c r="F494" s="48" t="s">
        <v>188</v>
      </c>
      <c r="G494" s="47">
        <v>200</v>
      </c>
      <c r="H494" s="47">
        <v>0</v>
      </c>
      <c r="I494" s="49">
        <v>0</v>
      </c>
    </row>
    <row r="495" spans="3:9" ht="16.5" x14ac:dyDescent="0.3">
      <c r="C495" s="48"/>
      <c r="D495" s="48"/>
      <c r="E495" s="48" t="s">
        <v>229</v>
      </c>
      <c r="F495" s="48" t="s">
        <v>230</v>
      </c>
      <c r="G495" s="47">
        <v>400</v>
      </c>
      <c r="H495" s="47">
        <v>0</v>
      </c>
      <c r="I495" s="49">
        <v>0</v>
      </c>
    </row>
    <row r="496" spans="3:9" ht="16.5" x14ac:dyDescent="0.3">
      <c r="C496" s="48"/>
      <c r="D496" s="48"/>
      <c r="E496" s="48" t="s">
        <v>129</v>
      </c>
      <c r="F496" s="48" t="s">
        <v>130</v>
      </c>
      <c r="G496" s="47">
        <v>400</v>
      </c>
      <c r="H496" s="47">
        <v>0</v>
      </c>
      <c r="I496" s="49">
        <v>0</v>
      </c>
    </row>
    <row r="497" spans="3:9" ht="16.5" x14ac:dyDescent="0.3">
      <c r="C497" s="48"/>
      <c r="D497" s="48"/>
      <c r="E497" s="48" t="s">
        <v>131</v>
      </c>
      <c r="F497" s="48" t="s">
        <v>132</v>
      </c>
      <c r="G497" s="47">
        <v>400</v>
      </c>
      <c r="H497" s="47">
        <v>0</v>
      </c>
      <c r="I497" s="49">
        <v>0</v>
      </c>
    </row>
    <row r="498" spans="3:9" ht="16.5" x14ac:dyDescent="0.3">
      <c r="C498" s="48"/>
      <c r="D498" s="48"/>
      <c r="E498" s="48" t="s">
        <v>141</v>
      </c>
      <c r="F498" s="48" t="s">
        <v>142</v>
      </c>
      <c r="G498" s="47">
        <v>200</v>
      </c>
      <c r="H498" s="47">
        <v>0</v>
      </c>
      <c r="I498" s="49">
        <v>0</v>
      </c>
    </row>
    <row r="499" spans="3:9" ht="16.5" x14ac:dyDescent="0.3">
      <c r="C499" s="48"/>
      <c r="D499" s="48"/>
      <c r="E499" s="48" t="s">
        <v>297</v>
      </c>
      <c r="F499" s="48" t="s">
        <v>298</v>
      </c>
      <c r="G499" s="47">
        <v>499.99999999999994</v>
      </c>
      <c r="H499" s="47">
        <v>0</v>
      </c>
      <c r="I499" s="49">
        <v>0</v>
      </c>
    </row>
    <row r="500" spans="3:9" ht="16.5" x14ac:dyDescent="0.3">
      <c r="C500" s="48"/>
      <c r="D500" s="48"/>
      <c r="E500" s="48" t="s">
        <v>295</v>
      </c>
      <c r="F500" s="48" t="s">
        <v>296</v>
      </c>
      <c r="G500" s="47">
        <v>249.99999999999997</v>
      </c>
      <c r="H500" s="47">
        <v>0</v>
      </c>
      <c r="I500" s="49">
        <v>0</v>
      </c>
    </row>
    <row r="501" spans="3:9" ht="16.5" x14ac:dyDescent="0.3">
      <c r="C501" s="48"/>
      <c r="D501" s="48"/>
      <c r="E501" s="48" t="s">
        <v>205</v>
      </c>
      <c r="F501" s="48" t="s">
        <v>206</v>
      </c>
      <c r="G501" s="47">
        <v>400</v>
      </c>
      <c r="H501" s="47">
        <v>0</v>
      </c>
      <c r="I501" s="49">
        <v>0</v>
      </c>
    </row>
    <row r="502" spans="3:9" ht="16.5" x14ac:dyDescent="0.3">
      <c r="C502" s="48"/>
      <c r="D502" s="48"/>
      <c r="E502" s="48" t="s">
        <v>197</v>
      </c>
      <c r="F502" s="48" t="s">
        <v>198</v>
      </c>
      <c r="G502" s="47">
        <v>400</v>
      </c>
      <c r="H502" s="47">
        <v>0</v>
      </c>
      <c r="I502" s="49">
        <v>0</v>
      </c>
    </row>
    <row r="503" spans="3:9" ht="16.5" x14ac:dyDescent="0.3">
      <c r="C503" s="48"/>
      <c r="D503" s="48"/>
      <c r="E503" s="48" t="s">
        <v>195</v>
      </c>
      <c r="F503" s="48" t="s">
        <v>196</v>
      </c>
      <c r="G503" s="47">
        <v>400</v>
      </c>
      <c r="H503" s="47">
        <v>0</v>
      </c>
      <c r="I503" s="49">
        <v>0</v>
      </c>
    </row>
    <row r="504" spans="3:9" ht="16.5" x14ac:dyDescent="0.3">
      <c r="C504" s="48"/>
      <c r="D504" s="48"/>
      <c r="E504" s="48" t="s">
        <v>193</v>
      </c>
      <c r="F504" s="48" t="s">
        <v>194</v>
      </c>
      <c r="G504" s="47">
        <v>200</v>
      </c>
      <c r="H504" s="47">
        <v>0</v>
      </c>
      <c r="I504" s="49">
        <v>0</v>
      </c>
    </row>
    <row r="505" spans="3:9" ht="16.5" x14ac:dyDescent="0.3">
      <c r="C505" s="48"/>
      <c r="D505" s="48"/>
      <c r="E505" s="48" t="s">
        <v>251</v>
      </c>
      <c r="F505" s="48" t="s">
        <v>252</v>
      </c>
      <c r="G505" s="47">
        <v>400</v>
      </c>
      <c r="H505" s="47">
        <v>0</v>
      </c>
      <c r="I505" s="49">
        <v>0</v>
      </c>
    </row>
    <row r="506" spans="3:9" ht="16.5" x14ac:dyDescent="0.3">
      <c r="C506" s="48"/>
      <c r="D506" s="48"/>
      <c r="E506" s="48" t="s">
        <v>125</v>
      </c>
      <c r="F506" s="48" t="s">
        <v>126</v>
      </c>
      <c r="G506" s="47">
        <v>400</v>
      </c>
      <c r="H506" s="47">
        <v>0</v>
      </c>
      <c r="I506" s="49">
        <v>0</v>
      </c>
    </row>
    <row r="507" spans="3:9" ht="16.5" x14ac:dyDescent="0.3">
      <c r="C507" s="48"/>
      <c r="D507" s="48"/>
      <c r="E507" s="48" t="s">
        <v>127</v>
      </c>
      <c r="F507" s="48" t="s">
        <v>128</v>
      </c>
      <c r="G507" s="47">
        <v>200</v>
      </c>
      <c r="H507" s="47">
        <v>0</v>
      </c>
      <c r="I507" s="49">
        <v>0</v>
      </c>
    </row>
    <row r="508" spans="3:9" ht="16.5" x14ac:dyDescent="0.3">
      <c r="C508" s="48"/>
      <c r="D508" s="48"/>
      <c r="E508" s="48" t="s">
        <v>115</v>
      </c>
      <c r="F508" s="48" t="s">
        <v>116</v>
      </c>
      <c r="G508" s="47">
        <v>200</v>
      </c>
      <c r="H508" s="47">
        <v>0</v>
      </c>
      <c r="I508" s="49">
        <v>0</v>
      </c>
    </row>
    <row r="509" spans="3:9" ht="16.5" x14ac:dyDescent="0.3">
      <c r="C509" s="48"/>
      <c r="D509" s="48"/>
      <c r="E509" s="48" t="s">
        <v>117</v>
      </c>
      <c r="F509" s="48" t="s">
        <v>118</v>
      </c>
      <c r="G509" s="47">
        <v>400</v>
      </c>
      <c r="H509" s="47">
        <v>0</v>
      </c>
      <c r="I509" s="49">
        <v>0</v>
      </c>
    </row>
    <row r="510" spans="3:9" ht="16.5" x14ac:dyDescent="0.3">
      <c r="C510" s="48"/>
      <c r="D510" s="48"/>
      <c r="E510" s="48" t="s">
        <v>119</v>
      </c>
      <c r="F510" s="48" t="s">
        <v>120</v>
      </c>
      <c r="G510" s="47">
        <v>200</v>
      </c>
      <c r="H510" s="47">
        <v>0</v>
      </c>
      <c r="I510" s="49">
        <v>0</v>
      </c>
    </row>
    <row r="511" spans="3:9" ht="16.5" x14ac:dyDescent="0.3">
      <c r="C511" s="48"/>
      <c r="D511" s="48"/>
      <c r="E511" s="48" t="s">
        <v>121</v>
      </c>
      <c r="F511" s="48" t="s">
        <v>122</v>
      </c>
      <c r="G511" s="47">
        <v>600</v>
      </c>
      <c r="H511" s="47">
        <v>0</v>
      </c>
      <c r="I511" s="49">
        <v>0</v>
      </c>
    </row>
    <row r="512" spans="3:9" ht="16.5" x14ac:dyDescent="0.3">
      <c r="C512" s="48"/>
      <c r="D512" s="48"/>
      <c r="E512" s="48" t="s">
        <v>111</v>
      </c>
      <c r="F512" s="48" t="s">
        <v>112</v>
      </c>
      <c r="G512" s="47">
        <v>200</v>
      </c>
      <c r="H512" s="47">
        <v>0</v>
      </c>
      <c r="I512" s="49">
        <v>0</v>
      </c>
    </row>
    <row r="513" spans="3:9" ht="16.5" x14ac:dyDescent="0.3">
      <c r="C513" s="48"/>
      <c r="D513" s="48"/>
      <c r="E513" s="48" t="s">
        <v>339</v>
      </c>
      <c r="F513" s="48" t="s">
        <v>340</v>
      </c>
      <c r="G513" s="47">
        <v>100</v>
      </c>
      <c r="H513" s="47">
        <v>0</v>
      </c>
      <c r="I513" s="49">
        <v>0</v>
      </c>
    </row>
    <row r="514" spans="3:9" ht="16.5" x14ac:dyDescent="0.3">
      <c r="C514" s="48"/>
      <c r="D514" s="48"/>
      <c r="E514" s="48" t="s">
        <v>361</v>
      </c>
      <c r="F514" s="48" t="s">
        <v>362</v>
      </c>
      <c r="G514" s="47">
        <v>249.99999999999997</v>
      </c>
      <c r="H514" s="47">
        <v>0</v>
      </c>
      <c r="I514" s="49">
        <v>0</v>
      </c>
    </row>
    <row r="515" spans="3:9" ht="16.5" x14ac:dyDescent="0.3">
      <c r="C515" s="48"/>
      <c r="D515" s="48"/>
      <c r="E515" s="48" t="s">
        <v>371</v>
      </c>
      <c r="F515" s="48" t="s">
        <v>372</v>
      </c>
      <c r="G515" s="47">
        <v>499.99999999999994</v>
      </c>
      <c r="H515" s="47">
        <v>0</v>
      </c>
      <c r="I515" s="49">
        <v>0</v>
      </c>
    </row>
    <row r="516" spans="3:9" ht="16.5" x14ac:dyDescent="0.3">
      <c r="C516" s="48"/>
      <c r="D516" s="48"/>
      <c r="E516" s="48" t="s">
        <v>373</v>
      </c>
      <c r="F516" s="48" t="s">
        <v>374</v>
      </c>
      <c r="G516" s="47">
        <v>249.99999999999997</v>
      </c>
      <c r="H516" s="47">
        <v>0</v>
      </c>
      <c r="I516" s="49">
        <v>0</v>
      </c>
    </row>
    <row r="517" spans="3:9" ht="16.5" x14ac:dyDescent="0.3">
      <c r="C517" s="48"/>
      <c r="D517" s="48"/>
      <c r="E517" s="48" t="s">
        <v>85</v>
      </c>
      <c r="F517" s="48" t="s">
        <v>86</v>
      </c>
      <c r="G517" s="47">
        <v>300</v>
      </c>
      <c r="H517" s="47">
        <v>0</v>
      </c>
      <c r="I517" s="49">
        <v>0</v>
      </c>
    </row>
    <row r="518" spans="3:9" ht="16.5" x14ac:dyDescent="0.3">
      <c r="C518" s="48"/>
      <c r="D518" s="48"/>
      <c r="E518" s="48" t="s">
        <v>91</v>
      </c>
      <c r="F518" s="48" t="s">
        <v>92</v>
      </c>
      <c r="G518" s="47">
        <v>200</v>
      </c>
      <c r="H518" s="47">
        <v>0</v>
      </c>
      <c r="I518" s="49">
        <v>0</v>
      </c>
    </row>
    <row r="519" spans="3:9" ht="16.5" x14ac:dyDescent="0.3">
      <c r="C519" s="48"/>
      <c r="D519" s="48"/>
      <c r="E519" s="48" t="s">
        <v>93</v>
      </c>
      <c r="F519" s="48" t="s">
        <v>94</v>
      </c>
      <c r="G519" s="47">
        <v>100</v>
      </c>
      <c r="H519" s="47">
        <v>0</v>
      </c>
      <c r="I519" s="49">
        <v>0</v>
      </c>
    </row>
    <row r="520" spans="3:9" ht="16.5" x14ac:dyDescent="0.3">
      <c r="C520" s="48"/>
      <c r="D520" s="48"/>
      <c r="E520" s="48" t="s">
        <v>95</v>
      </c>
      <c r="F520" s="48" t="s">
        <v>96</v>
      </c>
      <c r="G520" s="47">
        <v>400</v>
      </c>
      <c r="H520" s="47">
        <v>0</v>
      </c>
      <c r="I520" s="49">
        <v>0</v>
      </c>
    </row>
    <row r="521" spans="3:9" ht="16.5" x14ac:dyDescent="0.3">
      <c r="C521" s="48"/>
      <c r="D521" s="48"/>
      <c r="E521" s="48" t="s">
        <v>97</v>
      </c>
      <c r="F521" s="48" t="s">
        <v>98</v>
      </c>
      <c r="G521" s="47">
        <v>100</v>
      </c>
      <c r="H521" s="47">
        <v>0</v>
      </c>
      <c r="I521" s="49">
        <v>0</v>
      </c>
    </row>
    <row r="522" spans="3:9" ht="16.5" x14ac:dyDescent="0.3">
      <c r="C522" s="48"/>
      <c r="D522" s="48"/>
      <c r="E522" s="48" t="s">
        <v>99</v>
      </c>
      <c r="F522" s="48" t="s">
        <v>100</v>
      </c>
      <c r="G522" s="47">
        <v>100</v>
      </c>
      <c r="H522" s="47">
        <v>0</v>
      </c>
      <c r="I522" s="49">
        <v>0</v>
      </c>
    </row>
    <row r="523" spans="3:9" ht="16.5" x14ac:dyDescent="0.3">
      <c r="C523" s="48"/>
      <c r="D523" s="48"/>
      <c r="E523" s="48" t="s">
        <v>79</v>
      </c>
      <c r="F523" s="48" t="s">
        <v>80</v>
      </c>
      <c r="G523" s="47">
        <v>200</v>
      </c>
      <c r="H523" s="47">
        <v>0</v>
      </c>
      <c r="I523" s="49">
        <v>0</v>
      </c>
    </row>
    <row r="524" spans="3:9" ht="16.5" x14ac:dyDescent="0.3">
      <c r="C524" s="48"/>
      <c r="D524" s="48"/>
      <c r="E524" s="48" t="s">
        <v>83</v>
      </c>
      <c r="F524" s="48" t="s">
        <v>84</v>
      </c>
      <c r="G524" s="47">
        <v>200</v>
      </c>
      <c r="H524" s="47">
        <v>0</v>
      </c>
      <c r="I524" s="49">
        <v>0</v>
      </c>
    </row>
    <row r="525" spans="3:9" ht="16.5" x14ac:dyDescent="0.3">
      <c r="C525" s="48"/>
      <c r="D525" s="48"/>
      <c r="E525" s="48" t="s">
        <v>249</v>
      </c>
      <c r="F525" s="48" t="s">
        <v>250</v>
      </c>
      <c r="G525" s="47">
        <v>800</v>
      </c>
      <c r="H525" s="47">
        <v>0</v>
      </c>
      <c r="I525" s="49">
        <v>0</v>
      </c>
    </row>
    <row r="526" spans="3:9" ht="16.5" x14ac:dyDescent="0.3">
      <c r="C526" s="48"/>
      <c r="D526" s="48"/>
      <c r="E526" s="48" t="s">
        <v>243</v>
      </c>
      <c r="F526" s="48" t="s">
        <v>244</v>
      </c>
      <c r="G526" s="47">
        <v>400</v>
      </c>
      <c r="H526" s="47">
        <v>0</v>
      </c>
      <c r="I526" s="49">
        <v>0</v>
      </c>
    </row>
    <row r="527" spans="3:9" ht="16.5" x14ac:dyDescent="0.3">
      <c r="C527" s="48"/>
      <c r="D527" s="48"/>
      <c r="E527" s="48" t="s">
        <v>237</v>
      </c>
      <c r="F527" s="48" t="s">
        <v>238</v>
      </c>
      <c r="G527" s="47">
        <v>800</v>
      </c>
      <c r="H527" s="47">
        <v>0</v>
      </c>
      <c r="I527" s="49">
        <v>0</v>
      </c>
    </row>
    <row r="528" spans="3:9" ht="16.5" x14ac:dyDescent="0.3">
      <c r="C528" s="48"/>
      <c r="D528" s="48"/>
      <c r="E528" s="48" t="s">
        <v>283</v>
      </c>
      <c r="F528" s="48" t="s">
        <v>284</v>
      </c>
      <c r="G528" s="47">
        <v>200</v>
      </c>
      <c r="H528" s="47">
        <v>0</v>
      </c>
      <c r="I528" s="49">
        <v>0</v>
      </c>
    </row>
    <row r="529" spans="3:9" ht="16.5" x14ac:dyDescent="0.3">
      <c r="C529" s="48"/>
      <c r="D529" s="48"/>
      <c r="E529" s="48" t="s">
        <v>281</v>
      </c>
      <c r="F529" s="48" t="s">
        <v>282</v>
      </c>
      <c r="G529" s="47">
        <v>400</v>
      </c>
      <c r="H529" s="47">
        <v>0</v>
      </c>
      <c r="I529" s="49">
        <v>0</v>
      </c>
    </row>
    <row r="530" spans="3:9" ht="16.5" x14ac:dyDescent="0.3">
      <c r="C530" s="48"/>
      <c r="D530" s="48"/>
      <c r="E530" s="48" t="s">
        <v>285</v>
      </c>
      <c r="F530" s="48" t="s">
        <v>286</v>
      </c>
      <c r="G530" s="47">
        <v>499.99999999999994</v>
      </c>
      <c r="H530" s="47">
        <v>0</v>
      </c>
      <c r="I530" s="49">
        <v>0</v>
      </c>
    </row>
    <row r="531" spans="3:9" ht="16.5" x14ac:dyDescent="0.3">
      <c r="C531" s="48"/>
      <c r="D531" s="48"/>
      <c r="E531" s="48" t="s">
        <v>305</v>
      </c>
      <c r="F531" s="48" t="s">
        <v>306</v>
      </c>
      <c r="G531" s="47">
        <v>750</v>
      </c>
      <c r="H531" s="47">
        <v>0</v>
      </c>
      <c r="I531" s="49">
        <v>0</v>
      </c>
    </row>
    <row r="532" spans="3:9" ht="16.5" x14ac:dyDescent="0.3">
      <c r="C532" s="48" t="s">
        <v>552</v>
      </c>
      <c r="D532" s="48"/>
      <c r="E532" s="48"/>
      <c r="F532" s="48"/>
      <c r="G532" s="47">
        <v>13900</v>
      </c>
      <c r="H532" s="47">
        <v>0</v>
      </c>
      <c r="I532" s="49">
        <v>0</v>
      </c>
    </row>
    <row r="533" spans="3:9" ht="16.5" x14ac:dyDescent="0.3">
      <c r="C533" s="48" t="s">
        <v>102</v>
      </c>
      <c r="D533" s="48" t="s">
        <v>101</v>
      </c>
      <c r="E533" s="48" t="s">
        <v>91</v>
      </c>
      <c r="F533" s="48" t="s">
        <v>92</v>
      </c>
      <c r="G533" s="47">
        <v>200</v>
      </c>
      <c r="H533" s="47">
        <v>0</v>
      </c>
      <c r="I533" s="49">
        <v>0</v>
      </c>
    </row>
    <row r="534" spans="3:9" ht="16.5" x14ac:dyDescent="0.3">
      <c r="C534" s="48" t="s">
        <v>553</v>
      </c>
      <c r="D534" s="48"/>
      <c r="E534" s="48"/>
      <c r="F534" s="48"/>
      <c r="G534" s="47">
        <v>200</v>
      </c>
      <c r="H534" s="47">
        <v>0</v>
      </c>
      <c r="I534" s="49">
        <v>0</v>
      </c>
    </row>
    <row r="535" spans="3:9" ht="16.5" x14ac:dyDescent="0.3">
      <c r="C535" s="48" t="s">
        <v>220</v>
      </c>
      <c r="D535" s="48" t="s">
        <v>219</v>
      </c>
      <c r="E535" s="48" t="s">
        <v>279</v>
      </c>
      <c r="F535" s="48" t="s">
        <v>280</v>
      </c>
      <c r="G535" s="47">
        <v>100</v>
      </c>
      <c r="H535" s="47">
        <v>0</v>
      </c>
      <c r="I535" s="49">
        <v>0</v>
      </c>
    </row>
    <row r="536" spans="3:9" ht="16.5" x14ac:dyDescent="0.3">
      <c r="C536" s="48"/>
      <c r="D536" s="48"/>
      <c r="E536" s="48" t="s">
        <v>273</v>
      </c>
      <c r="F536" s="48" t="s">
        <v>274</v>
      </c>
      <c r="G536" s="47">
        <v>200</v>
      </c>
      <c r="H536" s="47">
        <v>0</v>
      </c>
      <c r="I536" s="49">
        <v>0</v>
      </c>
    </row>
    <row r="537" spans="3:9" ht="16.5" x14ac:dyDescent="0.3">
      <c r="C537" s="48"/>
      <c r="D537" s="48"/>
      <c r="E537" s="48" t="s">
        <v>271</v>
      </c>
      <c r="F537" s="48" t="s">
        <v>272</v>
      </c>
      <c r="G537" s="47">
        <v>200</v>
      </c>
      <c r="H537" s="47">
        <v>0</v>
      </c>
      <c r="I537" s="49">
        <v>0</v>
      </c>
    </row>
    <row r="538" spans="3:9" ht="16.5" x14ac:dyDescent="0.3">
      <c r="C538" s="48"/>
      <c r="D538" s="48"/>
      <c r="E538" s="48" t="s">
        <v>267</v>
      </c>
      <c r="F538" s="48" t="s">
        <v>268</v>
      </c>
      <c r="G538" s="47">
        <v>200</v>
      </c>
      <c r="H538" s="47">
        <v>0</v>
      </c>
      <c r="I538" s="49">
        <v>0</v>
      </c>
    </row>
    <row r="539" spans="3:9" ht="16.5" x14ac:dyDescent="0.3">
      <c r="C539" s="48"/>
      <c r="D539" s="48"/>
      <c r="E539" s="48" t="s">
        <v>265</v>
      </c>
      <c r="F539" s="48" t="s">
        <v>266</v>
      </c>
      <c r="G539" s="47">
        <v>100</v>
      </c>
      <c r="H539" s="47">
        <v>0</v>
      </c>
      <c r="I539" s="49">
        <v>0</v>
      </c>
    </row>
    <row r="540" spans="3:9" ht="16.5" x14ac:dyDescent="0.3">
      <c r="C540" s="48"/>
      <c r="D540" s="48"/>
      <c r="E540" s="48" t="s">
        <v>261</v>
      </c>
      <c r="F540" s="48" t="s">
        <v>262</v>
      </c>
      <c r="G540" s="47">
        <v>499.99999999999994</v>
      </c>
      <c r="H540" s="47">
        <v>0</v>
      </c>
      <c r="I540" s="49">
        <v>0</v>
      </c>
    </row>
    <row r="541" spans="3:9" ht="16.5" x14ac:dyDescent="0.3">
      <c r="C541" s="48"/>
      <c r="D541" s="48"/>
      <c r="E541" s="48" t="s">
        <v>257</v>
      </c>
      <c r="F541" s="48" t="s">
        <v>258</v>
      </c>
      <c r="G541" s="47">
        <v>700</v>
      </c>
      <c r="H541" s="47">
        <v>0</v>
      </c>
      <c r="I541" s="49">
        <v>0</v>
      </c>
    </row>
    <row r="542" spans="3:9" ht="16.5" x14ac:dyDescent="0.3">
      <c r="C542" s="48"/>
      <c r="D542" s="48"/>
      <c r="E542" s="48" t="s">
        <v>255</v>
      </c>
      <c r="F542" s="48" t="s">
        <v>256</v>
      </c>
      <c r="G542" s="47">
        <v>300</v>
      </c>
      <c r="H542" s="47">
        <v>0</v>
      </c>
      <c r="I542" s="49">
        <v>0</v>
      </c>
    </row>
    <row r="543" spans="3:9" ht="16.5" x14ac:dyDescent="0.3">
      <c r="C543" s="48"/>
      <c r="D543" s="48"/>
      <c r="E543" s="48" t="s">
        <v>223</v>
      </c>
      <c r="F543" s="48" t="s">
        <v>224</v>
      </c>
      <c r="G543" s="47">
        <v>200</v>
      </c>
      <c r="H543" s="47">
        <v>0</v>
      </c>
      <c r="I543" s="49">
        <v>0</v>
      </c>
    </row>
    <row r="544" spans="3:9" ht="16.5" x14ac:dyDescent="0.3">
      <c r="C544" s="48"/>
      <c r="D544" s="48"/>
      <c r="E544" s="48" t="s">
        <v>221</v>
      </c>
      <c r="F544" s="48" t="s">
        <v>222</v>
      </c>
      <c r="G544" s="47">
        <v>100</v>
      </c>
      <c r="H544" s="47">
        <v>0</v>
      </c>
      <c r="I544" s="49">
        <v>0</v>
      </c>
    </row>
    <row r="545" spans="3:9" ht="16.5" x14ac:dyDescent="0.3">
      <c r="C545" s="48"/>
      <c r="D545" s="48"/>
      <c r="E545" s="48" t="s">
        <v>217</v>
      </c>
      <c r="F545" s="48" t="s">
        <v>218</v>
      </c>
      <c r="G545" s="47">
        <v>200</v>
      </c>
      <c r="H545" s="47">
        <v>0</v>
      </c>
      <c r="I545" s="49">
        <v>0</v>
      </c>
    </row>
    <row r="546" spans="3:9" ht="16.5" x14ac:dyDescent="0.3">
      <c r="C546" s="48" t="s">
        <v>554</v>
      </c>
      <c r="D546" s="48"/>
      <c r="E546" s="48"/>
      <c r="F546" s="48"/>
      <c r="G546" s="47">
        <v>2800</v>
      </c>
      <c r="H546" s="47">
        <v>0</v>
      </c>
      <c r="I546" s="49">
        <v>0</v>
      </c>
    </row>
    <row r="547" spans="3:9" ht="16.5" x14ac:dyDescent="0.3">
      <c r="C547" s="48" t="s">
        <v>288</v>
      </c>
      <c r="D547" s="48" t="s">
        <v>287</v>
      </c>
      <c r="E547" s="48" t="s">
        <v>293</v>
      </c>
      <c r="F547" s="48" t="s">
        <v>294</v>
      </c>
      <c r="G547" s="47">
        <v>249.99999999999997</v>
      </c>
      <c r="H547" s="47">
        <v>0</v>
      </c>
      <c r="I547" s="49">
        <v>0</v>
      </c>
    </row>
    <row r="548" spans="3:9" ht="16.5" x14ac:dyDescent="0.3">
      <c r="C548" s="48"/>
      <c r="D548" s="48"/>
      <c r="E548" s="48" t="s">
        <v>291</v>
      </c>
      <c r="F548" s="48" t="s">
        <v>292</v>
      </c>
      <c r="G548" s="47">
        <v>249.99999999999997</v>
      </c>
      <c r="H548" s="47">
        <v>0</v>
      </c>
      <c r="I548" s="49">
        <v>0</v>
      </c>
    </row>
    <row r="549" spans="3:9" ht="16.5" x14ac:dyDescent="0.3">
      <c r="C549" s="48"/>
      <c r="D549" s="48"/>
      <c r="E549" s="48" t="s">
        <v>315</v>
      </c>
      <c r="F549" s="48" t="s">
        <v>316</v>
      </c>
      <c r="G549" s="47">
        <v>499.99999999999994</v>
      </c>
      <c r="H549" s="47">
        <v>0</v>
      </c>
      <c r="I549" s="49">
        <v>0</v>
      </c>
    </row>
    <row r="550" spans="3:9" ht="16.5" x14ac:dyDescent="0.3">
      <c r="C550" s="48"/>
      <c r="D550" s="48"/>
      <c r="E550" s="48" t="s">
        <v>317</v>
      </c>
      <c r="F550" s="48" t="s">
        <v>318</v>
      </c>
      <c r="G550" s="47">
        <v>249.99999999999997</v>
      </c>
      <c r="H550" s="47">
        <v>0</v>
      </c>
      <c r="I550" s="49">
        <v>0</v>
      </c>
    </row>
    <row r="551" spans="3:9" ht="16.5" x14ac:dyDescent="0.3">
      <c r="C551" s="48"/>
      <c r="D551" s="48"/>
      <c r="E551" s="48" t="s">
        <v>361</v>
      </c>
      <c r="F551" s="48" t="s">
        <v>362</v>
      </c>
      <c r="G551" s="47">
        <v>499.99999999999994</v>
      </c>
      <c r="H551" s="47">
        <v>0</v>
      </c>
      <c r="I551" s="49">
        <v>0</v>
      </c>
    </row>
    <row r="552" spans="3:9" ht="16.5" x14ac:dyDescent="0.3">
      <c r="C552" s="48"/>
      <c r="D552" s="48"/>
      <c r="E552" s="48" t="s">
        <v>353</v>
      </c>
      <c r="F552" s="48" t="s">
        <v>354</v>
      </c>
      <c r="G552" s="47">
        <v>249.99999999999997</v>
      </c>
      <c r="H552" s="47">
        <v>0</v>
      </c>
      <c r="I552" s="49">
        <v>0</v>
      </c>
    </row>
    <row r="553" spans="3:9" ht="16.5" x14ac:dyDescent="0.3">
      <c r="C553" s="48"/>
      <c r="D553" s="48"/>
      <c r="E553" s="48" t="s">
        <v>371</v>
      </c>
      <c r="F553" s="48" t="s">
        <v>372</v>
      </c>
      <c r="G553" s="47">
        <v>499.99999999999994</v>
      </c>
      <c r="H553" s="47">
        <v>0</v>
      </c>
      <c r="I553" s="49">
        <v>0</v>
      </c>
    </row>
    <row r="554" spans="3:9" ht="16.5" x14ac:dyDescent="0.3">
      <c r="C554" s="48"/>
      <c r="D554" s="48"/>
      <c r="E554" s="48" t="s">
        <v>373</v>
      </c>
      <c r="F554" s="48" t="s">
        <v>374</v>
      </c>
      <c r="G554" s="47">
        <v>249.99999999999997</v>
      </c>
      <c r="H554" s="47">
        <v>0</v>
      </c>
      <c r="I554" s="49">
        <v>0</v>
      </c>
    </row>
    <row r="555" spans="3:9" ht="16.5" x14ac:dyDescent="0.3">
      <c r="C555" s="48"/>
      <c r="D555" s="48"/>
      <c r="E555" s="48" t="s">
        <v>367</v>
      </c>
      <c r="F555" s="48" t="s">
        <v>368</v>
      </c>
      <c r="G555" s="47">
        <v>249.99999999999997</v>
      </c>
      <c r="H555" s="47">
        <v>0</v>
      </c>
      <c r="I555" s="49">
        <v>0</v>
      </c>
    </row>
    <row r="556" spans="3:9" ht="16.5" x14ac:dyDescent="0.3">
      <c r="C556" s="48"/>
      <c r="D556" s="48"/>
      <c r="E556" s="48" t="s">
        <v>289</v>
      </c>
      <c r="F556" s="48" t="s">
        <v>290</v>
      </c>
      <c r="G556" s="47">
        <v>249.99999999999997</v>
      </c>
      <c r="H556" s="47">
        <v>0</v>
      </c>
      <c r="I556" s="49">
        <v>0</v>
      </c>
    </row>
    <row r="557" spans="3:9" ht="16.5" x14ac:dyDescent="0.3">
      <c r="C557" s="48"/>
      <c r="D557" s="48"/>
      <c r="E557" s="48" t="s">
        <v>285</v>
      </c>
      <c r="F557" s="48" t="s">
        <v>286</v>
      </c>
      <c r="G557" s="47">
        <v>499.99999999999994</v>
      </c>
      <c r="H557" s="47">
        <v>0</v>
      </c>
      <c r="I557" s="49">
        <v>0</v>
      </c>
    </row>
    <row r="558" spans="3:9" ht="16.5" x14ac:dyDescent="0.3">
      <c r="C558" s="48"/>
      <c r="D558" s="48"/>
      <c r="E558" s="48" t="s">
        <v>303</v>
      </c>
      <c r="F558" s="48" t="s">
        <v>304</v>
      </c>
      <c r="G558" s="47">
        <v>249.99999999999997</v>
      </c>
      <c r="H558" s="47">
        <v>0</v>
      </c>
      <c r="I558" s="49">
        <v>0</v>
      </c>
    </row>
    <row r="559" spans="3:9" ht="16.5" x14ac:dyDescent="0.3">
      <c r="C559" s="48"/>
      <c r="D559" s="48"/>
      <c r="E559" s="48" t="s">
        <v>307</v>
      </c>
      <c r="F559" s="48" t="s">
        <v>308</v>
      </c>
      <c r="G559" s="47">
        <v>499.99999999999994</v>
      </c>
      <c r="H559" s="47">
        <v>0</v>
      </c>
      <c r="I559" s="49">
        <v>0</v>
      </c>
    </row>
    <row r="560" spans="3:9" ht="16.5" x14ac:dyDescent="0.3">
      <c r="C560" s="48" t="s">
        <v>555</v>
      </c>
      <c r="D560" s="48"/>
      <c r="E560" s="48"/>
      <c r="F560" s="48"/>
      <c r="G560" s="47">
        <v>4499.9999999999991</v>
      </c>
      <c r="H560" s="47">
        <v>0</v>
      </c>
      <c r="I560" s="49">
        <v>0</v>
      </c>
    </row>
    <row r="561" spans="3:9" ht="16.5" x14ac:dyDescent="0.3">
      <c r="C561" s="48" t="s">
        <v>55</v>
      </c>
      <c r="D561" s="48"/>
      <c r="E561" s="48"/>
      <c r="F561" s="48"/>
      <c r="G561" s="47">
        <v>441750</v>
      </c>
      <c r="H561" s="47">
        <v>0</v>
      </c>
      <c r="I561" s="49">
        <v>0</v>
      </c>
    </row>
    <row r="562" spans="3:9" ht="16.5" x14ac:dyDescent="0.3">
      <c r="D562"/>
      <c r="E562"/>
      <c r="G562"/>
      <c r="H562"/>
    </row>
    <row r="563" spans="3:9" ht="16.5" x14ac:dyDescent="0.3">
      <c r="D563"/>
      <c r="E563"/>
      <c r="G563"/>
      <c r="H563"/>
    </row>
    <row r="564" spans="3:9" ht="16.5" x14ac:dyDescent="0.3">
      <c r="D564"/>
      <c r="E564"/>
      <c r="G564"/>
      <c r="H564"/>
    </row>
    <row r="565" spans="3:9" ht="16.5" x14ac:dyDescent="0.3">
      <c r="D565"/>
      <c r="E565"/>
      <c r="G565"/>
      <c r="H565"/>
    </row>
    <row r="566" spans="3:9" ht="16.5" x14ac:dyDescent="0.3">
      <c r="D566"/>
      <c r="E566"/>
      <c r="G566"/>
      <c r="H566"/>
    </row>
    <row r="567" spans="3:9" ht="16.5" x14ac:dyDescent="0.3">
      <c r="D567"/>
      <c r="E567"/>
      <c r="G567"/>
      <c r="H567"/>
    </row>
    <row r="568" spans="3:9" ht="16.5" x14ac:dyDescent="0.3">
      <c r="D568"/>
      <c r="E568"/>
      <c r="G568"/>
      <c r="H568"/>
    </row>
    <row r="569" spans="3:9" ht="16.5" x14ac:dyDescent="0.3">
      <c r="D569"/>
      <c r="E569"/>
      <c r="G569"/>
      <c r="H569"/>
    </row>
    <row r="570" spans="3:9" ht="16.5" x14ac:dyDescent="0.3">
      <c r="D570"/>
      <c r="E570"/>
      <c r="G570"/>
      <c r="H570"/>
    </row>
    <row r="571" spans="3:9" ht="16.5" x14ac:dyDescent="0.3">
      <c r="D571"/>
      <c r="E571"/>
      <c r="G571"/>
      <c r="H571"/>
    </row>
    <row r="572" spans="3:9" ht="16.5" x14ac:dyDescent="0.3">
      <c r="D572"/>
      <c r="E572"/>
      <c r="G572"/>
      <c r="H572"/>
    </row>
    <row r="573" spans="3:9" ht="16.5" x14ac:dyDescent="0.3">
      <c r="D573"/>
      <c r="E573"/>
      <c r="G573"/>
      <c r="H573"/>
    </row>
    <row r="574" spans="3:9" ht="16.5" x14ac:dyDescent="0.3">
      <c r="D574"/>
      <c r="E574"/>
      <c r="G574"/>
      <c r="H574"/>
    </row>
    <row r="575" spans="3:9" ht="16.5" x14ac:dyDescent="0.3">
      <c r="D575"/>
      <c r="E575"/>
      <c r="G575"/>
      <c r="H575"/>
    </row>
    <row r="576" spans="3:9" ht="16.5" x14ac:dyDescent="0.3">
      <c r="D576"/>
      <c r="E576"/>
      <c r="G576"/>
      <c r="H576"/>
    </row>
    <row r="577" customFormat="1" ht="16.5" x14ac:dyDescent="0.3"/>
    <row r="578" customFormat="1" ht="16.5" x14ac:dyDescent="0.3"/>
    <row r="579" customFormat="1" ht="16.5" x14ac:dyDescent="0.3"/>
    <row r="580" customFormat="1" ht="16.5" x14ac:dyDescent="0.3"/>
    <row r="581" customFormat="1" ht="16.5" x14ac:dyDescent="0.3"/>
    <row r="582" customFormat="1" ht="16.5" x14ac:dyDescent="0.3"/>
    <row r="583" customFormat="1" ht="16.5" x14ac:dyDescent="0.3"/>
    <row r="584" customFormat="1" ht="16.5" x14ac:dyDescent="0.3"/>
    <row r="585" customFormat="1" ht="16.5" x14ac:dyDescent="0.3"/>
    <row r="586" customFormat="1" ht="16.5" x14ac:dyDescent="0.3"/>
    <row r="587" customFormat="1" ht="16.5" x14ac:dyDescent="0.3"/>
    <row r="588" customFormat="1" ht="16.5" x14ac:dyDescent="0.3"/>
    <row r="589" customFormat="1" ht="16.5" x14ac:dyDescent="0.3"/>
    <row r="590" customFormat="1" ht="16.5" x14ac:dyDescent="0.3"/>
    <row r="591" customFormat="1" ht="16.5" x14ac:dyDescent="0.3"/>
    <row r="592" customFormat="1" ht="16.5" x14ac:dyDescent="0.3"/>
    <row r="593" customFormat="1" ht="16.5" x14ac:dyDescent="0.3"/>
    <row r="594" customFormat="1" ht="16.5" x14ac:dyDescent="0.3"/>
    <row r="595" customFormat="1" ht="16.5" x14ac:dyDescent="0.3"/>
    <row r="596" customFormat="1" ht="16.5" x14ac:dyDescent="0.3"/>
    <row r="597" customFormat="1" ht="16.5" x14ac:dyDescent="0.3"/>
    <row r="598" customFormat="1" ht="16.5" x14ac:dyDescent="0.3"/>
    <row r="599" customFormat="1" ht="16.5" x14ac:dyDescent="0.3"/>
    <row r="600" customFormat="1" ht="16.5" x14ac:dyDescent="0.3"/>
    <row r="601" customFormat="1" ht="16.5" x14ac:dyDescent="0.3"/>
    <row r="602" customFormat="1" ht="16.5" x14ac:dyDescent="0.3"/>
    <row r="603" customFormat="1" ht="16.5" x14ac:dyDescent="0.3"/>
    <row r="604" customFormat="1" ht="16.5" x14ac:dyDescent="0.3"/>
    <row r="605" customFormat="1" ht="16.5" x14ac:dyDescent="0.3"/>
    <row r="606" customFormat="1" ht="16.5" x14ac:dyDescent="0.3"/>
    <row r="607" customFormat="1" ht="16.5" x14ac:dyDescent="0.3"/>
    <row r="608" customFormat="1" ht="16.5" x14ac:dyDescent="0.3"/>
    <row r="609" customFormat="1" ht="16.5" x14ac:dyDescent="0.3"/>
    <row r="610" customFormat="1" ht="16.5" x14ac:dyDescent="0.3"/>
    <row r="611" customFormat="1" ht="16.5" x14ac:dyDescent="0.3"/>
    <row r="612" customFormat="1" ht="16.5" x14ac:dyDescent="0.3"/>
    <row r="613" customFormat="1" ht="16.5" x14ac:dyDescent="0.3"/>
    <row r="614" customFormat="1" ht="16.5" x14ac:dyDescent="0.3"/>
    <row r="615" customFormat="1" ht="16.5" x14ac:dyDescent="0.3"/>
    <row r="616" customFormat="1" ht="16.5" x14ac:dyDescent="0.3"/>
    <row r="617" customFormat="1" ht="16.5" x14ac:dyDescent="0.3"/>
    <row r="618" customFormat="1" ht="16.5" x14ac:dyDescent="0.3"/>
    <row r="619" customFormat="1" ht="16.5" x14ac:dyDescent="0.3"/>
    <row r="620" customFormat="1" ht="16.5" x14ac:dyDescent="0.3"/>
    <row r="621" customFormat="1" ht="16.5" x14ac:dyDescent="0.3"/>
    <row r="622" customFormat="1" ht="16.5" x14ac:dyDescent="0.3"/>
    <row r="623" customFormat="1" ht="16.5" x14ac:dyDescent="0.3"/>
    <row r="624" customFormat="1" ht="16.5" x14ac:dyDescent="0.3"/>
    <row r="625" customFormat="1" ht="16.5" x14ac:dyDescent="0.3"/>
    <row r="626" customFormat="1" ht="16.5" x14ac:dyDescent="0.3"/>
    <row r="627" customFormat="1" ht="16.5" x14ac:dyDescent="0.3"/>
    <row r="628" customFormat="1" ht="16.5" x14ac:dyDescent="0.3"/>
    <row r="629" customFormat="1" ht="16.5" x14ac:dyDescent="0.3"/>
    <row r="630" customFormat="1" ht="16.5" x14ac:dyDescent="0.3"/>
    <row r="631" customFormat="1" ht="16.5" x14ac:dyDescent="0.3"/>
    <row r="632" customFormat="1" ht="16.5" x14ac:dyDescent="0.3"/>
    <row r="633" customFormat="1" ht="16.5" x14ac:dyDescent="0.3"/>
    <row r="634" customFormat="1" ht="16.5" x14ac:dyDescent="0.3"/>
    <row r="635" customFormat="1" ht="16.5" x14ac:dyDescent="0.3"/>
    <row r="636" customFormat="1" ht="16.5" x14ac:dyDescent="0.3"/>
    <row r="637" customFormat="1" ht="16.5" x14ac:dyDescent="0.3"/>
    <row r="638" customFormat="1" ht="16.5" x14ac:dyDescent="0.3"/>
    <row r="639" customFormat="1" ht="16.5" x14ac:dyDescent="0.3"/>
    <row r="640" customFormat="1" ht="16.5" x14ac:dyDescent="0.3"/>
    <row r="641" customFormat="1" ht="16.5" x14ac:dyDescent="0.3"/>
    <row r="642" customFormat="1" ht="16.5" x14ac:dyDescent="0.3"/>
    <row r="643" customFormat="1" ht="16.5" x14ac:dyDescent="0.3"/>
    <row r="644" customFormat="1" ht="16.5" x14ac:dyDescent="0.3"/>
    <row r="645" customFormat="1" ht="16.5" x14ac:dyDescent="0.3"/>
    <row r="646" customFormat="1" ht="16.5" x14ac:dyDescent="0.3"/>
    <row r="647" customFormat="1" ht="16.5" x14ac:dyDescent="0.3"/>
    <row r="648" customFormat="1" ht="16.5" x14ac:dyDescent="0.3"/>
    <row r="649" customFormat="1" ht="16.5" x14ac:dyDescent="0.3"/>
    <row r="650" customFormat="1" ht="16.5" x14ac:dyDescent="0.3"/>
    <row r="651" customFormat="1" ht="16.5" x14ac:dyDescent="0.3"/>
    <row r="652" customFormat="1" ht="16.5" x14ac:dyDescent="0.3"/>
    <row r="653" customFormat="1" ht="16.5" x14ac:dyDescent="0.3"/>
    <row r="654" customFormat="1" ht="16.5" x14ac:dyDescent="0.3"/>
    <row r="655" customFormat="1" ht="16.5" x14ac:dyDescent="0.3"/>
    <row r="656" customFormat="1" ht="16.5" x14ac:dyDescent="0.3"/>
    <row r="657" customFormat="1" ht="16.5" x14ac:dyDescent="0.3"/>
    <row r="658" customFormat="1" ht="16.5" x14ac:dyDescent="0.3"/>
    <row r="659" customFormat="1" ht="16.5" x14ac:dyDescent="0.3"/>
    <row r="660" customFormat="1" ht="16.5" x14ac:dyDescent="0.3"/>
    <row r="661" customFormat="1" ht="16.5" x14ac:dyDescent="0.3"/>
    <row r="662" customFormat="1" ht="16.5" x14ac:dyDescent="0.3"/>
    <row r="663" customFormat="1" ht="16.5" x14ac:dyDescent="0.3"/>
    <row r="664" customFormat="1" ht="16.5" x14ac:dyDescent="0.3"/>
    <row r="665" customFormat="1" ht="16.5" x14ac:dyDescent="0.3"/>
    <row r="666" customFormat="1" ht="16.5" x14ac:dyDescent="0.3"/>
    <row r="667" customFormat="1" ht="16.5" x14ac:dyDescent="0.3"/>
    <row r="668" customFormat="1" ht="16.5" x14ac:dyDescent="0.3"/>
    <row r="669" customFormat="1" ht="16.5" x14ac:dyDescent="0.3"/>
    <row r="670" customFormat="1" ht="16.5" x14ac:dyDescent="0.3"/>
    <row r="671" customFormat="1" ht="16.5" x14ac:dyDescent="0.3"/>
    <row r="672" customFormat="1" ht="16.5" x14ac:dyDescent="0.3"/>
    <row r="673" customFormat="1" ht="16.5" x14ac:dyDescent="0.3"/>
    <row r="674" customFormat="1" ht="16.5" x14ac:dyDescent="0.3"/>
    <row r="675" customFormat="1" ht="16.5" x14ac:dyDescent="0.3"/>
    <row r="676" customFormat="1" ht="16.5" x14ac:dyDescent="0.3"/>
    <row r="677" customFormat="1" ht="16.5" x14ac:dyDescent="0.3"/>
    <row r="678" customFormat="1" ht="16.5" x14ac:dyDescent="0.3"/>
    <row r="679" customFormat="1" ht="16.5" x14ac:dyDescent="0.3"/>
    <row r="680" customFormat="1" ht="16.5" x14ac:dyDescent="0.3"/>
    <row r="681" customFormat="1" ht="16.5" x14ac:dyDescent="0.3"/>
    <row r="682" customFormat="1" ht="16.5" x14ac:dyDescent="0.3"/>
    <row r="683" customFormat="1" ht="16.5" x14ac:dyDescent="0.3"/>
    <row r="684" customFormat="1" ht="16.5" x14ac:dyDescent="0.3"/>
    <row r="685" customFormat="1" ht="16.5" x14ac:dyDescent="0.3"/>
    <row r="686" customFormat="1" ht="16.5" x14ac:dyDescent="0.3"/>
    <row r="687" customFormat="1" ht="16.5" x14ac:dyDescent="0.3"/>
    <row r="688" customFormat="1" ht="16.5" x14ac:dyDescent="0.3"/>
    <row r="689" customFormat="1" ht="16.5" x14ac:dyDescent="0.3"/>
    <row r="690" customFormat="1" ht="16.5" x14ac:dyDescent="0.3"/>
    <row r="691" customFormat="1" ht="16.5" x14ac:dyDescent="0.3"/>
    <row r="692" customFormat="1" ht="16.5" x14ac:dyDescent="0.3"/>
    <row r="693" customFormat="1" ht="16.5" x14ac:dyDescent="0.3"/>
    <row r="694" customFormat="1" ht="16.5" x14ac:dyDescent="0.3"/>
    <row r="695" customFormat="1" ht="16.5" x14ac:dyDescent="0.3"/>
    <row r="696" customFormat="1" ht="16.5" x14ac:dyDescent="0.3"/>
    <row r="697" customFormat="1" ht="16.5" x14ac:dyDescent="0.3"/>
    <row r="698" customFormat="1" ht="16.5" x14ac:dyDescent="0.3"/>
    <row r="699" customFormat="1" ht="16.5" x14ac:dyDescent="0.3"/>
    <row r="700" customFormat="1" ht="16.5" x14ac:dyDescent="0.3"/>
    <row r="701" customFormat="1" ht="16.5" x14ac:dyDescent="0.3"/>
    <row r="702" customFormat="1" ht="16.5" x14ac:dyDescent="0.3"/>
    <row r="703" customFormat="1" ht="16.5" x14ac:dyDescent="0.3"/>
    <row r="704" customFormat="1" ht="16.5" x14ac:dyDescent="0.3"/>
    <row r="705" customFormat="1" ht="16.5" x14ac:dyDescent="0.3"/>
    <row r="706" customFormat="1" ht="16.5" x14ac:dyDescent="0.3"/>
    <row r="707" customFormat="1" ht="16.5" x14ac:dyDescent="0.3"/>
    <row r="708" customFormat="1" ht="16.5" x14ac:dyDescent="0.3"/>
    <row r="709" customFormat="1" ht="16.5" x14ac:dyDescent="0.3"/>
    <row r="710" customFormat="1" ht="16.5" x14ac:dyDescent="0.3"/>
    <row r="711" customFormat="1" ht="16.5" x14ac:dyDescent="0.3"/>
    <row r="712" customFormat="1" ht="16.5" x14ac:dyDescent="0.3"/>
    <row r="713" customFormat="1" ht="16.5" x14ac:dyDescent="0.3"/>
    <row r="714" customFormat="1" ht="16.5" x14ac:dyDescent="0.3"/>
    <row r="715" customFormat="1" ht="16.5" x14ac:dyDescent="0.3"/>
    <row r="716" customFormat="1" ht="16.5" x14ac:dyDescent="0.3"/>
    <row r="717" customFormat="1" ht="16.5" x14ac:dyDescent="0.3"/>
    <row r="718" customFormat="1" ht="16.5" x14ac:dyDescent="0.3"/>
    <row r="719" customFormat="1" ht="16.5" x14ac:dyDescent="0.3"/>
    <row r="720" customFormat="1" ht="16.5" x14ac:dyDescent="0.3"/>
    <row r="721" customFormat="1" ht="16.5" x14ac:dyDescent="0.3"/>
    <row r="722" customFormat="1" ht="16.5" x14ac:dyDescent="0.3"/>
    <row r="723" customFormat="1" ht="16.5" x14ac:dyDescent="0.3"/>
    <row r="724" customFormat="1" ht="16.5" x14ac:dyDescent="0.3"/>
    <row r="725" customFormat="1" ht="16.5" x14ac:dyDescent="0.3"/>
    <row r="726" customFormat="1" ht="16.5" x14ac:dyDescent="0.3"/>
    <row r="727" customFormat="1" ht="16.5" x14ac:dyDescent="0.3"/>
    <row r="728" customFormat="1" ht="16.5" x14ac:dyDescent="0.3"/>
    <row r="729" customFormat="1" ht="16.5" x14ac:dyDescent="0.3"/>
    <row r="730" customFormat="1" ht="16.5" x14ac:dyDescent="0.3"/>
    <row r="731" customFormat="1" ht="16.5" x14ac:dyDescent="0.3"/>
    <row r="732" customFormat="1" ht="16.5" x14ac:dyDescent="0.3"/>
    <row r="733" customFormat="1" ht="16.5" x14ac:dyDescent="0.3"/>
    <row r="734" customFormat="1" ht="16.5" x14ac:dyDescent="0.3"/>
    <row r="735" customFormat="1" ht="16.5" x14ac:dyDescent="0.3"/>
    <row r="736" customFormat="1" ht="16.5" x14ac:dyDescent="0.3"/>
    <row r="737" customFormat="1" ht="16.5" x14ac:dyDescent="0.3"/>
    <row r="738" customFormat="1" ht="16.5" x14ac:dyDescent="0.3"/>
    <row r="739" customFormat="1" ht="16.5" x14ac:dyDescent="0.3"/>
    <row r="740" customFormat="1" ht="16.5" x14ac:dyDescent="0.3"/>
    <row r="741" customFormat="1" ht="16.5" x14ac:dyDescent="0.3"/>
    <row r="742" customFormat="1" ht="16.5" x14ac:dyDescent="0.3"/>
    <row r="743" customFormat="1" ht="16.5" x14ac:dyDescent="0.3"/>
    <row r="744" customFormat="1" ht="16.5" x14ac:dyDescent="0.3"/>
    <row r="745" customFormat="1" ht="16.5" x14ac:dyDescent="0.3"/>
    <row r="746" customFormat="1" ht="16.5" x14ac:dyDescent="0.3"/>
    <row r="747" customFormat="1" ht="16.5" x14ac:dyDescent="0.3"/>
    <row r="748" customFormat="1" ht="16.5" x14ac:dyDescent="0.3"/>
    <row r="749" customFormat="1" ht="16.5" x14ac:dyDescent="0.3"/>
    <row r="750" customFormat="1" ht="16.5" x14ac:dyDescent="0.3"/>
    <row r="751" customFormat="1" ht="16.5" x14ac:dyDescent="0.3"/>
    <row r="752" customFormat="1" ht="16.5" x14ac:dyDescent="0.3"/>
    <row r="753" customFormat="1" ht="16.5" x14ac:dyDescent="0.3"/>
    <row r="754" customFormat="1" ht="16.5" x14ac:dyDescent="0.3"/>
    <row r="755" customFormat="1" ht="16.5" x14ac:dyDescent="0.3"/>
    <row r="756" customFormat="1" ht="16.5" x14ac:dyDescent="0.3"/>
    <row r="757" customFormat="1" ht="16.5" x14ac:dyDescent="0.3"/>
    <row r="758" customFormat="1" ht="16.5" x14ac:dyDescent="0.3"/>
    <row r="759" customFormat="1" ht="16.5" x14ac:dyDescent="0.3"/>
    <row r="760" customFormat="1" ht="16.5" x14ac:dyDescent="0.3"/>
    <row r="761" customFormat="1" ht="16.5" x14ac:dyDescent="0.3"/>
    <row r="762" customFormat="1" ht="16.5" x14ac:dyDescent="0.3"/>
    <row r="763" customFormat="1" ht="16.5" x14ac:dyDescent="0.3"/>
    <row r="764" customFormat="1" ht="16.5" x14ac:dyDescent="0.3"/>
    <row r="765" customFormat="1" ht="16.5" x14ac:dyDescent="0.3"/>
    <row r="766" customFormat="1" ht="16.5" x14ac:dyDescent="0.3"/>
    <row r="767" customFormat="1" ht="16.5" x14ac:dyDescent="0.3"/>
    <row r="768" customFormat="1" ht="16.5" x14ac:dyDescent="0.3"/>
    <row r="769" customFormat="1" ht="16.5" x14ac:dyDescent="0.3"/>
    <row r="770" customFormat="1" ht="16.5" x14ac:dyDescent="0.3"/>
    <row r="771" customFormat="1" ht="16.5" x14ac:dyDescent="0.3"/>
    <row r="772" customFormat="1" ht="16.5" x14ac:dyDescent="0.3"/>
    <row r="773" customFormat="1" ht="16.5" x14ac:dyDescent="0.3"/>
    <row r="774" customFormat="1" ht="16.5" x14ac:dyDescent="0.3"/>
    <row r="775" customFormat="1" ht="16.5" x14ac:dyDescent="0.3"/>
    <row r="776" customFormat="1" ht="16.5" x14ac:dyDescent="0.3"/>
    <row r="777" customFormat="1" ht="16.5" x14ac:dyDescent="0.3"/>
    <row r="778" customFormat="1" ht="16.5" x14ac:dyDescent="0.3"/>
    <row r="779" customFormat="1" ht="16.5" x14ac:dyDescent="0.3"/>
    <row r="780" customFormat="1" ht="16.5" x14ac:dyDescent="0.3"/>
    <row r="781" customFormat="1" ht="16.5" x14ac:dyDescent="0.3"/>
    <row r="782" customFormat="1" ht="16.5" x14ac:dyDescent="0.3"/>
    <row r="783" customFormat="1" ht="16.5" x14ac:dyDescent="0.3"/>
    <row r="784" customFormat="1" ht="16.5" x14ac:dyDescent="0.3"/>
    <row r="785" customFormat="1" ht="16.5" x14ac:dyDescent="0.3"/>
    <row r="786" customFormat="1" ht="16.5" x14ac:dyDescent="0.3"/>
    <row r="787" customFormat="1" ht="16.5" x14ac:dyDescent="0.3"/>
    <row r="788" customFormat="1" ht="16.5" x14ac:dyDescent="0.3"/>
    <row r="789" customFormat="1" ht="16.5" x14ac:dyDescent="0.3"/>
    <row r="790" customFormat="1" ht="16.5" x14ac:dyDescent="0.3"/>
    <row r="791" customFormat="1" ht="16.5" x14ac:dyDescent="0.3"/>
    <row r="792" customFormat="1" ht="16.5" x14ac:dyDescent="0.3"/>
    <row r="793" customFormat="1" ht="16.5" x14ac:dyDescent="0.3"/>
    <row r="794" customFormat="1" ht="16.5" x14ac:dyDescent="0.3"/>
    <row r="795" customFormat="1" ht="16.5" x14ac:dyDescent="0.3"/>
    <row r="796" customFormat="1" ht="16.5" x14ac:dyDescent="0.3"/>
    <row r="797" customFormat="1" ht="16.5" x14ac:dyDescent="0.3"/>
    <row r="798" customFormat="1" ht="16.5" x14ac:dyDescent="0.3"/>
    <row r="799" customFormat="1" ht="16.5" x14ac:dyDescent="0.3"/>
    <row r="800" customFormat="1" ht="16.5" x14ac:dyDescent="0.3"/>
    <row r="801" customFormat="1" ht="16.5" x14ac:dyDescent="0.3"/>
    <row r="802" customFormat="1" ht="16.5" x14ac:dyDescent="0.3"/>
    <row r="803" customFormat="1" ht="16.5" x14ac:dyDescent="0.3"/>
    <row r="804" customFormat="1" ht="16.5" x14ac:dyDescent="0.3"/>
    <row r="805" customFormat="1" ht="16.5" x14ac:dyDescent="0.3"/>
    <row r="806" customFormat="1" ht="16.5" x14ac:dyDescent="0.3"/>
    <row r="807" customFormat="1" ht="16.5" x14ac:dyDescent="0.3"/>
    <row r="808" customFormat="1" ht="16.5" x14ac:dyDescent="0.3"/>
    <row r="809" customFormat="1" ht="16.5" x14ac:dyDescent="0.3"/>
    <row r="810" customFormat="1" ht="16.5" x14ac:dyDescent="0.3"/>
    <row r="811" customFormat="1" ht="16.5" x14ac:dyDescent="0.3"/>
    <row r="812" customFormat="1" ht="16.5" x14ac:dyDescent="0.3"/>
    <row r="813" customFormat="1" ht="16.5" x14ac:dyDescent="0.3"/>
    <row r="814" customFormat="1" ht="16.5" x14ac:dyDescent="0.3"/>
    <row r="815" customFormat="1" ht="16.5" x14ac:dyDescent="0.3"/>
    <row r="816" customFormat="1" ht="16.5" x14ac:dyDescent="0.3"/>
    <row r="817" customFormat="1" ht="16.5" x14ac:dyDescent="0.3"/>
    <row r="818" customFormat="1" ht="16.5" x14ac:dyDescent="0.3"/>
    <row r="819" customFormat="1" ht="16.5" x14ac:dyDescent="0.3"/>
    <row r="820" customFormat="1" ht="16.5" x14ac:dyDescent="0.3"/>
    <row r="821" customFormat="1" ht="16.5" x14ac:dyDescent="0.3"/>
    <row r="822" customFormat="1" ht="16.5" x14ac:dyDescent="0.3"/>
    <row r="823" customFormat="1" ht="16.5" x14ac:dyDescent="0.3"/>
    <row r="824" customFormat="1" ht="16.5" x14ac:dyDescent="0.3"/>
    <row r="825" customFormat="1" ht="16.5" x14ac:dyDescent="0.3"/>
    <row r="826" customFormat="1" ht="16.5" x14ac:dyDescent="0.3"/>
    <row r="827" customFormat="1" ht="16.5" x14ac:dyDescent="0.3"/>
    <row r="828" customFormat="1" ht="16.5" x14ac:dyDescent="0.3"/>
    <row r="829" customFormat="1" ht="16.5" x14ac:dyDescent="0.3"/>
    <row r="830" customFormat="1" ht="16.5" x14ac:dyDescent="0.3"/>
    <row r="831" customFormat="1" ht="16.5" x14ac:dyDescent="0.3"/>
    <row r="832" customFormat="1" ht="16.5" x14ac:dyDescent="0.3"/>
    <row r="833" customFormat="1" ht="16.5" x14ac:dyDescent="0.3"/>
    <row r="834" customFormat="1" ht="16.5" x14ac:dyDescent="0.3"/>
    <row r="835" customFormat="1" ht="16.5" x14ac:dyDescent="0.3"/>
  </sheetData>
  <pageMargins left="0.25" right="0.25" top="0.75" bottom="0.75" header="0.3" footer="0.3"/>
  <pageSetup scale="65" fitToHeight="0" orientation="landscape" horizontalDpi="300" verticalDpi="300" r:id="rId2"/>
  <headerFooter>
    <oddFooter>&amp;C&amp;D&amp;R&amp;P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640"/>
  <sheetViews>
    <sheetView topLeftCell="B2" workbookViewId="0"/>
  </sheetViews>
  <sheetFormatPr defaultRowHeight="15" x14ac:dyDescent="0.25"/>
  <cols>
    <col min="1" max="1" width="9.140625" hidden="1" customWidth="1"/>
    <col min="3" max="3" width="25" bestFit="1" customWidth="1"/>
    <col min="4" max="4" width="23.42578125" bestFit="1" customWidth="1"/>
    <col min="5" max="5" width="13.5703125" bestFit="1" customWidth="1"/>
    <col min="6" max="6" width="34.7109375" bestFit="1" customWidth="1"/>
    <col min="7" max="7" width="13.5703125" bestFit="1" customWidth="1"/>
    <col min="8" max="8" width="28.85546875" bestFit="1" customWidth="1"/>
    <col min="9" max="9" width="15.7109375" bestFit="1" customWidth="1"/>
    <col min="10" max="10" width="17.28515625" bestFit="1" customWidth="1"/>
    <col min="11" max="11" width="16.140625" bestFit="1" customWidth="1"/>
    <col min="12" max="12" width="13.5703125" bestFit="1" customWidth="1"/>
    <col min="13" max="13" width="26.5703125" bestFit="1" customWidth="1"/>
    <col min="14" max="14" width="15" bestFit="1" customWidth="1"/>
    <col min="15" max="15" width="20" bestFit="1" customWidth="1"/>
    <col min="16" max="16" width="26.7109375" bestFit="1" customWidth="1"/>
    <col min="17" max="17" width="27" bestFit="1" customWidth="1"/>
  </cols>
  <sheetData>
    <row r="1" spans="1:18" hidden="1" x14ac:dyDescent="0.25">
      <c r="A1" s="1" t="s">
        <v>557</v>
      </c>
      <c r="C1" s="1" t="s">
        <v>0</v>
      </c>
      <c r="D1" s="1" t="s">
        <v>40</v>
      </c>
      <c r="E1" s="1" t="s">
        <v>41</v>
      </c>
      <c r="F1" s="1" t="s">
        <v>41</v>
      </c>
      <c r="G1" s="1" t="s">
        <v>41</v>
      </c>
      <c r="H1" s="1" t="s">
        <v>41</v>
      </c>
      <c r="I1" s="1" t="s">
        <v>41</v>
      </c>
      <c r="J1" s="1" t="s">
        <v>41</v>
      </c>
      <c r="K1" s="1" t="s">
        <v>41</v>
      </c>
      <c r="L1" s="1" t="s">
        <v>41</v>
      </c>
      <c r="M1" s="1" t="s">
        <v>41</v>
      </c>
      <c r="N1" s="1" t="s">
        <v>41</v>
      </c>
      <c r="O1" s="1" t="s">
        <v>41</v>
      </c>
      <c r="P1" s="1" t="s">
        <v>41</v>
      </c>
      <c r="Q1" s="1" t="s">
        <v>41</v>
      </c>
      <c r="R1" s="1" t="s">
        <v>78</v>
      </c>
    </row>
    <row r="3" spans="1:18" ht="15.75" thickBot="1" x14ac:dyDescent="0.3">
      <c r="C3" s="2" t="s">
        <v>2</v>
      </c>
      <c r="D3" s="3" t="s">
        <v>3</v>
      </c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8" ht="15.75" thickTop="1" x14ac:dyDescent="0.25">
      <c r="C4" s="4" t="s">
        <v>4</v>
      </c>
      <c r="D4" s="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18" hidden="1" x14ac:dyDescent="0.25">
      <c r="A5" s="1" t="s">
        <v>5</v>
      </c>
      <c r="C5" s="8" t="s">
        <v>43</v>
      </c>
      <c r="D5" s="9" t="s">
        <v>6</v>
      </c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</row>
    <row r="6" spans="1:18" x14ac:dyDescent="0.25">
      <c r="A6" s="1" t="s">
        <v>7</v>
      </c>
      <c r="C6" s="8" t="s">
        <v>31</v>
      </c>
      <c r="D6" s="9" t="str">
        <f>"1/1/2019..2/1/2019"</f>
        <v>1/1/2019..2/1/2019</v>
      </c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5" t="s">
        <v>77</v>
      </c>
    </row>
    <row r="7" spans="1:18" ht="15.75" hidden="1" thickTop="1" x14ac:dyDescent="0.25">
      <c r="A7" s="1" t="s">
        <v>5</v>
      </c>
      <c r="C7" s="4" t="s">
        <v>9</v>
      </c>
      <c r="D7" s="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</row>
    <row r="8" spans="1:18" hidden="1" x14ac:dyDescent="0.25">
      <c r="A8" s="1" t="s">
        <v>5</v>
      </c>
      <c r="C8" s="10" t="s">
        <v>10</v>
      </c>
      <c r="D8" s="11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</row>
    <row r="9" spans="1:18" hidden="1" x14ac:dyDescent="0.25">
      <c r="A9" s="1" t="s">
        <v>5</v>
      </c>
      <c r="C9" s="8" t="s">
        <v>11</v>
      </c>
      <c r="D9" s="9" t="s">
        <v>12</v>
      </c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</row>
    <row r="10" spans="1:18" hidden="1" x14ac:dyDescent="0.25">
      <c r="A10" s="1" t="s">
        <v>5</v>
      </c>
      <c r="C10" s="10" t="s">
        <v>13</v>
      </c>
      <c r="D10" s="11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</row>
    <row r="11" spans="1:18" hidden="1" x14ac:dyDescent="0.25">
      <c r="A11" s="1" t="s">
        <v>5</v>
      </c>
      <c r="C11" s="8" t="s">
        <v>11</v>
      </c>
      <c r="D11" s="9" t="s">
        <v>14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</row>
    <row r="12" spans="1:18" hidden="1" x14ac:dyDescent="0.25">
      <c r="A12" s="1" t="s">
        <v>5</v>
      </c>
      <c r="C12" s="10" t="s">
        <v>44</v>
      </c>
      <c r="D12" s="11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</row>
    <row r="13" spans="1:18" hidden="1" x14ac:dyDescent="0.25">
      <c r="A13" s="1" t="s">
        <v>5</v>
      </c>
      <c r="C13" s="8" t="s">
        <v>11</v>
      </c>
      <c r="D13" s="9" t="s">
        <v>12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</row>
    <row r="14" spans="1:18" hidden="1" x14ac:dyDescent="0.25">
      <c r="A14" s="1" t="s">
        <v>5</v>
      </c>
      <c r="C14" s="10" t="s">
        <v>45</v>
      </c>
      <c r="D14" s="11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</row>
    <row r="15" spans="1:18" hidden="1" x14ac:dyDescent="0.25">
      <c r="A15" s="1" t="s">
        <v>5</v>
      </c>
      <c r="C15" s="5" t="s">
        <v>11</v>
      </c>
      <c r="D15" s="7" t="s">
        <v>14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</row>
    <row r="17" spans="1:31" hidden="1" x14ac:dyDescent="0.25">
      <c r="A17" s="1" t="s">
        <v>5</v>
      </c>
      <c r="D17" s="12" t="s">
        <v>15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" t="str">
        <f>"∞||""27 Item"",""1 No."",""=2 Item No."""</f>
        <v>∞||"27 Item","1 No.","=2 Item No."</v>
      </c>
      <c r="S17" s="1"/>
      <c r="T17" s="1" t="str">
        <f>"∞||""23 Vendor"",""1 No."",""=5 Source No."""</f>
        <v>∞||"23 Vendor","1 No.","=5 Source No."</v>
      </c>
      <c r="U17" s="1" t="str">
        <f>"∞||""5802 Value Entry"",""11 Item Ledger Entry No."",""=1 Entry No."""</f>
        <v>∞||"5802 Value Entry","11 Item Ledger Entry No.","=1 Entry No."</v>
      </c>
    </row>
    <row r="18" spans="1:31" hidden="1" x14ac:dyDescent="0.25">
      <c r="A18" s="1" t="s">
        <v>5</v>
      </c>
      <c r="D18" s="12" t="s">
        <v>16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" t="s">
        <v>19</v>
      </c>
      <c r="S18" s="1" t="s">
        <v>72</v>
      </c>
      <c r="T18" s="1" t="s">
        <v>18</v>
      </c>
      <c r="U18" s="1" t="s">
        <v>22</v>
      </c>
      <c r="V18" s="1" t="s">
        <v>21</v>
      </c>
      <c r="W18" s="1" t="s">
        <v>24</v>
      </c>
      <c r="X18" s="1" t="s">
        <v>25</v>
      </c>
      <c r="Y18" s="1" t="s">
        <v>26</v>
      </c>
      <c r="Z18" s="1" t="s">
        <v>28</v>
      </c>
      <c r="AA18" s="1" t="s">
        <v>30</v>
      </c>
      <c r="AB18" s="1" t="s">
        <v>10</v>
      </c>
      <c r="AC18" s="1" t="s">
        <v>13</v>
      </c>
      <c r="AD18" s="1" t="s">
        <v>44</v>
      </c>
      <c r="AE18" s="1" t="s">
        <v>45</v>
      </c>
    </row>
    <row r="19" spans="1:31" hidden="1" x14ac:dyDescent="0.25">
      <c r="A19" s="1" t="s">
        <v>5</v>
      </c>
      <c r="D19" s="12" t="s">
        <v>17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" t="s">
        <v>20</v>
      </c>
      <c r="S19" s="1" t="s">
        <v>72</v>
      </c>
      <c r="T19" s="1" t="str">
        <f>"LinkField([27 Item],[3 Description])"</f>
        <v>LinkField([27 Item],[3 Description])</v>
      </c>
      <c r="U19" s="1" t="s">
        <v>23</v>
      </c>
      <c r="V19" s="1" t="str">
        <f>"LinkField([23 Vendor],[2 Name])"</f>
        <v>LinkField([23 Vendor],[2 Name])</v>
      </c>
      <c r="W19" s="1" t="s">
        <v>8</v>
      </c>
      <c r="X19" s="1" t="s">
        <v>11</v>
      </c>
      <c r="Y19" s="1" t="s">
        <v>27</v>
      </c>
      <c r="Z19" s="1" t="s">
        <v>29</v>
      </c>
      <c r="AA19" s="1" t="str">
        <f>"LinkField([5802 Value Entry],[3 Posting Date])"</f>
        <v>LinkField([5802 Value Entry],[3 Posting Date])</v>
      </c>
      <c r="AB19" s="1" t="str">
        <f>"LinkSum([5802 Value Entry],[13 Item Ledger Entry Quantity],[79 Document Type],[&lt;&gt;Purchase Credit Memo])"</f>
        <v>LinkSum([5802 Value Entry],[13 Item Ledger Entry Quantity],[79 Document Type],[&lt;&gt;Purchase Credit Memo])</v>
      </c>
      <c r="AC19" s="1" t="str">
        <f>"LinkSum([5802 Value Entry],[13 Item Ledger Entry Quantity],[79 Document Type],[Purchase Credit Memo])"</f>
        <v>LinkSum([5802 Value Entry],[13 Item Ledger Entry Quantity],[79 Document Type],[Purchase Credit Memo])</v>
      </c>
      <c r="AD19" s="1" t="str">
        <f>"LinkSum([5802 Value Entry],[148 Purchase Amount (Actual)],[79 Document Type],[&lt;&gt;Purchase Credit Memo])"</f>
        <v>LinkSum([5802 Value Entry],[148 Purchase Amount (Actual)],[79 Document Type],[&lt;&gt;Purchase Credit Memo])</v>
      </c>
      <c r="AE19" s="1" t="str">
        <f>"LinkSum([5802 Value Entry],[148 Purchase Amount (Actual)],[79 Document Type],[Purchase Credit Memo])"</f>
        <v>LinkSum([5802 Value Entry],[148 Purchase Amount (Actual)],[79 Document Type],[Purchase Credit Memo])</v>
      </c>
    </row>
    <row r="20" spans="1:31" x14ac:dyDescent="0.25">
      <c r="D20" t="s">
        <v>19</v>
      </c>
      <c r="E20" t="s">
        <v>72</v>
      </c>
      <c r="F20" t="s">
        <v>18</v>
      </c>
      <c r="G20" t="s">
        <v>22</v>
      </c>
      <c r="H20" t="s">
        <v>21</v>
      </c>
      <c r="I20" t="s">
        <v>24</v>
      </c>
      <c r="J20" t="s">
        <v>25</v>
      </c>
      <c r="K20" t="s">
        <v>26</v>
      </c>
      <c r="L20" t="s">
        <v>28</v>
      </c>
      <c r="M20" t="s">
        <v>30</v>
      </c>
      <c r="N20" t="s">
        <v>10</v>
      </c>
      <c r="O20" t="s">
        <v>13</v>
      </c>
      <c r="P20" t="s">
        <v>44</v>
      </c>
      <c r="Q20" t="s">
        <v>45</v>
      </c>
    </row>
    <row r="21" spans="1:31" x14ac:dyDescent="0.25">
      <c r="A21" t="s">
        <v>39</v>
      </c>
      <c r="D21" s="24" t="s">
        <v>169</v>
      </c>
      <c r="E21" s="29">
        <v>166419</v>
      </c>
      <c r="F21" s="24" t="s">
        <v>170</v>
      </c>
      <c r="G21" s="24" t="s">
        <v>157</v>
      </c>
      <c r="H21" s="24" t="s">
        <v>158</v>
      </c>
      <c r="I21" s="14">
        <v>43466</v>
      </c>
      <c r="J21" s="24" t="s">
        <v>65</v>
      </c>
      <c r="K21" s="24" t="s">
        <v>559</v>
      </c>
      <c r="L21" s="29">
        <v>200</v>
      </c>
      <c r="M21" s="14">
        <v>43466</v>
      </c>
      <c r="N21" s="29">
        <v>200</v>
      </c>
      <c r="O21" s="29">
        <v>0</v>
      </c>
      <c r="P21" s="29">
        <v>6262.2000000000007</v>
      </c>
      <c r="Q21" s="29">
        <v>0</v>
      </c>
    </row>
    <row r="22" spans="1:31" x14ac:dyDescent="0.25">
      <c r="A22" t="s">
        <v>39</v>
      </c>
      <c r="D22" s="24" t="s">
        <v>169</v>
      </c>
      <c r="E22" s="29">
        <v>166372</v>
      </c>
      <c r="F22" s="24" t="s">
        <v>170</v>
      </c>
      <c r="G22" s="24" t="s">
        <v>87</v>
      </c>
      <c r="H22" s="24" t="s">
        <v>88</v>
      </c>
      <c r="I22" s="14">
        <v>43466</v>
      </c>
      <c r="J22" s="24" t="s">
        <v>65</v>
      </c>
      <c r="K22" s="24" t="s">
        <v>560</v>
      </c>
      <c r="L22" s="29">
        <v>200</v>
      </c>
      <c r="M22" s="14">
        <v>43466</v>
      </c>
      <c r="N22" s="29">
        <v>200</v>
      </c>
      <c r="O22" s="29">
        <v>0</v>
      </c>
      <c r="P22" s="29">
        <v>6262.2000000000007</v>
      </c>
      <c r="Q22" s="29">
        <v>0</v>
      </c>
    </row>
    <row r="23" spans="1:31" x14ac:dyDescent="0.25">
      <c r="A23" t="s">
        <v>39</v>
      </c>
      <c r="D23" s="24" t="s">
        <v>169</v>
      </c>
      <c r="E23" s="29">
        <v>166335</v>
      </c>
      <c r="F23" s="24" t="s">
        <v>170</v>
      </c>
      <c r="G23" s="24" t="s">
        <v>105</v>
      </c>
      <c r="H23" s="24" t="s">
        <v>106</v>
      </c>
      <c r="I23" s="14">
        <v>43466</v>
      </c>
      <c r="J23" s="24" t="s">
        <v>65</v>
      </c>
      <c r="K23" s="24" t="s">
        <v>561</v>
      </c>
      <c r="L23" s="29">
        <v>100</v>
      </c>
      <c r="M23" s="14">
        <v>43466</v>
      </c>
      <c r="N23" s="29">
        <v>100</v>
      </c>
      <c r="O23" s="29">
        <v>0</v>
      </c>
      <c r="P23" s="29">
        <v>3131.1000000000004</v>
      </c>
      <c r="Q23" s="29">
        <v>0</v>
      </c>
    </row>
    <row r="24" spans="1:31" x14ac:dyDescent="0.25">
      <c r="A24" t="s">
        <v>39</v>
      </c>
      <c r="D24" s="24" t="s">
        <v>169</v>
      </c>
      <c r="E24" s="29">
        <v>166353</v>
      </c>
      <c r="F24" s="24" t="s">
        <v>170</v>
      </c>
      <c r="G24" s="24" t="s">
        <v>103</v>
      </c>
      <c r="H24" s="24" t="s">
        <v>104</v>
      </c>
      <c r="I24" s="14">
        <v>43466</v>
      </c>
      <c r="J24" s="24" t="s">
        <v>65</v>
      </c>
      <c r="K24" s="24" t="s">
        <v>562</v>
      </c>
      <c r="L24" s="29">
        <v>400</v>
      </c>
      <c r="M24" s="14">
        <v>43466</v>
      </c>
      <c r="N24" s="29">
        <v>400</v>
      </c>
      <c r="O24" s="29">
        <v>0</v>
      </c>
      <c r="P24" s="29">
        <v>12524.230000000001</v>
      </c>
      <c r="Q24" s="29">
        <v>0</v>
      </c>
    </row>
    <row r="25" spans="1:31" x14ac:dyDescent="0.25">
      <c r="A25" t="s">
        <v>39</v>
      </c>
      <c r="D25" s="24" t="s">
        <v>167</v>
      </c>
      <c r="E25" s="29">
        <v>166389</v>
      </c>
      <c r="F25" s="24" t="s">
        <v>168</v>
      </c>
      <c r="G25" s="24" t="s">
        <v>81</v>
      </c>
      <c r="H25" s="24" t="s">
        <v>82</v>
      </c>
      <c r="I25" s="14">
        <v>43466</v>
      </c>
      <c r="J25" s="24" t="s">
        <v>65</v>
      </c>
      <c r="K25" s="24" t="s">
        <v>563</v>
      </c>
      <c r="L25" s="29">
        <v>1200</v>
      </c>
      <c r="M25" s="14">
        <v>43466</v>
      </c>
      <c r="N25" s="29">
        <v>1200</v>
      </c>
      <c r="O25" s="29">
        <v>0</v>
      </c>
      <c r="P25" s="29">
        <v>38384.639999999999</v>
      </c>
      <c r="Q25" s="29">
        <v>0</v>
      </c>
    </row>
    <row r="26" spans="1:31" x14ac:dyDescent="0.25">
      <c r="A26" t="s">
        <v>39</v>
      </c>
      <c r="D26" s="24" t="s">
        <v>167</v>
      </c>
      <c r="E26" s="29">
        <v>166418</v>
      </c>
      <c r="F26" s="24" t="s">
        <v>168</v>
      </c>
      <c r="G26" s="24" t="s">
        <v>157</v>
      </c>
      <c r="H26" s="24" t="s">
        <v>158</v>
      </c>
      <c r="I26" s="14">
        <v>43466</v>
      </c>
      <c r="J26" s="24" t="s">
        <v>65</v>
      </c>
      <c r="K26" s="24" t="s">
        <v>559</v>
      </c>
      <c r="L26" s="29">
        <v>600</v>
      </c>
      <c r="M26" s="14">
        <v>43466</v>
      </c>
      <c r="N26" s="29">
        <v>600</v>
      </c>
      <c r="O26" s="29">
        <v>0</v>
      </c>
      <c r="P26" s="29">
        <v>19192.32</v>
      </c>
      <c r="Q26" s="29">
        <v>0</v>
      </c>
    </row>
    <row r="27" spans="1:31" x14ac:dyDescent="0.25">
      <c r="A27" t="s">
        <v>39</v>
      </c>
      <c r="D27" s="24" t="s">
        <v>167</v>
      </c>
      <c r="E27" s="29">
        <v>166371</v>
      </c>
      <c r="F27" s="24" t="s">
        <v>168</v>
      </c>
      <c r="G27" s="24" t="s">
        <v>87</v>
      </c>
      <c r="H27" s="24" t="s">
        <v>88</v>
      </c>
      <c r="I27" s="14">
        <v>43466</v>
      </c>
      <c r="J27" s="24" t="s">
        <v>65</v>
      </c>
      <c r="K27" s="24" t="s">
        <v>560</v>
      </c>
      <c r="L27" s="29">
        <v>400</v>
      </c>
      <c r="M27" s="14">
        <v>43466</v>
      </c>
      <c r="N27" s="29">
        <v>400</v>
      </c>
      <c r="O27" s="29">
        <v>0</v>
      </c>
      <c r="P27" s="29">
        <v>12794.880000000001</v>
      </c>
      <c r="Q27" s="29">
        <v>0</v>
      </c>
    </row>
    <row r="28" spans="1:31" x14ac:dyDescent="0.25">
      <c r="A28" t="s">
        <v>39</v>
      </c>
      <c r="D28" s="24" t="s">
        <v>167</v>
      </c>
      <c r="E28" s="29">
        <v>166334</v>
      </c>
      <c r="F28" s="24" t="s">
        <v>168</v>
      </c>
      <c r="G28" s="24" t="s">
        <v>105</v>
      </c>
      <c r="H28" s="24" t="s">
        <v>106</v>
      </c>
      <c r="I28" s="14">
        <v>43466</v>
      </c>
      <c r="J28" s="24" t="s">
        <v>65</v>
      </c>
      <c r="K28" s="24" t="s">
        <v>561</v>
      </c>
      <c r="L28" s="29">
        <v>100</v>
      </c>
      <c r="M28" s="14">
        <v>43466</v>
      </c>
      <c r="N28" s="29">
        <v>100</v>
      </c>
      <c r="O28" s="29">
        <v>0</v>
      </c>
      <c r="P28" s="29">
        <v>3198.7200000000003</v>
      </c>
      <c r="Q28" s="29">
        <v>0</v>
      </c>
    </row>
    <row r="29" spans="1:31" x14ac:dyDescent="0.25">
      <c r="A29" t="s">
        <v>39</v>
      </c>
      <c r="D29" s="24" t="s">
        <v>167</v>
      </c>
      <c r="E29" s="29">
        <v>166352</v>
      </c>
      <c r="F29" s="24" t="s">
        <v>168</v>
      </c>
      <c r="G29" s="24" t="s">
        <v>103</v>
      </c>
      <c r="H29" s="24" t="s">
        <v>104</v>
      </c>
      <c r="I29" s="14">
        <v>43466</v>
      </c>
      <c r="J29" s="24" t="s">
        <v>65</v>
      </c>
      <c r="K29" s="24" t="s">
        <v>562</v>
      </c>
      <c r="L29" s="29">
        <v>400</v>
      </c>
      <c r="M29" s="14">
        <v>43466</v>
      </c>
      <c r="N29" s="29">
        <v>400</v>
      </c>
      <c r="O29" s="29">
        <v>0</v>
      </c>
      <c r="P29" s="29">
        <v>12794.98</v>
      </c>
      <c r="Q29" s="29">
        <v>0</v>
      </c>
    </row>
    <row r="30" spans="1:31" x14ac:dyDescent="0.25">
      <c r="A30" t="s">
        <v>39</v>
      </c>
      <c r="D30" s="24" t="s">
        <v>167</v>
      </c>
      <c r="E30" s="29">
        <v>166401</v>
      </c>
      <c r="F30" s="24" t="s">
        <v>168</v>
      </c>
      <c r="G30" s="24" t="s">
        <v>155</v>
      </c>
      <c r="H30" s="24" t="s">
        <v>156</v>
      </c>
      <c r="I30" s="14">
        <v>43466</v>
      </c>
      <c r="J30" s="24" t="s">
        <v>65</v>
      </c>
      <c r="K30" s="24" t="s">
        <v>564</v>
      </c>
      <c r="L30" s="29">
        <v>300</v>
      </c>
      <c r="M30" s="14">
        <v>43466</v>
      </c>
      <c r="N30" s="29">
        <v>300</v>
      </c>
      <c r="O30" s="29">
        <v>0</v>
      </c>
      <c r="P30" s="29">
        <v>9596.18</v>
      </c>
      <c r="Q30" s="29">
        <v>0</v>
      </c>
    </row>
    <row r="31" spans="1:31" x14ac:dyDescent="0.25">
      <c r="A31" t="s">
        <v>39</v>
      </c>
      <c r="D31" s="24" t="s">
        <v>165</v>
      </c>
      <c r="E31" s="29">
        <v>166388</v>
      </c>
      <c r="F31" s="24" t="s">
        <v>166</v>
      </c>
      <c r="G31" s="24" t="s">
        <v>81</v>
      </c>
      <c r="H31" s="24" t="s">
        <v>82</v>
      </c>
      <c r="I31" s="14">
        <v>43466</v>
      </c>
      <c r="J31" s="24" t="s">
        <v>65</v>
      </c>
      <c r="K31" s="24" t="s">
        <v>563</v>
      </c>
      <c r="L31" s="29">
        <v>1300</v>
      </c>
      <c r="M31" s="14">
        <v>43466</v>
      </c>
      <c r="N31" s="29">
        <v>1300</v>
      </c>
      <c r="O31" s="29">
        <v>0</v>
      </c>
      <c r="P31" s="29">
        <v>38984.400000000001</v>
      </c>
      <c r="Q31" s="29">
        <v>0</v>
      </c>
    </row>
    <row r="32" spans="1:31" x14ac:dyDescent="0.25">
      <c r="A32" t="s">
        <v>39</v>
      </c>
      <c r="D32" s="24" t="s">
        <v>165</v>
      </c>
      <c r="E32" s="29">
        <v>166417</v>
      </c>
      <c r="F32" s="24" t="s">
        <v>166</v>
      </c>
      <c r="G32" s="24" t="s">
        <v>157</v>
      </c>
      <c r="H32" s="24" t="s">
        <v>158</v>
      </c>
      <c r="I32" s="14">
        <v>43466</v>
      </c>
      <c r="J32" s="24" t="s">
        <v>65</v>
      </c>
      <c r="K32" s="24" t="s">
        <v>559</v>
      </c>
      <c r="L32" s="29">
        <v>400</v>
      </c>
      <c r="M32" s="14">
        <v>43466</v>
      </c>
      <c r="N32" s="29">
        <v>400</v>
      </c>
      <c r="O32" s="29">
        <v>0</v>
      </c>
      <c r="P32" s="29">
        <v>11995.199999999999</v>
      </c>
      <c r="Q32" s="29">
        <v>0</v>
      </c>
    </row>
    <row r="33" spans="1:17" x14ac:dyDescent="0.25">
      <c r="A33" t="s">
        <v>39</v>
      </c>
      <c r="D33" s="24" t="s">
        <v>165</v>
      </c>
      <c r="E33" s="29">
        <v>166370</v>
      </c>
      <c r="F33" s="24" t="s">
        <v>166</v>
      </c>
      <c r="G33" s="24" t="s">
        <v>87</v>
      </c>
      <c r="H33" s="24" t="s">
        <v>88</v>
      </c>
      <c r="I33" s="14">
        <v>43466</v>
      </c>
      <c r="J33" s="24" t="s">
        <v>65</v>
      </c>
      <c r="K33" s="24" t="s">
        <v>560</v>
      </c>
      <c r="L33" s="29">
        <v>400</v>
      </c>
      <c r="M33" s="14">
        <v>43466</v>
      </c>
      <c r="N33" s="29">
        <v>400</v>
      </c>
      <c r="O33" s="29">
        <v>0</v>
      </c>
      <c r="P33" s="29">
        <v>11995.199999999999</v>
      </c>
      <c r="Q33" s="29">
        <v>0</v>
      </c>
    </row>
    <row r="34" spans="1:17" x14ac:dyDescent="0.25">
      <c r="A34" t="s">
        <v>39</v>
      </c>
      <c r="D34" s="24" t="s">
        <v>165</v>
      </c>
      <c r="E34" s="29">
        <v>166333</v>
      </c>
      <c r="F34" s="24" t="s">
        <v>166</v>
      </c>
      <c r="G34" s="24" t="s">
        <v>105</v>
      </c>
      <c r="H34" s="24" t="s">
        <v>106</v>
      </c>
      <c r="I34" s="14">
        <v>43466</v>
      </c>
      <c r="J34" s="24" t="s">
        <v>65</v>
      </c>
      <c r="K34" s="24" t="s">
        <v>561</v>
      </c>
      <c r="L34" s="29">
        <v>700</v>
      </c>
      <c r="M34" s="14">
        <v>43466</v>
      </c>
      <c r="N34" s="29">
        <v>700</v>
      </c>
      <c r="O34" s="29">
        <v>0</v>
      </c>
      <c r="P34" s="29">
        <v>20991.52</v>
      </c>
      <c r="Q34" s="29">
        <v>0</v>
      </c>
    </row>
    <row r="35" spans="1:17" x14ac:dyDescent="0.25">
      <c r="A35" t="s">
        <v>39</v>
      </c>
      <c r="D35" s="24" t="s">
        <v>165</v>
      </c>
      <c r="E35" s="29">
        <v>166351</v>
      </c>
      <c r="F35" s="24" t="s">
        <v>166</v>
      </c>
      <c r="G35" s="24" t="s">
        <v>103</v>
      </c>
      <c r="H35" s="24" t="s">
        <v>104</v>
      </c>
      <c r="I35" s="14">
        <v>43466</v>
      </c>
      <c r="J35" s="24" t="s">
        <v>65</v>
      </c>
      <c r="K35" s="24" t="s">
        <v>562</v>
      </c>
      <c r="L35" s="29">
        <v>700</v>
      </c>
      <c r="M35" s="14">
        <v>43466</v>
      </c>
      <c r="N35" s="29">
        <v>700</v>
      </c>
      <c r="O35" s="29">
        <v>0</v>
      </c>
      <c r="P35" s="29">
        <v>20991.670000000002</v>
      </c>
      <c r="Q35" s="29">
        <v>0</v>
      </c>
    </row>
    <row r="36" spans="1:17" x14ac:dyDescent="0.25">
      <c r="A36" t="s">
        <v>39</v>
      </c>
      <c r="D36" s="24" t="s">
        <v>165</v>
      </c>
      <c r="E36" s="29">
        <v>166400</v>
      </c>
      <c r="F36" s="24" t="s">
        <v>166</v>
      </c>
      <c r="G36" s="24" t="s">
        <v>155</v>
      </c>
      <c r="H36" s="24" t="s">
        <v>156</v>
      </c>
      <c r="I36" s="14">
        <v>43466</v>
      </c>
      <c r="J36" s="24" t="s">
        <v>65</v>
      </c>
      <c r="K36" s="24" t="s">
        <v>564</v>
      </c>
      <c r="L36" s="29">
        <v>100</v>
      </c>
      <c r="M36" s="14">
        <v>43466</v>
      </c>
      <c r="N36" s="29">
        <v>100</v>
      </c>
      <c r="O36" s="29">
        <v>0</v>
      </c>
      <c r="P36" s="29">
        <v>2998.7999999999997</v>
      </c>
      <c r="Q36" s="29">
        <v>0</v>
      </c>
    </row>
    <row r="37" spans="1:17" x14ac:dyDescent="0.25">
      <c r="A37" t="s">
        <v>39</v>
      </c>
      <c r="D37" s="24" t="s">
        <v>163</v>
      </c>
      <c r="E37" s="29">
        <v>166387</v>
      </c>
      <c r="F37" s="24" t="s">
        <v>164</v>
      </c>
      <c r="G37" s="24" t="s">
        <v>81</v>
      </c>
      <c r="H37" s="24" t="s">
        <v>82</v>
      </c>
      <c r="I37" s="14">
        <v>43466</v>
      </c>
      <c r="J37" s="24" t="s">
        <v>65</v>
      </c>
      <c r="K37" s="24" t="s">
        <v>563</v>
      </c>
      <c r="L37" s="29">
        <v>499.99999999999994</v>
      </c>
      <c r="M37" s="14">
        <v>43466</v>
      </c>
      <c r="N37" s="29">
        <v>499.99999999999994</v>
      </c>
      <c r="O37" s="29">
        <v>0</v>
      </c>
      <c r="P37" s="29">
        <v>34755.699999999997</v>
      </c>
      <c r="Q37" s="29">
        <v>0</v>
      </c>
    </row>
    <row r="38" spans="1:17" x14ac:dyDescent="0.25">
      <c r="A38" t="s">
        <v>39</v>
      </c>
      <c r="D38" s="24" t="s">
        <v>163</v>
      </c>
      <c r="E38" s="29">
        <v>166428</v>
      </c>
      <c r="F38" s="24" t="s">
        <v>164</v>
      </c>
      <c r="G38" s="24" t="s">
        <v>81</v>
      </c>
      <c r="H38" s="24" t="s">
        <v>82</v>
      </c>
      <c r="I38" s="14">
        <v>43466</v>
      </c>
      <c r="J38" s="24" t="s">
        <v>65</v>
      </c>
      <c r="K38" s="24" t="s">
        <v>565</v>
      </c>
      <c r="L38" s="29">
        <v>100</v>
      </c>
      <c r="M38" s="14">
        <v>43466</v>
      </c>
      <c r="N38" s="29">
        <v>100</v>
      </c>
      <c r="O38" s="29">
        <v>0</v>
      </c>
      <c r="P38" s="29">
        <v>6951.14</v>
      </c>
      <c r="Q38" s="29">
        <v>0</v>
      </c>
    </row>
    <row r="39" spans="1:17" x14ac:dyDescent="0.25">
      <c r="A39" t="s">
        <v>39</v>
      </c>
      <c r="D39" s="24" t="s">
        <v>163</v>
      </c>
      <c r="E39" s="29">
        <v>166416</v>
      </c>
      <c r="F39" s="24" t="s">
        <v>164</v>
      </c>
      <c r="G39" s="24" t="s">
        <v>157</v>
      </c>
      <c r="H39" s="24" t="s">
        <v>158</v>
      </c>
      <c r="I39" s="14">
        <v>43466</v>
      </c>
      <c r="J39" s="24" t="s">
        <v>65</v>
      </c>
      <c r="K39" s="24" t="s">
        <v>559</v>
      </c>
      <c r="L39" s="29">
        <v>100</v>
      </c>
      <c r="M39" s="14">
        <v>43466</v>
      </c>
      <c r="N39" s="29">
        <v>100</v>
      </c>
      <c r="O39" s="29">
        <v>0</v>
      </c>
      <c r="P39" s="29">
        <v>6951.14</v>
      </c>
      <c r="Q39" s="29">
        <v>0</v>
      </c>
    </row>
    <row r="40" spans="1:17" x14ac:dyDescent="0.25">
      <c r="A40" t="s">
        <v>39</v>
      </c>
      <c r="D40" s="24" t="s">
        <v>163</v>
      </c>
      <c r="E40" s="29">
        <v>166369</v>
      </c>
      <c r="F40" s="24" t="s">
        <v>164</v>
      </c>
      <c r="G40" s="24" t="s">
        <v>87</v>
      </c>
      <c r="H40" s="24" t="s">
        <v>88</v>
      </c>
      <c r="I40" s="14">
        <v>43466</v>
      </c>
      <c r="J40" s="24" t="s">
        <v>65</v>
      </c>
      <c r="K40" s="24" t="s">
        <v>560</v>
      </c>
      <c r="L40" s="29">
        <v>499.99999999999994</v>
      </c>
      <c r="M40" s="14">
        <v>43466</v>
      </c>
      <c r="N40" s="29">
        <v>499.99999999999994</v>
      </c>
      <c r="O40" s="29">
        <v>0</v>
      </c>
      <c r="P40" s="29">
        <v>34755.699999999997</v>
      </c>
      <c r="Q40" s="29">
        <v>0</v>
      </c>
    </row>
    <row r="41" spans="1:17" x14ac:dyDescent="0.25">
      <c r="A41" t="s">
        <v>39</v>
      </c>
      <c r="D41" s="24" t="s">
        <v>163</v>
      </c>
      <c r="E41" s="29">
        <v>166332</v>
      </c>
      <c r="F41" s="24" t="s">
        <v>164</v>
      </c>
      <c r="G41" s="24" t="s">
        <v>105</v>
      </c>
      <c r="H41" s="24" t="s">
        <v>106</v>
      </c>
      <c r="I41" s="14">
        <v>43466</v>
      </c>
      <c r="J41" s="24" t="s">
        <v>65</v>
      </c>
      <c r="K41" s="24" t="s">
        <v>561</v>
      </c>
      <c r="L41" s="29">
        <v>200</v>
      </c>
      <c r="M41" s="14">
        <v>43466</v>
      </c>
      <c r="N41" s="29">
        <v>200</v>
      </c>
      <c r="O41" s="29">
        <v>0</v>
      </c>
      <c r="P41" s="29">
        <v>13902.269999999999</v>
      </c>
      <c r="Q41" s="29">
        <v>0</v>
      </c>
    </row>
    <row r="42" spans="1:17" x14ac:dyDescent="0.25">
      <c r="A42" t="s">
        <v>39</v>
      </c>
      <c r="D42" s="24" t="s">
        <v>163</v>
      </c>
      <c r="E42" s="29">
        <v>166350</v>
      </c>
      <c r="F42" s="24" t="s">
        <v>164</v>
      </c>
      <c r="G42" s="24" t="s">
        <v>103</v>
      </c>
      <c r="H42" s="24" t="s">
        <v>104</v>
      </c>
      <c r="I42" s="14">
        <v>43466</v>
      </c>
      <c r="J42" s="24" t="s">
        <v>65</v>
      </c>
      <c r="K42" s="24" t="s">
        <v>562</v>
      </c>
      <c r="L42" s="29">
        <v>200</v>
      </c>
      <c r="M42" s="14">
        <v>43466</v>
      </c>
      <c r="N42" s="29">
        <v>200</v>
      </c>
      <c r="O42" s="29">
        <v>0</v>
      </c>
      <c r="P42" s="29">
        <v>13902.179999999998</v>
      </c>
      <c r="Q42" s="29">
        <v>0</v>
      </c>
    </row>
    <row r="43" spans="1:17" x14ac:dyDescent="0.25">
      <c r="A43" t="s">
        <v>39</v>
      </c>
      <c r="D43" s="24" t="s">
        <v>163</v>
      </c>
      <c r="E43" s="29">
        <v>166399</v>
      </c>
      <c r="F43" s="24" t="s">
        <v>164</v>
      </c>
      <c r="G43" s="24" t="s">
        <v>155</v>
      </c>
      <c r="H43" s="24" t="s">
        <v>156</v>
      </c>
      <c r="I43" s="14">
        <v>43466</v>
      </c>
      <c r="J43" s="24" t="s">
        <v>65</v>
      </c>
      <c r="K43" s="24" t="s">
        <v>564</v>
      </c>
      <c r="L43" s="29">
        <v>100</v>
      </c>
      <c r="M43" s="14">
        <v>43466</v>
      </c>
      <c r="N43" s="29">
        <v>100</v>
      </c>
      <c r="O43" s="29">
        <v>0</v>
      </c>
      <c r="P43" s="29">
        <v>6951.13</v>
      </c>
      <c r="Q43" s="29">
        <v>0</v>
      </c>
    </row>
    <row r="44" spans="1:17" x14ac:dyDescent="0.25">
      <c r="A44" t="s">
        <v>39</v>
      </c>
      <c r="D44" s="24" t="s">
        <v>161</v>
      </c>
      <c r="E44" s="29">
        <v>166386</v>
      </c>
      <c r="F44" s="24" t="s">
        <v>162</v>
      </c>
      <c r="G44" s="24" t="s">
        <v>81</v>
      </c>
      <c r="H44" s="24" t="s">
        <v>82</v>
      </c>
      <c r="I44" s="14">
        <v>43466</v>
      </c>
      <c r="J44" s="24" t="s">
        <v>65</v>
      </c>
      <c r="K44" s="24" t="s">
        <v>563</v>
      </c>
      <c r="L44" s="29">
        <v>400</v>
      </c>
      <c r="M44" s="14">
        <v>43466</v>
      </c>
      <c r="N44" s="29">
        <v>400</v>
      </c>
      <c r="O44" s="29">
        <v>0</v>
      </c>
      <c r="P44" s="29">
        <v>37255.68</v>
      </c>
      <c r="Q44" s="29">
        <v>0</v>
      </c>
    </row>
    <row r="45" spans="1:17" x14ac:dyDescent="0.25">
      <c r="A45" t="s">
        <v>39</v>
      </c>
      <c r="D45" s="24" t="s">
        <v>161</v>
      </c>
      <c r="E45" s="29">
        <v>166427</v>
      </c>
      <c r="F45" s="24" t="s">
        <v>162</v>
      </c>
      <c r="G45" s="24" t="s">
        <v>81</v>
      </c>
      <c r="H45" s="24" t="s">
        <v>82</v>
      </c>
      <c r="I45" s="14">
        <v>43466</v>
      </c>
      <c r="J45" s="24" t="s">
        <v>65</v>
      </c>
      <c r="K45" s="24" t="s">
        <v>565</v>
      </c>
      <c r="L45" s="29">
        <v>100</v>
      </c>
      <c r="M45" s="14">
        <v>43466</v>
      </c>
      <c r="N45" s="29">
        <v>100</v>
      </c>
      <c r="O45" s="29">
        <v>0</v>
      </c>
      <c r="P45" s="29">
        <v>9313.92</v>
      </c>
      <c r="Q45" s="29">
        <v>0</v>
      </c>
    </row>
    <row r="46" spans="1:17" x14ac:dyDescent="0.25">
      <c r="A46" t="s">
        <v>39</v>
      </c>
      <c r="D46" s="24" t="s">
        <v>161</v>
      </c>
      <c r="E46" s="29">
        <v>166415</v>
      </c>
      <c r="F46" s="24" t="s">
        <v>162</v>
      </c>
      <c r="G46" s="24" t="s">
        <v>157</v>
      </c>
      <c r="H46" s="24" t="s">
        <v>158</v>
      </c>
      <c r="I46" s="14">
        <v>43466</v>
      </c>
      <c r="J46" s="24" t="s">
        <v>65</v>
      </c>
      <c r="K46" s="24" t="s">
        <v>559</v>
      </c>
      <c r="L46" s="29">
        <v>200</v>
      </c>
      <c r="M46" s="14">
        <v>43466</v>
      </c>
      <c r="N46" s="29">
        <v>200</v>
      </c>
      <c r="O46" s="29">
        <v>0</v>
      </c>
      <c r="P46" s="29">
        <v>18627.84</v>
      </c>
      <c r="Q46" s="29">
        <v>0</v>
      </c>
    </row>
    <row r="47" spans="1:17" x14ac:dyDescent="0.25">
      <c r="A47" t="s">
        <v>39</v>
      </c>
      <c r="D47" s="24" t="s">
        <v>161</v>
      </c>
      <c r="E47" s="29">
        <v>166368</v>
      </c>
      <c r="F47" s="24" t="s">
        <v>162</v>
      </c>
      <c r="G47" s="24" t="s">
        <v>87</v>
      </c>
      <c r="H47" s="24" t="s">
        <v>88</v>
      </c>
      <c r="I47" s="14">
        <v>43466</v>
      </c>
      <c r="J47" s="24" t="s">
        <v>65</v>
      </c>
      <c r="K47" s="24" t="s">
        <v>560</v>
      </c>
      <c r="L47" s="29">
        <v>200</v>
      </c>
      <c r="M47" s="14">
        <v>43466</v>
      </c>
      <c r="N47" s="29">
        <v>200</v>
      </c>
      <c r="O47" s="29">
        <v>0</v>
      </c>
      <c r="P47" s="29">
        <v>18627.84</v>
      </c>
      <c r="Q47" s="29">
        <v>0</v>
      </c>
    </row>
    <row r="48" spans="1:17" x14ac:dyDescent="0.25">
      <c r="A48" t="s">
        <v>39</v>
      </c>
      <c r="D48" s="24" t="s">
        <v>161</v>
      </c>
      <c r="E48" s="29">
        <v>166331</v>
      </c>
      <c r="F48" s="24" t="s">
        <v>162</v>
      </c>
      <c r="G48" s="24" t="s">
        <v>105</v>
      </c>
      <c r="H48" s="24" t="s">
        <v>106</v>
      </c>
      <c r="I48" s="14">
        <v>43466</v>
      </c>
      <c r="J48" s="24" t="s">
        <v>65</v>
      </c>
      <c r="K48" s="24" t="s">
        <v>561</v>
      </c>
      <c r="L48" s="29">
        <v>200</v>
      </c>
      <c r="M48" s="14">
        <v>43466</v>
      </c>
      <c r="N48" s="29">
        <v>200</v>
      </c>
      <c r="O48" s="29">
        <v>0</v>
      </c>
      <c r="P48" s="29">
        <v>18627.850000000002</v>
      </c>
      <c r="Q48" s="29">
        <v>0</v>
      </c>
    </row>
    <row r="49" spans="1:17" x14ac:dyDescent="0.25">
      <c r="A49" t="s">
        <v>39</v>
      </c>
      <c r="D49" s="24" t="s">
        <v>161</v>
      </c>
      <c r="E49" s="29">
        <v>166349</v>
      </c>
      <c r="F49" s="24" t="s">
        <v>162</v>
      </c>
      <c r="G49" s="24" t="s">
        <v>103</v>
      </c>
      <c r="H49" s="24" t="s">
        <v>104</v>
      </c>
      <c r="I49" s="14">
        <v>43466</v>
      </c>
      <c r="J49" s="24" t="s">
        <v>65</v>
      </c>
      <c r="K49" s="24" t="s">
        <v>562</v>
      </c>
      <c r="L49" s="29">
        <v>300</v>
      </c>
      <c r="M49" s="14">
        <v>43466</v>
      </c>
      <c r="N49" s="29">
        <v>300</v>
      </c>
      <c r="O49" s="29">
        <v>0</v>
      </c>
      <c r="P49" s="29">
        <v>27941.65</v>
      </c>
      <c r="Q49" s="29">
        <v>0</v>
      </c>
    </row>
    <row r="50" spans="1:17" x14ac:dyDescent="0.25">
      <c r="A50" t="s">
        <v>39</v>
      </c>
      <c r="D50" s="24" t="s">
        <v>161</v>
      </c>
      <c r="E50" s="29">
        <v>166398</v>
      </c>
      <c r="F50" s="24" t="s">
        <v>162</v>
      </c>
      <c r="G50" s="24" t="s">
        <v>155</v>
      </c>
      <c r="H50" s="24" t="s">
        <v>156</v>
      </c>
      <c r="I50" s="14">
        <v>43466</v>
      </c>
      <c r="J50" s="24" t="s">
        <v>65</v>
      </c>
      <c r="K50" s="24" t="s">
        <v>564</v>
      </c>
      <c r="L50" s="29">
        <v>100</v>
      </c>
      <c r="M50" s="14">
        <v>43466</v>
      </c>
      <c r="N50" s="29">
        <v>100</v>
      </c>
      <c r="O50" s="29">
        <v>0</v>
      </c>
      <c r="P50" s="29">
        <v>9313.92</v>
      </c>
      <c r="Q50" s="29">
        <v>0</v>
      </c>
    </row>
    <row r="51" spans="1:17" x14ac:dyDescent="0.25">
      <c r="A51" t="s">
        <v>39</v>
      </c>
      <c r="D51" s="24" t="s">
        <v>159</v>
      </c>
      <c r="E51" s="29">
        <v>166385</v>
      </c>
      <c r="F51" s="24" t="s">
        <v>160</v>
      </c>
      <c r="G51" s="24" t="s">
        <v>81</v>
      </c>
      <c r="H51" s="24" t="s">
        <v>82</v>
      </c>
      <c r="I51" s="14">
        <v>43466</v>
      </c>
      <c r="J51" s="24" t="s">
        <v>65</v>
      </c>
      <c r="K51" s="24" t="s">
        <v>563</v>
      </c>
      <c r="L51" s="29">
        <v>200</v>
      </c>
      <c r="M51" s="14">
        <v>43466</v>
      </c>
      <c r="N51" s="29">
        <v>200</v>
      </c>
      <c r="O51" s="29">
        <v>0</v>
      </c>
      <c r="P51" s="29">
        <v>199.92000000000002</v>
      </c>
      <c r="Q51" s="29">
        <v>0</v>
      </c>
    </row>
    <row r="52" spans="1:17" x14ac:dyDescent="0.25">
      <c r="A52" t="s">
        <v>39</v>
      </c>
      <c r="D52" s="24" t="s">
        <v>159</v>
      </c>
      <c r="E52" s="29">
        <v>166414</v>
      </c>
      <c r="F52" s="24" t="s">
        <v>160</v>
      </c>
      <c r="G52" s="24" t="s">
        <v>157</v>
      </c>
      <c r="H52" s="24" t="s">
        <v>158</v>
      </c>
      <c r="I52" s="14">
        <v>43466</v>
      </c>
      <c r="J52" s="24" t="s">
        <v>65</v>
      </c>
      <c r="K52" s="24" t="s">
        <v>559</v>
      </c>
      <c r="L52" s="29">
        <v>300</v>
      </c>
      <c r="M52" s="14">
        <v>43466</v>
      </c>
      <c r="N52" s="29">
        <v>300</v>
      </c>
      <c r="O52" s="29">
        <v>0</v>
      </c>
      <c r="P52" s="29">
        <v>299.88</v>
      </c>
      <c r="Q52" s="29">
        <v>0</v>
      </c>
    </row>
    <row r="53" spans="1:17" x14ac:dyDescent="0.25">
      <c r="A53" t="s">
        <v>39</v>
      </c>
      <c r="D53" s="24" t="s">
        <v>159</v>
      </c>
      <c r="E53" s="29">
        <v>166367</v>
      </c>
      <c r="F53" s="24" t="s">
        <v>160</v>
      </c>
      <c r="G53" s="24" t="s">
        <v>87</v>
      </c>
      <c r="H53" s="24" t="s">
        <v>88</v>
      </c>
      <c r="I53" s="14">
        <v>43466</v>
      </c>
      <c r="J53" s="24" t="s">
        <v>65</v>
      </c>
      <c r="K53" s="24" t="s">
        <v>560</v>
      </c>
      <c r="L53" s="29">
        <v>200</v>
      </c>
      <c r="M53" s="14">
        <v>43466</v>
      </c>
      <c r="N53" s="29">
        <v>200</v>
      </c>
      <c r="O53" s="29">
        <v>0</v>
      </c>
      <c r="P53" s="29">
        <v>199.92000000000002</v>
      </c>
      <c r="Q53" s="29">
        <v>0</v>
      </c>
    </row>
    <row r="54" spans="1:17" x14ac:dyDescent="0.25">
      <c r="A54" t="s">
        <v>39</v>
      </c>
      <c r="D54" s="24" t="s">
        <v>159</v>
      </c>
      <c r="E54" s="29">
        <v>166330</v>
      </c>
      <c r="F54" s="24" t="s">
        <v>160</v>
      </c>
      <c r="G54" s="24" t="s">
        <v>105</v>
      </c>
      <c r="H54" s="24" t="s">
        <v>106</v>
      </c>
      <c r="I54" s="14">
        <v>43466</v>
      </c>
      <c r="J54" s="24" t="s">
        <v>65</v>
      </c>
      <c r="K54" s="24" t="s">
        <v>561</v>
      </c>
      <c r="L54" s="29">
        <v>300</v>
      </c>
      <c r="M54" s="14">
        <v>43466</v>
      </c>
      <c r="N54" s="29">
        <v>300</v>
      </c>
      <c r="O54" s="29">
        <v>0</v>
      </c>
      <c r="P54" s="29">
        <v>299.89999999999998</v>
      </c>
      <c r="Q54" s="29">
        <v>0</v>
      </c>
    </row>
    <row r="55" spans="1:17" x14ac:dyDescent="0.25">
      <c r="A55" t="s">
        <v>39</v>
      </c>
      <c r="D55" s="24" t="s">
        <v>159</v>
      </c>
      <c r="E55" s="29">
        <v>166348</v>
      </c>
      <c r="F55" s="24" t="s">
        <v>160</v>
      </c>
      <c r="G55" s="24" t="s">
        <v>103</v>
      </c>
      <c r="H55" s="24" t="s">
        <v>104</v>
      </c>
      <c r="I55" s="14">
        <v>43466</v>
      </c>
      <c r="J55" s="24" t="s">
        <v>65</v>
      </c>
      <c r="K55" s="24" t="s">
        <v>562</v>
      </c>
      <c r="L55" s="29">
        <v>499.99999999999994</v>
      </c>
      <c r="M55" s="14">
        <v>43466</v>
      </c>
      <c r="N55" s="29">
        <v>499.99999999999994</v>
      </c>
      <c r="O55" s="29">
        <v>0</v>
      </c>
      <c r="P55" s="29">
        <v>499.84</v>
      </c>
      <c r="Q55" s="29">
        <v>0</v>
      </c>
    </row>
    <row r="56" spans="1:17" x14ac:dyDescent="0.25">
      <c r="A56" t="s">
        <v>39</v>
      </c>
      <c r="D56" s="24" t="s">
        <v>171</v>
      </c>
      <c r="E56" s="29">
        <v>166384</v>
      </c>
      <c r="F56" s="24" t="s">
        <v>172</v>
      </c>
      <c r="G56" s="24" t="s">
        <v>81</v>
      </c>
      <c r="H56" s="24" t="s">
        <v>82</v>
      </c>
      <c r="I56" s="14">
        <v>43466</v>
      </c>
      <c r="J56" s="24" t="s">
        <v>65</v>
      </c>
      <c r="K56" s="24" t="s">
        <v>563</v>
      </c>
      <c r="L56" s="29">
        <v>100</v>
      </c>
      <c r="M56" s="14">
        <v>43466</v>
      </c>
      <c r="N56" s="29">
        <v>100</v>
      </c>
      <c r="O56" s="29">
        <v>0</v>
      </c>
      <c r="P56" s="29">
        <v>416.5</v>
      </c>
      <c r="Q56" s="29">
        <v>0</v>
      </c>
    </row>
    <row r="57" spans="1:17" x14ac:dyDescent="0.25">
      <c r="A57" t="s">
        <v>39</v>
      </c>
      <c r="D57" s="24" t="s">
        <v>171</v>
      </c>
      <c r="E57" s="29">
        <v>166413</v>
      </c>
      <c r="F57" s="24" t="s">
        <v>172</v>
      </c>
      <c r="G57" s="24" t="s">
        <v>157</v>
      </c>
      <c r="H57" s="24" t="s">
        <v>158</v>
      </c>
      <c r="I57" s="14">
        <v>43466</v>
      </c>
      <c r="J57" s="24" t="s">
        <v>65</v>
      </c>
      <c r="K57" s="24" t="s">
        <v>559</v>
      </c>
      <c r="L57" s="29">
        <v>600</v>
      </c>
      <c r="M57" s="14">
        <v>43466</v>
      </c>
      <c r="N57" s="29">
        <v>600</v>
      </c>
      <c r="O57" s="29">
        <v>0</v>
      </c>
      <c r="P57" s="29">
        <v>2499</v>
      </c>
      <c r="Q57" s="29">
        <v>0</v>
      </c>
    </row>
    <row r="58" spans="1:17" x14ac:dyDescent="0.25">
      <c r="A58" t="s">
        <v>39</v>
      </c>
      <c r="D58" s="24" t="s">
        <v>171</v>
      </c>
      <c r="E58" s="29">
        <v>166366</v>
      </c>
      <c r="F58" s="24" t="s">
        <v>172</v>
      </c>
      <c r="G58" s="24" t="s">
        <v>87</v>
      </c>
      <c r="H58" s="24" t="s">
        <v>88</v>
      </c>
      <c r="I58" s="14">
        <v>43466</v>
      </c>
      <c r="J58" s="24" t="s">
        <v>65</v>
      </c>
      <c r="K58" s="24" t="s">
        <v>560</v>
      </c>
      <c r="L58" s="29">
        <v>499.99999999999994</v>
      </c>
      <c r="M58" s="14">
        <v>43466</v>
      </c>
      <c r="N58" s="29">
        <v>499.99999999999994</v>
      </c>
      <c r="O58" s="29">
        <v>0</v>
      </c>
      <c r="P58" s="29">
        <v>2082.5</v>
      </c>
      <c r="Q58" s="29">
        <v>0</v>
      </c>
    </row>
    <row r="59" spans="1:17" x14ac:dyDescent="0.25">
      <c r="A59" t="s">
        <v>39</v>
      </c>
      <c r="D59" s="24" t="s">
        <v>171</v>
      </c>
      <c r="E59" s="29">
        <v>166347</v>
      </c>
      <c r="F59" s="24" t="s">
        <v>172</v>
      </c>
      <c r="G59" s="24" t="s">
        <v>103</v>
      </c>
      <c r="H59" s="24" t="s">
        <v>104</v>
      </c>
      <c r="I59" s="14">
        <v>43466</v>
      </c>
      <c r="J59" s="24" t="s">
        <v>65</v>
      </c>
      <c r="K59" s="24" t="s">
        <v>562</v>
      </c>
      <c r="L59" s="29">
        <v>400</v>
      </c>
      <c r="M59" s="14">
        <v>43466</v>
      </c>
      <c r="N59" s="29">
        <v>400</v>
      </c>
      <c r="O59" s="29">
        <v>0</v>
      </c>
      <c r="P59" s="29">
        <v>1666.0500000000002</v>
      </c>
      <c r="Q59" s="29">
        <v>0</v>
      </c>
    </row>
    <row r="60" spans="1:17" x14ac:dyDescent="0.25">
      <c r="A60" t="s">
        <v>39</v>
      </c>
      <c r="D60" s="24" t="s">
        <v>173</v>
      </c>
      <c r="E60" s="29">
        <v>166383</v>
      </c>
      <c r="F60" s="24" t="s">
        <v>174</v>
      </c>
      <c r="G60" s="24" t="s">
        <v>81</v>
      </c>
      <c r="H60" s="24" t="s">
        <v>82</v>
      </c>
      <c r="I60" s="14">
        <v>43466</v>
      </c>
      <c r="J60" s="24" t="s">
        <v>65</v>
      </c>
      <c r="K60" s="24" t="s">
        <v>563</v>
      </c>
      <c r="L60" s="29">
        <v>200</v>
      </c>
      <c r="M60" s="14">
        <v>43466</v>
      </c>
      <c r="N60" s="29">
        <v>200</v>
      </c>
      <c r="O60" s="29">
        <v>0</v>
      </c>
      <c r="P60" s="29">
        <v>5001.92</v>
      </c>
      <c r="Q60" s="29">
        <v>0</v>
      </c>
    </row>
    <row r="61" spans="1:17" x14ac:dyDescent="0.25">
      <c r="A61" t="s">
        <v>39</v>
      </c>
      <c r="D61" s="24" t="s">
        <v>173</v>
      </c>
      <c r="E61" s="29">
        <v>166412</v>
      </c>
      <c r="F61" s="24" t="s">
        <v>174</v>
      </c>
      <c r="G61" s="24" t="s">
        <v>157</v>
      </c>
      <c r="H61" s="24" t="s">
        <v>158</v>
      </c>
      <c r="I61" s="14">
        <v>43466</v>
      </c>
      <c r="J61" s="24" t="s">
        <v>65</v>
      </c>
      <c r="K61" s="24" t="s">
        <v>559</v>
      </c>
      <c r="L61" s="29">
        <v>100</v>
      </c>
      <c r="M61" s="14">
        <v>43466</v>
      </c>
      <c r="N61" s="29">
        <v>100</v>
      </c>
      <c r="O61" s="29">
        <v>0</v>
      </c>
      <c r="P61" s="29">
        <v>2500.96</v>
      </c>
      <c r="Q61" s="29">
        <v>0</v>
      </c>
    </row>
    <row r="62" spans="1:17" x14ac:dyDescent="0.25">
      <c r="A62" t="s">
        <v>39</v>
      </c>
      <c r="D62" s="24" t="s">
        <v>173</v>
      </c>
      <c r="E62" s="29">
        <v>166365</v>
      </c>
      <c r="F62" s="24" t="s">
        <v>174</v>
      </c>
      <c r="G62" s="24" t="s">
        <v>87</v>
      </c>
      <c r="H62" s="24" t="s">
        <v>88</v>
      </c>
      <c r="I62" s="14">
        <v>43466</v>
      </c>
      <c r="J62" s="24" t="s">
        <v>65</v>
      </c>
      <c r="K62" s="24" t="s">
        <v>560</v>
      </c>
      <c r="L62" s="29">
        <v>700</v>
      </c>
      <c r="M62" s="14">
        <v>43466</v>
      </c>
      <c r="N62" s="29">
        <v>700</v>
      </c>
      <c r="O62" s="29">
        <v>0</v>
      </c>
      <c r="P62" s="29">
        <v>17506.72</v>
      </c>
      <c r="Q62" s="29">
        <v>0</v>
      </c>
    </row>
    <row r="63" spans="1:17" x14ac:dyDescent="0.25">
      <c r="A63" t="s">
        <v>39</v>
      </c>
      <c r="D63" s="24" t="s">
        <v>173</v>
      </c>
      <c r="E63" s="29">
        <v>166346</v>
      </c>
      <c r="F63" s="24" t="s">
        <v>174</v>
      </c>
      <c r="G63" s="24" t="s">
        <v>103</v>
      </c>
      <c r="H63" s="24" t="s">
        <v>104</v>
      </c>
      <c r="I63" s="14">
        <v>43466</v>
      </c>
      <c r="J63" s="24" t="s">
        <v>65</v>
      </c>
      <c r="K63" s="24" t="s">
        <v>562</v>
      </c>
      <c r="L63" s="29">
        <v>200</v>
      </c>
      <c r="M63" s="14">
        <v>43466</v>
      </c>
      <c r="N63" s="29">
        <v>200</v>
      </c>
      <c r="O63" s="29">
        <v>0</v>
      </c>
      <c r="P63" s="29">
        <v>5001.9800000000005</v>
      </c>
      <c r="Q63" s="29">
        <v>0</v>
      </c>
    </row>
    <row r="64" spans="1:17" x14ac:dyDescent="0.25">
      <c r="A64" t="s">
        <v>39</v>
      </c>
      <c r="D64" s="24" t="s">
        <v>175</v>
      </c>
      <c r="E64" s="29">
        <v>166382</v>
      </c>
      <c r="F64" s="24" t="s">
        <v>176</v>
      </c>
      <c r="G64" s="24" t="s">
        <v>81</v>
      </c>
      <c r="H64" s="24" t="s">
        <v>82</v>
      </c>
      <c r="I64" s="14">
        <v>43466</v>
      </c>
      <c r="J64" s="24" t="s">
        <v>65</v>
      </c>
      <c r="K64" s="24" t="s">
        <v>563</v>
      </c>
      <c r="L64" s="29">
        <v>200</v>
      </c>
      <c r="M64" s="14">
        <v>43466</v>
      </c>
      <c r="N64" s="29">
        <v>200</v>
      </c>
      <c r="O64" s="29">
        <v>0</v>
      </c>
      <c r="P64" s="29">
        <v>7889</v>
      </c>
      <c r="Q64" s="29">
        <v>0</v>
      </c>
    </row>
    <row r="65" spans="1:17" x14ac:dyDescent="0.25">
      <c r="A65" t="s">
        <v>39</v>
      </c>
      <c r="D65" s="24" t="s">
        <v>175</v>
      </c>
      <c r="E65" s="29">
        <v>166411</v>
      </c>
      <c r="F65" s="24" t="s">
        <v>176</v>
      </c>
      <c r="G65" s="24" t="s">
        <v>157</v>
      </c>
      <c r="H65" s="24" t="s">
        <v>158</v>
      </c>
      <c r="I65" s="14">
        <v>43466</v>
      </c>
      <c r="J65" s="24" t="s">
        <v>65</v>
      </c>
      <c r="K65" s="24" t="s">
        <v>559</v>
      </c>
      <c r="L65" s="29">
        <v>100</v>
      </c>
      <c r="M65" s="14">
        <v>43466</v>
      </c>
      <c r="N65" s="29">
        <v>100</v>
      </c>
      <c r="O65" s="29">
        <v>0</v>
      </c>
      <c r="P65" s="29">
        <v>3944.5</v>
      </c>
      <c r="Q65" s="29">
        <v>0</v>
      </c>
    </row>
    <row r="66" spans="1:17" x14ac:dyDescent="0.25">
      <c r="A66" t="s">
        <v>39</v>
      </c>
      <c r="D66" s="24" t="s">
        <v>175</v>
      </c>
      <c r="E66" s="29">
        <v>166364</v>
      </c>
      <c r="F66" s="24" t="s">
        <v>176</v>
      </c>
      <c r="G66" s="24" t="s">
        <v>87</v>
      </c>
      <c r="H66" s="24" t="s">
        <v>88</v>
      </c>
      <c r="I66" s="14">
        <v>43466</v>
      </c>
      <c r="J66" s="24" t="s">
        <v>65</v>
      </c>
      <c r="K66" s="24" t="s">
        <v>560</v>
      </c>
      <c r="L66" s="29">
        <v>200</v>
      </c>
      <c r="M66" s="14">
        <v>43466</v>
      </c>
      <c r="N66" s="29">
        <v>200</v>
      </c>
      <c r="O66" s="29">
        <v>0</v>
      </c>
      <c r="P66" s="29">
        <v>7889</v>
      </c>
      <c r="Q66" s="29">
        <v>0</v>
      </c>
    </row>
    <row r="67" spans="1:17" x14ac:dyDescent="0.25">
      <c r="A67" t="s">
        <v>39</v>
      </c>
      <c r="D67" s="24" t="s">
        <v>175</v>
      </c>
      <c r="E67" s="29">
        <v>166329</v>
      </c>
      <c r="F67" s="24" t="s">
        <v>176</v>
      </c>
      <c r="G67" s="24" t="s">
        <v>105</v>
      </c>
      <c r="H67" s="24" t="s">
        <v>106</v>
      </c>
      <c r="I67" s="14">
        <v>43466</v>
      </c>
      <c r="J67" s="24" t="s">
        <v>65</v>
      </c>
      <c r="K67" s="24" t="s">
        <v>561</v>
      </c>
      <c r="L67" s="29">
        <v>100</v>
      </c>
      <c r="M67" s="14">
        <v>43466</v>
      </c>
      <c r="N67" s="29">
        <v>100</v>
      </c>
      <c r="O67" s="29">
        <v>0</v>
      </c>
      <c r="P67" s="29">
        <v>3944.4799999999996</v>
      </c>
      <c r="Q67" s="29">
        <v>0</v>
      </c>
    </row>
    <row r="68" spans="1:17" x14ac:dyDescent="0.25">
      <c r="A68" t="s">
        <v>39</v>
      </c>
      <c r="D68" s="24" t="s">
        <v>175</v>
      </c>
      <c r="E68" s="29">
        <v>166345</v>
      </c>
      <c r="F68" s="24" t="s">
        <v>176</v>
      </c>
      <c r="G68" s="24" t="s">
        <v>103</v>
      </c>
      <c r="H68" s="24" t="s">
        <v>104</v>
      </c>
      <c r="I68" s="14">
        <v>43466</v>
      </c>
      <c r="J68" s="24" t="s">
        <v>65</v>
      </c>
      <c r="K68" s="24" t="s">
        <v>562</v>
      </c>
      <c r="L68" s="29">
        <v>100</v>
      </c>
      <c r="M68" s="14">
        <v>43466</v>
      </c>
      <c r="N68" s="29">
        <v>100</v>
      </c>
      <c r="O68" s="29">
        <v>0</v>
      </c>
      <c r="P68" s="29">
        <v>3944.51</v>
      </c>
      <c r="Q68" s="29">
        <v>0</v>
      </c>
    </row>
    <row r="69" spans="1:17" x14ac:dyDescent="0.25">
      <c r="A69" t="s">
        <v>39</v>
      </c>
      <c r="D69" s="24" t="s">
        <v>177</v>
      </c>
      <c r="E69" s="29">
        <v>166363</v>
      </c>
      <c r="F69" s="24" t="s">
        <v>178</v>
      </c>
      <c r="G69" s="24" t="s">
        <v>87</v>
      </c>
      <c r="H69" s="24" t="s">
        <v>88</v>
      </c>
      <c r="I69" s="14">
        <v>43466</v>
      </c>
      <c r="J69" s="24" t="s">
        <v>65</v>
      </c>
      <c r="K69" s="24" t="s">
        <v>560</v>
      </c>
      <c r="L69" s="29">
        <v>600</v>
      </c>
      <c r="M69" s="14">
        <v>43466</v>
      </c>
      <c r="N69" s="29">
        <v>600</v>
      </c>
      <c r="O69" s="29">
        <v>0</v>
      </c>
      <c r="P69" s="29">
        <v>22755.599999999999</v>
      </c>
      <c r="Q69" s="29">
        <v>0</v>
      </c>
    </row>
    <row r="70" spans="1:17" x14ac:dyDescent="0.25">
      <c r="A70" t="s">
        <v>39</v>
      </c>
      <c r="D70" s="24" t="s">
        <v>177</v>
      </c>
      <c r="E70" s="29">
        <v>166328</v>
      </c>
      <c r="F70" s="24" t="s">
        <v>178</v>
      </c>
      <c r="G70" s="24" t="s">
        <v>105</v>
      </c>
      <c r="H70" s="24" t="s">
        <v>106</v>
      </c>
      <c r="I70" s="14">
        <v>43466</v>
      </c>
      <c r="J70" s="24" t="s">
        <v>65</v>
      </c>
      <c r="K70" s="24" t="s">
        <v>561</v>
      </c>
      <c r="L70" s="29">
        <v>300</v>
      </c>
      <c r="M70" s="14">
        <v>43466</v>
      </c>
      <c r="N70" s="29">
        <v>300</v>
      </c>
      <c r="O70" s="29">
        <v>0</v>
      </c>
      <c r="P70" s="29">
        <v>11377.83</v>
      </c>
      <c r="Q70" s="29">
        <v>0</v>
      </c>
    </row>
    <row r="71" spans="1:17" x14ac:dyDescent="0.25">
      <c r="A71" t="s">
        <v>39</v>
      </c>
      <c r="D71" s="24" t="s">
        <v>177</v>
      </c>
      <c r="E71" s="29">
        <v>166344</v>
      </c>
      <c r="F71" s="24" t="s">
        <v>178</v>
      </c>
      <c r="G71" s="24" t="s">
        <v>103</v>
      </c>
      <c r="H71" s="24" t="s">
        <v>104</v>
      </c>
      <c r="I71" s="14">
        <v>43466</v>
      </c>
      <c r="J71" s="24" t="s">
        <v>65</v>
      </c>
      <c r="K71" s="24" t="s">
        <v>562</v>
      </c>
      <c r="L71" s="29">
        <v>200</v>
      </c>
      <c r="M71" s="14">
        <v>43466</v>
      </c>
      <c r="N71" s="29">
        <v>200</v>
      </c>
      <c r="O71" s="29">
        <v>0</v>
      </c>
      <c r="P71" s="29">
        <v>7585.19</v>
      </c>
      <c r="Q71" s="29">
        <v>0</v>
      </c>
    </row>
    <row r="72" spans="1:17" x14ac:dyDescent="0.25">
      <c r="A72" t="s">
        <v>39</v>
      </c>
      <c r="D72" s="24" t="s">
        <v>185</v>
      </c>
      <c r="E72" s="29">
        <v>166778</v>
      </c>
      <c r="F72" s="24" t="s">
        <v>186</v>
      </c>
      <c r="G72" s="24" t="s">
        <v>81</v>
      </c>
      <c r="H72" s="24" t="s">
        <v>82</v>
      </c>
      <c r="I72" s="14">
        <v>43466</v>
      </c>
      <c r="J72" s="24" t="s">
        <v>65</v>
      </c>
      <c r="K72" s="24" t="s">
        <v>566</v>
      </c>
      <c r="L72" s="29">
        <v>1600</v>
      </c>
      <c r="M72" s="14">
        <v>43466</v>
      </c>
      <c r="N72" s="29">
        <v>1600</v>
      </c>
      <c r="O72" s="29">
        <v>0</v>
      </c>
      <c r="P72" s="29">
        <v>7197.12</v>
      </c>
      <c r="Q72" s="29">
        <v>0</v>
      </c>
    </row>
    <row r="73" spans="1:17" x14ac:dyDescent="0.25">
      <c r="A73" t="s">
        <v>39</v>
      </c>
      <c r="D73" s="24" t="s">
        <v>185</v>
      </c>
      <c r="E73" s="29">
        <v>166799</v>
      </c>
      <c r="F73" s="24" t="s">
        <v>186</v>
      </c>
      <c r="G73" s="24" t="s">
        <v>157</v>
      </c>
      <c r="H73" s="24" t="s">
        <v>158</v>
      </c>
      <c r="I73" s="14">
        <v>43466</v>
      </c>
      <c r="J73" s="24" t="s">
        <v>65</v>
      </c>
      <c r="K73" s="24" t="s">
        <v>567</v>
      </c>
      <c r="L73" s="29">
        <v>200</v>
      </c>
      <c r="M73" s="14">
        <v>43466</v>
      </c>
      <c r="N73" s="29">
        <v>200</v>
      </c>
      <c r="O73" s="29">
        <v>0</v>
      </c>
      <c r="P73" s="29">
        <v>899.64</v>
      </c>
      <c r="Q73" s="29">
        <v>0</v>
      </c>
    </row>
    <row r="74" spans="1:17" x14ac:dyDescent="0.25">
      <c r="A74" t="s">
        <v>39</v>
      </c>
      <c r="D74" s="24" t="s">
        <v>185</v>
      </c>
      <c r="E74" s="29">
        <v>166748</v>
      </c>
      <c r="F74" s="24" t="s">
        <v>186</v>
      </c>
      <c r="G74" s="24" t="s">
        <v>103</v>
      </c>
      <c r="H74" s="24" t="s">
        <v>104</v>
      </c>
      <c r="I74" s="14">
        <v>43466</v>
      </c>
      <c r="J74" s="24" t="s">
        <v>65</v>
      </c>
      <c r="K74" s="24" t="s">
        <v>568</v>
      </c>
      <c r="L74" s="29">
        <v>800</v>
      </c>
      <c r="M74" s="14">
        <v>43466</v>
      </c>
      <c r="N74" s="29">
        <v>800</v>
      </c>
      <c r="O74" s="29">
        <v>0</v>
      </c>
      <c r="P74" s="29">
        <v>3598.4199999999996</v>
      </c>
      <c r="Q74" s="29">
        <v>0</v>
      </c>
    </row>
    <row r="75" spans="1:17" x14ac:dyDescent="0.25">
      <c r="A75" t="s">
        <v>39</v>
      </c>
      <c r="D75" s="24" t="s">
        <v>185</v>
      </c>
      <c r="E75" s="29">
        <v>166785</v>
      </c>
      <c r="F75" s="24" t="s">
        <v>186</v>
      </c>
      <c r="G75" s="24" t="s">
        <v>155</v>
      </c>
      <c r="H75" s="24" t="s">
        <v>156</v>
      </c>
      <c r="I75" s="14">
        <v>43466</v>
      </c>
      <c r="J75" s="24" t="s">
        <v>65</v>
      </c>
      <c r="K75" s="24" t="s">
        <v>569</v>
      </c>
      <c r="L75" s="29">
        <v>200</v>
      </c>
      <c r="M75" s="14">
        <v>43466</v>
      </c>
      <c r="N75" s="29">
        <v>200</v>
      </c>
      <c r="O75" s="29">
        <v>0</v>
      </c>
      <c r="P75" s="29">
        <v>899.65000000000009</v>
      </c>
      <c r="Q75" s="29">
        <v>0</v>
      </c>
    </row>
    <row r="76" spans="1:17" x14ac:dyDescent="0.25">
      <c r="A76" t="s">
        <v>39</v>
      </c>
      <c r="D76" s="24" t="s">
        <v>189</v>
      </c>
      <c r="E76" s="29">
        <v>166777</v>
      </c>
      <c r="F76" s="24" t="s">
        <v>190</v>
      </c>
      <c r="G76" s="24" t="s">
        <v>81</v>
      </c>
      <c r="H76" s="24" t="s">
        <v>82</v>
      </c>
      <c r="I76" s="14">
        <v>43466</v>
      </c>
      <c r="J76" s="24" t="s">
        <v>65</v>
      </c>
      <c r="K76" s="24" t="s">
        <v>566</v>
      </c>
      <c r="L76" s="29">
        <v>600</v>
      </c>
      <c r="M76" s="14">
        <v>43466</v>
      </c>
      <c r="N76" s="29">
        <v>600</v>
      </c>
      <c r="O76" s="29">
        <v>0</v>
      </c>
      <c r="P76" s="29">
        <v>59517.36</v>
      </c>
      <c r="Q76" s="29">
        <v>0</v>
      </c>
    </row>
    <row r="77" spans="1:17" x14ac:dyDescent="0.25">
      <c r="A77" t="s">
        <v>39</v>
      </c>
      <c r="D77" s="24" t="s">
        <v>189</v>
      </c>
      <c r="E77" s="29">
        <v>166798</v>
      </c>
      <c r="F77" s="24" t="s">
        <v>190</v>
      </c>
      <c r="G77" s="24" t="s">
        <v>157</v>
      </c>
      <c r="H77" s="24" t="s">
        <v>158</v>
      </c>
      <c r="I77" s="14">
        <v>43466</v>
      </c>
      <c r="J77" s="24" t="s">
        <v>65</v>
      </c>
      <c r="K77" s="24" t="s">
        <v>567</v>
      </c>
      <c r="L77" s="29">
        <v>200</v>
      </c>
      <c r="M77" s="14">
        <v>43466</v>
      </c>
      <c r="N77" s="29">
        <v>200</v>
      </c>
      <c r="O77" s="29">
        <v>0</v>
      </c>
      <c r="P77" s="29">
        <v>19839.12</v>
      </c>
      <c r="Q77" s="29">
        <v>0</v>
      </c>
    </row>
    <row r="78" spans="1:17" x14ac:dyDescent="0.25">
      <c r="A78" t="s">
        <v>39</v>
      </c>
      <c r="D78" s="24" t="s">
        <v>189</v>
      </c>
      <c r="E78" s="29">
        <v>166762</v>
      </c>
      <c r="F78" s="24" t="s">
        <v>190</v>
      </c>
      <c r="G78" s="24" t="s">
        <v>87</v>
      </c>
      <c r="H78" s="24" t="s">
        <v>88</v>
      </c>
      <c r="I78" s="14">
        <v>43466</v>
      </c>
      <c r="J78" s="24" t="s">
        <v>65</v>
      </c>
      <c r="K78" s="24" t="s">
        <v>570</v>
      </c>
      <c r="L78" s="29">
        <v>200</v>
      </c>
      <c r="M78" s="14">
        <v>43466</v>
      </c>
      <c r="N78" s="29">
        <v>200</v>
      </c>
      <c r="O78" s="29">
        <v>0</v>
      </c>
      <c r="P78" s="29">
        <v>19839.12</v>
      </c>
      <c r="Q78" s="29">
        <v>0</v>
      </c>
    </row>
    <row r="79" spans="1:17" x14ac:dyDescent="0.25">
      <c r="A79" t="s">
        <v>39</v>
      </c>
      <c r="D79" s="24" t="s">
        <v>189</v>
      </c>
      <c r="E79" s="29">
        <v>166734</v>
      </c>
      <c r="F79" s="24" t="s">
        <v>190</v>
      </c>
      <c r="G79" s="24" t="s">
        <v>105</v>
      </c>
      <c r="H79" s="24" t="s">
        <v>106</v>
      </c>
      <c r="I79" s="14">
        <v>43466</v>
      </c>
      <c r="J79" s="24" t="s">
        <v>65</v>
      </c>
      <c r="K79" s="24" t="s">
        <v>571</v>
      </c>
      <c r="L79" s="29">
        <v>200</v>
      </c>
      <c r="M79" s="14">
        <v>43466</v>
      </c>
      <c r="N79" s="29">
        <v>200</v>
      </c>
      <c r="O79" s="29">
        <v>0</v>
      </c>
      <c r="P79" s="29">
        <v>19839.129999999997</v>
      </c>
      <c r="Q79" s="29">
        <v>0</v>
      </c>
    </row>
    <row r="80" spans="1:17" x14ac:dyDescent="0.25">
      <c r="A80" t="s">
        <v>39</v>
      </c>
      <c r="D80" s="24" t="s">
        <v>189</v>
      </c>
      <c r="E80" s="29">
        <v>166747</v>
      </c>
      <c r="F80" s="24" t="s">
        <v>190</v>
      </c>
      <c r="G80" s="24" t="s">
        <v>103</v>
      </c>
      <c r="H80" s="24" t="s">
        <v>104</v>
      </c>
      <c r="I80" s="14">
        <v>43466</v>
      </c>
      <c r="J80" s="24" t="s">
        <v>65</v>
      </c>
      <c r="K80" s="24" t="s">
        <v>568</v>
      </c>
      <c r="L80" s="29">
        <v>200</v>
      </c>
      <c r="M80" s="14">
        <v>43466</v>
      </c>
      <c r="N80" s="29">
        <v>200</v>
      </c>
      <c r="O80" s="29">
        <v>0</v>
      </c>
      <c r="P80" s="29">
        <v>19839.07</v>
      </c>
      <c r="Q80" s="29">
        <v>0</v>
      </c>
    </row>
    <row r="81" spans="1:17" x14ac:dyDescent="0.25">
      <c r="A81" t="s">
        <v>39</v>
      </c>
      <c r="D81" s="24" t="s">
        <v>183</v>
      </c>
      <c r="E81" s="29">
        <v>166776</v>
      </c>
      <c r="F81" s="24" t="s">
        <v>184</v>
      </c>
      <c r="G81" s="24" t="s">
        <v>81</v>
      </c>
      <c r="H81" s="24" t="s">
        <v>82</v>
      </c>
      <c r="I81" s="14">
        <v>43466</v>
      </c>
      <c r="J81" s="24" t="s">
        <v>65</v>
      </c>
      <c r="K81" s="24" t="s">
        <v>566</v>
      </c>
      <c r="L81" s="29">
        <v>800</v>
      </c>
      <c r="M81" s="14">
        <v>43466</v>
      </c>
      <c r="N81" s="29">
        <v>800</v>
      </c>
      <c r="O81" s="29">
        <v>0</v>
      </c>
      <c r="P81" s="29">
        <v>6703.2</v>
      </c>
      <c r="Q81" s="29">
        <v>0</v>
      </c>
    </row>
    <row r="82" spans="1:17" x14ac:dyDescent="0.25">
      <c r="A82" t="s">
        <v>39</v>
      </c>
      <c r="D82" s="24" t="s">
        <v>183</v>
      </c>
      <c r="E82" s="29">
        <v>166761</v>
      </c>
      <c r="F82" s="24" t="s">
        <v>184</v>
      </c>
      <c r="G82" s="24" t="s">
        <v>87</v>
      </c>
      <c r="H82" s="24" t="s">
        <v>88</v>
      </c>
      <c r="I82" s="14">
        <v>43466</v>
      </c>
      <c r="J82" s="24" t="s">
        <v>65</v>
      </c>
      <c r="K82" s="24" t="s">
        <v>570</v>
      </c>
      <c r="L82" s="29">
        <v>200</v>
      </c>
      <c r="M82" s="14">
        <v>43466</v>
      </c>
      <c r="N82" s="29">
        <v>200</v>
      </c>
      <c r="O82" s="29">
        <v>0</v>
      </c>
      <c r="P82" s="29">
        <v>1675.8</v>
      </c>
      <c r="Q82" s="29">
        <v>0</v>
      </c>
    </row>
    <row r="83" spans="1:17" x14ac:dyDescent="0.25">
      <c r="A83" t="s">
        <v>39</v>
      </c>
      <c r="D83" s="24" t="s">
        <v>183</v>
      </c>
      <c r="E83" s="29">
        <v>166746</v>
      </c>
      <c r="F83" s="24" t="s">
        <v>184</v>
      </c>
      <c r="G83" s="24" t="s">
        <v>103</v>
      </c>
      <c r="H83" s="24" t="s">
        <v>104</v>
      </c>
      <c r="I83" s="14">
        <v>43466</v>
      </c>
      <c r="J83" s="24" t="s">
        <v>65</v>
      </c>
      <c r="K83" s="24" t="s">
        <v>568</v>
      </c>
      <c r="L83" s="29">
        <v>200</v>
      </c>
      <c r="M83" s="14">
        <v>43466</v>
      </c>
      <c r="N83" s="29">
        <v>200</v>
      </c>
      <c r="O83" s="29">
        <v>0</v>
      </c>
      <c r="P83" s="29">
        <v>1675.74</v>
      </c>
      <c r="Q83" s="29">
        <v>0</v>
      </c>
    </row>
    <row r="84" spans="1:17" x14ac:dyDescent="0.25">
      <c r="A84" t="s">
        <v>39</v>
      </c>
      <c r="D84" s="24" t="s">
        <v>181</v>
      </c>
      <c r="E84" s="29">
        <v>166775</v>
      </c>
      <c r="F84" s="24" t="s">
        <v>182</v>
      </c>
      <c r="G84" s="24" t="s">
        <v>81</v>
      </c>
      <c r="H84" s="24" t="s">
        <v>82</v>
      </c>
      <c r="I84" s="14">
        <v>43466</v>
      </c>
      <c r="J84" s="24" t="s">
        <v>65</v>
      </c>
      <c r="K84" s="24" t="s">
        <v>566</v>
      </c>
      <c r="L84" s="29">
        <v>600</v>
      </c>
      <c r="M84" s="14">
        <v>43466</v>
      </c>
      <c r="N84" s="29">
        <v>600</v>
      </c>
      <c r="O84" s="29">
        <v>0</v>
      </c>
      <c r="P84" s="29">
        <v>25119.359999999997</v>
      </c>
      <c r="Q84" s="29">
        <v>0</v>
      </c>
    </row>
    <row r="85" spans="1:17" x14ac:dyDescent="0.25">
      <c r="A85" t="s">
        <v>39</v>
      </c>
      <c r="D85" s="24" t="s">
        <v>181</v>
      </c>
      <c r="E85" s="29">
        <v>166797</v>
      </c>
      <c r="F85" s="24" t="s">
        <v>182</v>
      </c>
      <c r="G85" s="24" t="s">
        <v>157</v>
      </c>
      <c r="H85" s="24" t="s">
        <v>158</v>
      </c>
      <c r="I85" s="14">
        <v>43466</v>
      </c>
      <c r="J85" s="24" t="s">
        <v>65</v>
      </c>
      <c r="K85" s="24" t="s">
        <v>567</v>
      </c>
      <c r="L85" s="29">
        <v>400</v>
      </c>
      <c r="M85" s="14">
        <v>43466</v>
      </c>
      <c r="N85" s="29">
        <v>400</v>
      </c>
      <c r="O85" s="29">
        <v>0</v>
      </c>
      <c r="P85" s="29">
        <v>16746.239999999998</v>
      </c>
      <c r="Q85" s="29">
        <v>0</v>
      </c>
    </row>
    <row r="86" spans="1:17" x14ac:dyDescent="0.25">
      <c r="A86" t="s">
        <v>39</v>
      </c>
      <c r="D86" s="24" t="s">
        <v>181</v>
      </c>
      <c r="E86" s="29">
        <v>166760</v>
      </c>
      <c r="F86" s="24" t="s">
        <v>182</v>
      </c>
      <c r="G86" s="24" t="s">
        <v>87</v>
      </c>
      <c r="H86" s="24" t="s">
        <v>88</v>
      </c>
      <c r="I86" s="14">
        <v>43466</v>
      </c>
      <c r="J86" s="24" t="s">
        <v>65</v>
      </c>
      <c r="K86" s="24" t="s">
        <v>570</v>
      </c>
      <c r="L86" s="29">
        <v>400</v>
      </c>
      <c r="M86" s="14">
        <v>43466</v>
      </c>
      <c r="N86" s="29">
        <v>400</v>
      </c>
      <c r="O86" s="29">
        <v>0</v>
      </c>
      <c r="P86" s="29">
        <v>16746.239999999998</v>
      </c>
      <c r="Q86" s="29">
        <v>0</v>
      </c>
    </row>
    <row r="87" spans="1:17" x14ac:dyDescent="0.25">
      <c r="A87" t="s">
        <v>39</v>
      </c>
      <c r="D87" s="24" t="s">
        <v>181</v>
      </c>
      <c r="E87" s="29">
        <v>166784</v>
      </c>
      <c r="F87" s="24" t="s">
        <v>182</v>
      </c>
      <c r="G87" s="24" t="s">
        <v>155</v>
      </c>
      <c r="H87" s="24" t="s">
        <v>156</v>
      </c>
      <c r="I87" s="14">
        <v>43466</v>
      </c>
      <c r="J87" s="24" t="s">
        <v>65</v>
      </c>
      <c r="K87" s="24" t="s">
        <v>569</v>
      </c>
      <c r="L87" s="29">
        <v>200</v>
      </c>
      <c r="M87" s="14">
        <v>43466</v>
      </c>
      <c r="N87" s="29">
        <v>200</v>
      </c>
      <c r="O87" s="29">
        <v>0</v>
      </c>
      <c r="P87" s="29">
        <v>8373.1099999999988</v>
      </c>
      <c r="Q87" s="29">
        <v>0</v>
      </c>
    </row>
    <row r="88" spans="1:17" x14ac:dyDescent="0.25">
      <c r="A88" t="s">
        <v>39</v>
      </c>
      <c r="D88" s="24" t="s">
        <v>179</v>
      </c>
      <c r="E88" s="29">
        <v>166774</v>
      </c>
      <c r="F88" s="24" t="s">
        <v>180</v>
      </c>
      <c r="G88" s="24" t="s">
        <v>81</v>
      </c>
      <c r="H88" s="24" t="s">
        <v>82</v>
      </c>
      <c r="I88" s="14">
        <v>43466</v>
      </c>
      <c r="J88" s="24" t="s">
        <v>65</v>
      </c>
      <c r="K88" s="24" t="s">
        <v>566</v>
      </c>
      <c r="L88" s="29">
        <v>999.99999999999989</v>
      </c>
      <c r="M88" s="14">
        <v>43466</v>
      </c>
      <c r="N88" s="29">
        <v>999.99999999999989</v>
      </c>
      <c r="O88" s="29">
        <v>0</v>
      </c>
      <c r="P88" s="29">
        <v>7585.2</v>
      </c>
      <c r="Q88" s="29">
        <v>0</v>
      </c>
    </row>
    <row r="89" spans="1:17" x14ac:dyDescent="0.25">
      <c r="A89" t="s">
        <v>39</v>
      </c>
      <c r="D89" s="24" t="s">
        <v>179</v>
      </c>
      <c r="E89" s="29">
        <v>166796</v>
      </c>
      <c r="F89" s="24" t="s">
        <v>180</v>
      </c>
      <c r="G89" s="24" t="s">
        <v>157</v>
      </c>
      <c r="H89" s="24" t="s">
        <v>158</v>
      </c>
      <c r="I89" s="14">
        <v>43466</v>
      </c>
      <c r="J89" s="24" t="s">
        <v>65</v>
      </c>
      <c r="K89" s="24" t="s">
        <v>567</v>
      </c>
      <c r="L89" s="29">
        <v>400</v>
      </c>
      <c r="M89" s="14">
        <v>43466</v>
      </c>
      <c r="N89" s="29">
        <v>400</v>
      </c>
      <c r="O89" s="29">
        <v>0</v>
      </c>
      <c r="P89" s="29">
        <v>3034.0800000000004</v>
      </c>
      <c r="Q89" s="29">
        <v>0</v>
      </c>
    </row>
    <row r="90" spans="1:17" x14ac:dyDescent="0.25">
      <c r="A90" t="s">
        <v>39</v>
      </c>
      <c r="D90" s="24" t="s">
        <v>179</v>
      </c>
      <c r="E90" s="29">
        <v>166759</v>
      </c>
      <c r="F90" s="24" t="s">
        <v>180</v>
      </c>
      <c r="G90" s="24" t="s">
        <v>87</v>
      </c>
      <c r="H90" s="24" t="s">
        <v>88</v>
      </c>
      <c r="I90" s="14">
        <v>43466</v>
      </c>
      <c r="J90" s="24" t="s">
        <v>65</v>
      </c>
      <c r="K90" s="24" t="s">
        <v>570</v>
      </c>
      <c r="L90" s="29">
        <v>800</v>
      </c>
      <c r="M90" s="14">
        <v>43466</v>
      </c>
      <c r="N90" s="29">
        <v>800</v>
      </c>
      <c r="O90" s="29">
        <v>0</v>
      </c>
      <c r="P90" s="29">
        <v>6068.1600000000008</v>
      </c>
      <c r="Q90" s="29">
        <v>0</v>
      </c>
    </row>
    <row r="91" spans="1:17" x14ac:dyDescent="0.25">
      <c r="A91" t="s">
        <v>39</v>
      </c>
      <c r="D91" s="24" t="s">
        <v>179</v>
      </c>
      <c r="E91" s="29">
        <v>166745</v>
      </c>
      <c r="F91" s="24" t="s">
        <v>180</v>
      </c>
      <c r="G91" s="24" t="s">
        <v>103</v>
      </c>
      <c r="H91" s="24" t="s">
        <v>104</v>
      </c>
      <c r="I91" s="14">
        <v>43466</v>
      </c>
      <c r="J91" s="24" t="s">
        <v>65</v>
      </c>
      <c r="K91" s="24" t="s">
        <v>568</v>
      </c>
      <c r="L91" s="29">
        <v>200</v>
      </c>
      <c r="M91" s="14">
        <v>43466</v>
      </c>
      <c r="N91" s="29">
        <v>200</v>
      </c>
      <c r="O91" s="29">
        <v>0</v>
      </c>
      <c r="P91" s="29">
        <v>1516.9499999999998</v>
      </c>
      <c r="Q91" s="29">
        <v>0</v>
      </c>
    </row>
    <row r="92" spans="1:17" x14ac:dyDescent="0.25">
      <c r="A92" t="s">
        <v>39</v>
      </c>
      <c r="D92" s="24" t="s">
        <v>187</v>
      </c>
      <c r="E92" s="29">
        <v>166773</v>
      </c>
      <c r="F92" s="24" t="s">
        <v>188</v>
      </c>
      <c r="G92" s="24" t="s">
        <v>81</v>
      </c>
      <c r="H92" s="24" t="s">
        <v>82</v>
      </c>
      <c r="I92" s="14">
        <v>43466</v>
      </c>
      <c r="J92" s="24" t="s">
        <v>65</v>
      </c>
      <c r="K92" s="24" t="s">
        <v>566</v>
      </c>
      <c r="L92" s="29">
        <v>1600</v>
      </c>
      <c r="M92" s="14">
        <v>43466</v>
      </c>
      <c r="N92" s="29">
        <v>1600</v>
      </c>
      <c r="O92" s="29">
        <v>0</v>
      </c>
      <c r="P92" s="29">
        <v>10787.84</v>
      </c>
      <c r="Q92" s="29">
        <v>0</v>
      </c>
    </row>
    <row r="93" spans="1:17" x14ac:dyDescent="0.25">
      <c r="A93" t="s">
        <v>39</v>
      </c>
      <c r="D93" s="24" t="s">
        <v>187</v>
      </c>
      <c r="E93" s="29">
        <v>166795</v>
      </c>
      <c r="F93" s="24" t="s">
        <v>188</v>
      </c>
      <c r="G93" s="24" t="s">
        <v>157</v>
      </c>
      <c r="H93" s="24" t="s">
        <v>158</v>
      </c>
      <c r="I93" s="14">
        <v>43466</v>
      </c>
      <c r="J93" s="24" t="s">
        <v>65</v>
      </c>
      <c r="K93" s="24" t="s">
        <v>567</v>
      </c>
      <c r="L93" s="29">
        <v>400</v>
      </c>
      <c r="M93" s="14">
        <v>43466</v>
      </c>
      <c r="N93" s="29">
        <v>400</v>
      </c>
      <c r="O93" s="29">
        <v>0</v>
      </c>
      <c r="P93" s="29">
        <v>2696.96</v>
      </c>
      <c r="Q93" s="29">
        <v>0</v>
      </c>
    </row>
    <row r="94" spans="1:17" x14ac:dyDescent="0.25">
      <c r="A94" t="s">
        <v>39</v>
      </c>
      <c r="D94" s="24" t="s">
        <v>187</v>
      </c>
      <c r="E94" s="29">
        <v>166758</v>
      </c>
      <c r="F94" s="24" t="s">
        <v>188</v>
      </c>
      <c r="G94" s="24" t="s">
        <v>87</v>
      </c>
      <c r="H94" s="24" t="s">
        <v>88</v>
      </c>
      <c r="I94" s="14">
        <v>43466</v>
      </c>
      <c r="J94" s="24" t="s">
        <v>65</v>
      </c>
      <c r="K94" s="24" t="s">
        <v>570</v>
      </c>
      <c r="L94" s="29">
        <v>400</v>
      </c>
      <c r="M94" s="14">
        <v>43466</v>
      </c>
      <c r="N94" s="29">
        <v>400</v>
      </c>
      <c r="O94" s="29">
        <v>0</v>
      </c>
      <c r="P94" s="29">
        <v>2696.96</v>
      </c>
      <c r="Q94" s="29">
        <v>0</v>
      </c>
    </row>
    <row r="95" spans="1:17" x14ac:dyDescent="0.25">
      <c r="A95" t="s">
        <v>39</v>
      </c>
      <c r="D95" s="24" t="s">
        <v>187</v>
      </c>
      <c r="E95" s="29">
        <v>166744</v>
      </c>
      <c r="F95" s="24" t="s">
        <v>188</v>
      </c>
      <c r="G95" s="24" t="s">
        <v>103</v>
      </c>
      <c r="H95" s="24" t="s">
        <v>104</v>
      </c>
      <c r="I95" s="14">
        <v>43466</v>
      </c>
      <c r="J95" s="24" t="s">
        <v>65</v>
      </c>
      <c r="K95" s="24" t="s">
        <v>568</v>
      </c>
      <c r="L95" s="29">
        <v>200</v>
      </c>
      <c r="M95" s="14">
        <v>43466</v>
      </c>
      <c r="N95" s="29">
        <v>200</v>
      </c>
      <c r="O95" s="29">
        <v>0</v>
      </c>
      <c r="P95" s="29">
        <v>1348.49</v>
      </c>
      <c r="Q95" s="29">
        <v>0</v>
      </c>
    </row>
    <row r="96" spans="1:17" x14ac:dyDescent="0.25">
      <c r="A96" t="s">
        <v>39</v>
      </c>
      <c r="D96" s="24" t="s">
        <v>187</v>
      </c>
      <c r="E96" s="29">
        <v>166783</v>
      </c>
      <c r="F96" s="24" t="s">
        <v>188</v>
      </c>
      <c r="G96" s="24" t="s">
        <v>155</v>
      </c>
      <c r="H96" s="24" t="s">
        <v>156</v>
      </c>
      <c r="I96" s="14">
        <v>43466</v>
      </c>
      <c r="J96" s="24" t="s">
        <v>65</v>
      </c>
      <c r="K96" s="24" t="s">
        <v>569</v>
      </c>
      <c r="L96" s="29">
        <v>200</v>
      </c>
      <c r="M96" s="14">
        <v>43466</v>
      </c>
      <c r="N96" s="29">
        <v>200</v>
      </c>
      <c r="O96" s="29">
        <v>0</v>
      </c>
      <c r="P96" s="29">
        <v>1348.47</v>
      </c>
      <c r="Q96" s="29">
        <v>0</v>
      </c>
    </row>
    <row r="97" spans="1:17" x14ac:dyDescent="0.25">
      <c r="A97" t="s">
        <v>39</v>
      </c>
      <c r="D97" s="24" t="s">
        <v>229</v>
      </c>
      <c r="E97" s="29">
        <v>167145</v>
      </c>
      <c r="F97" s="24" t="s">
        <v>230</v>
      </c>
      <c r="G97" s="24" t="s">
        <v>81</v>
      </c>
      <c r="H97" s="24" t="s">
        <v>82</v>
      </c>
      <c r="I97" s="14">
        <v>43466</v>
      </c>
      <c r="J97" s="24" t="s">
        <v>65</v>
      </c>
      <c r="K97" s="24" t="s">
        <v>572</v>
      </c>
      <c r="L97" s="29">
        <v>2800</v>
      </c>
      <c r="M97" s="14">
        <v>43466</v>
      </c>
      <c r="N97" s="29">
        <v>2800</v>
      </c>
      <c r="O97" s="29">
        <v>0</v>
      </c>
      <c r="P97" s="29">
        <v>4417.84</v>
      </c>
      <c r="Q97" s="29">
        <v>0</v>
      </c>
    </row>
    <row r="98" spans="1:17" x14ac:dyDescent="0.25">
      <c r="A98" t="s">
        <v>39</v>
      </c>
      <c r="D98" s="24" t="s">
        <v>229</v>
      </c>
      <c r="E98" s="29">
        <v>167175</v>
      </c>
      <c r="F98" s="24" t="s">
        <v>230</v>
      </c>
      <c r="G98" s="24" t="s">
        <v>81</v>
      </c>
      <c r="H98" s="24" t="s">
        <v>82</v>
      </c>
      <c r="I98" s="14">
        <v>43466</v>
      </c>
      <c r="J98" s="24" t="s">
        <v>65</v>
      </c>
      <c r="K98" s="24" t="s">
        <v>573</v>
      </c>
      <c r="L98" s="29">
        <v>400</v>
      </c>
      <c r="M98" s="14">
        <v>43466</v>
      </c>
      <c r="N98" s="29">
        <v>400</v>
      </c>
      <c r="O98" s="29">
        <v>0</v>
      </c>
      <c r="P98" s="29">
        <v>631.12</v>
      </c>
      <c r="Q98" s="29">
        <v>0</v>
      </c>
    </row>
    <row r="99" spans="1:17" x14ac:dyDescent="0.25">
      <c r="A99" t="s">
        <v>39</v>
      </c>
      <c r="D99" s="24" t="s">
        <v>229</v>
      </c>
      <c r="E99" s="29">
        <v>167168</v>
      </c>
      <c r="F99" s="24" t="s">
        <v>230</v>
      </c>
      <c r="G99" s="24" t="s">
        <v>157</v>
      </c>
      <c r="H99" s="24" t="s">
        <v>158</v>
      </c>
      <c r="I99" s="14">
        <v>43466</v>
      </c>
      <c r="J99" s="24" t="s">
        <v>65</v>
      </c>
      <c r="K99" s="24" t="s">
        <v>574</v>
      </c>
      <c r="L99" s="29">
        <v>400</v>
      </c>
      <c r="M99" s="14">
        <v>43466</v>
      </c>
      <c r="N99" s="29">
        <v>400</v>
      </c>
      <c r="O99" s="29">
        <v>0</v>
      </c>
      <c r="P99" s="29">
        <v>631.12</v>
      </c>
      <c r="Q99" s="29">
        <v>0</v>
      </c>
    </row>
    <row r="100" spans="1:17" x14ac:dyDescent="0.25">
      <c r="A100" t="s">
        <v>39</v>
      </c>
      <c r="D100" s="24" t="s">
        <v>229</v>
      </c>
      <c r="E100" s="29">
        <v>167125</v>
      </c>
      <c r="F100" s="24" t="s">
        <v>230</v>
      </c>
      <c r="G100" s="24" t="s">
        <v>87</v>
      </c>
      <c r="H100" s="24" t="s">
        <v>88</v>
      </c>
      <c r="I100" s="14">
        <v>43466</v>
      </c>
      <c r="J100" s="24" t="s">
        <v>65</v>
      </c>
      <c r="K100" s="24" t="s">
        <v>575</v>
      </c>
      <c r="L100" s="29">
        <v>400</v>
      </c>
      <c r="M100" s="14">
        <v>43466</v>
      </c>
      <c r="N100" s="29">
        <v>400</v>
      </c>
      <c r="O100" s="29">
        <v>0</v>
      </c>
      <c r="P100" s="29">
        <v>631.12</v>
      </c>
      <c r="Q100" s="29">
        <v>0</v>
      </c>
    </row>
    <row r="101" spans="1:17" x14ac:dyDescent="0.25">
      <c r="A101" t="s">
        <v>39</v>
      </c>
      <c r="D101" s="24" t="s">
        <v>229</v>
      </c>
      <c r="E101" s="29">
        <v>167088</v>
      </c>
      <c r="F101" s="24" t="s">
        <v>230</v>
      </c>
      <c r="G101" s="24" t="s">
        <v>105</v>
      </c>
      <c r="H101" s="24" t="s">
        <v>106</v>
      </c>
      <c r="I101" s="14">
        <v>43466</v>
      </c>
      <c r="J101" s="24" t="s">
        <v>65</v>
      </c>
      <c r="K101" s="24" t="s">
        <v>576</v>
      </c>
      <c r="L101" s="29">
        <v>400</v>
      </c>
      <c r="M101" s="14">
        <v>43466</v>
      </c>
      <c r="N101" s="29">
        <v>400</v>
      </c>
      <c r="O101" s="29">
        <v>0</v>
      </c>
      <c r="P101" s="29">
        <v>631.11</v>
      </c>
      <c r="Q101" s="29">
        <v>0</v>
      </c>
    </row>
    <row r="102" spans="1:17" x14ac:dyDescent="0.25">
      <c r="A102" t="s">
        <v>39</v>
      </c>
      <c r="D102" s="24" t="s">
        <v>229</v>
      </c>
      <c r="E102" s="29">
        <v>167152</v>
      </c>
      <c r="F102" s="24" t="s">
        <v>230</v>
      </c>
      <c r="G102" s="24" t="s">
        <v>155</v>
      </c>
      <c r="H102" s="24" t="s">
        <v>156</v>
      </c>
      <c r="I102" s="14">
        <v>43466</v>
      </c>
      <c r="J102" s="24" t="s">
        <v>65</v>
      </c>
      <c r="K102" s="24" t="s">
        <v>577</v>
      </c>
      <c r="L102" s="29">
        <v>400</v>
      </c>
      <c r="M102" s="14">
        <v>43466</v>
      </c>
      <c r="N102" s="29">
        <v>400</v>
      </c>
      <c r="O102" s="29">
        <v>0</v>
      </c>
      <c r="P102" s="29">
        <v>631.12</v>
      </c>
      <c r="Q102" s="29">
        <v>0</v>
      </c>
    </row>
    <row r="103" spans="1:17" x14ac:dyDescent="0.25">
      <c r="A103" t="s">
        <v>39</v>
      </c>
      <c r="D103" s="24" t="s">
        <v>227</v>
      </c>
      <c r="E103" s="29">
        <v>167144</v>
      </c>
      <c r="F103" s="24" t="s">
        <v>228</v>
      </c>
      <c r="G103" s="24" t="s">
        <v>81</v>
      </c>
      <c r="H103" s="24" t="s">
        <v>82</v>
      </c>
      <c r="I103" s="14">
        <v>43466</v>
      </c>
      <c r="J103" s="24" t="s">
        <v>65</v>
      </c>
      <c r="K103" s="24" t="s">
        <v>572</v>
      </c>
      <c r="L103" s="29">
        <v>2800</v>
      </c>
      <c r="M103" s="14">
        <v>43466</v>
      </c>
      <c r="N103" s="29">
        <v>2800</v>
      </c>
      <c r="O103" s="29">
        <v>0</v>
      </c>
      <c r="P103" s="29">
        <v>3457.44</v>
      </c>
      <c r="Q103" s="29">
        <v>0</v>
      </c>
    </row>
    <row r="104" spans="1:17" x14ac:dyDescent="0.25">
      <c r="A104" t="s">
        <v>39</v>
      </c>
      <c r="D104" s="24" t="s">
        <v>227</v>
      </c>
      <c r="E104" s="29">
        <v>167174</v>
      </c>
      <c r="F104" s="24" t="s">
        <v>228</v>
      </c>
      <c r="G104" s="24" t="s">
        <v>81</v>
      </c>
      <c r="H104" s="24" t="s">
        <v>82</v>
      </c>
      <c r="I104" s="14">
        <v>43466</v>
      </c>
      <c r="J104" s="24" t="s">
        <v>65</v>
      </c>
      <c r="K104" s="24" t="s">
        <v>573</v>
      </c>
      <c r="L104" s="29">
        <v>800</v>
      </c>
      <c r="M104" s="14">
        <v>43466</v>
      </c>
      <c r="N104" s="29">
        <v>800</v>
      </c>
      <c r="O104" s="29">
        <v>0</v>
      </c>
      <c r="P104" s="29">
        <v>987.84</v>
      </c>
      <c r="Q104" s="29">
        <v>0</v>
      </c>
    </row>
    <row r="105" spans="1:17" x14ac:dyDescent="0.25">
      <c r="A105" t="s">
        <v>39</v>
      </c>
      <c r="D105" s="24" t="s">
        <v>227</v>
      </c>
      <c r="E105" s="29">
        <v>167167</v>
      </c>
      <c r="F105" s="24" t="s">
        <v>228</v>
      </c>
      <c r="G105" s="24" t="s">
        <v>157</v>
      </c>
      <c r="H105" s="24" t="s">
        <v>158</v>
      </c>
      <c r="I105" s="14">
        <v>43466</v>
      </c>
      <c r="J105" s="24" t="s">
        <v>65</v>
      </c>
      <c r="K105" s="24" t="s">
        <v>574</v>
      </c>
      <c r="L105" s="29">
        <v>800</v>
      </c>
      <c r="M105" s="14">
        <v>43466</v>
      </c>
      <c r="N105" s="29">
        <v>800</v>
      </c>
      <c r="O105" s="29">
        <v>0</v>
      </c>
      <c r="P105" s="29">
        <v>987.84</v>
      </c>
      <c r="Q105" s="29">
        <v>0</v>
      </c>
    </row>
    <row r="106" spans="1:17" x14ac:dyDescent="0.25">
      <c r="A106" t="s">
        <v>39</v>
      </c>
      <c r="D106" s="24" t="s">
        <v>227</v>
      </c>
      <c r="E106" s="29">
        <v>167124</v>
      </c>
      <c r="F106" s="24" t="s">
        <v>228</v>
      </c>
      <c r="G106" s="24" t="s">
        <v>87</v>
      </c>
      <c r="H106" s="24" t="s">
        <v>88</v>
      </c>
      <c r="I106" s="14">
        <v>43466</v>
      </c>
      <c r="J106" s="24" t="s">
        <v>65</v>
      </c>
      <c r="K106" s="24" t="s">
        <v>575</v>
      </c>
      <c r="L106" s="29">
        <v>400</v>
      </c>
      <c r="M106" s="14">
        <v>43466</v>
      </c>
      <c r="N106" s="29">
        <v>400</v>
      </c>
      <c r="O106" s="29">
        <v>0</v>
      </c>
      <c r="P106" s="29">
        <v>493.92</v>
      </c>
      <c r="Q106" s="29">
        <v>0</v>
      </c>
    </row>
    <row r="107" spans="1:17" x14ac:dyDescent="0.25">
      <c r="A107" t="s">
        <v>39</v>
      </c>
      <c r="D107" s="24" t="s">
        <v>227</v>
      </c>
      <c r="E107" s="29">
        <v>167087</v>
      </c>
      <c r="F107" s="24" t="s">
        <v>228</v>
      </c>
      <c r="G107" s="24" t="s">
        <v>105</v>
      </c>
      <c r="H107" s="24" t="s">
        <v>106</v>
      </c>
      <c r="I107" s="14">
        <v>43466</v>
      </c>
      <c r="J107" s="24" t="s">
        <v>65</v>
      </c>
      <c r="K107" s="24" t="s">
        <v>576</v>
      </c>
      <c r="L107" s="29">
        <v>400</v>
      </c>
      <c r="M107" s="14">
        <v>43466</v>
      </c>
      <c r="N107" s="29">
        <v>400</v>
      </c>
      <c r="O107" s="29">
        <v>0</v>
      </c>
      <c r="P107" s="29">
        <v>493.9</v>
      </c>
      <c r="Q107" s="29">
        <v>0</v>
      </c>
    </row>
    <row r="108" spans="1:17" x14ac:dyDescent="0.25">
      <c r="A108" t="s">
        <v>39</v>
      </c>
      <c r="D108" s="24" t="s">
        <v>227</v>
      </c>
      <c r="E108" s="29">
        <v>167105</v>
      </c>
      <c r="F108" s="24" t="s">
        <v>228</v>
      </c>
      <c r="G108" s="24" t="s">
        <v>103</v>
      </c>
      <c r="H108" s="24" t="s">
        <v>104</v>
      </c>
      <c r="I108" s="14">
        <v>43466</v>
      </c>
      <c r="J108" s="24" t="s">
        <v>65</v>
      </c>
      <c r="K108" s="24" t="s">
        <v>578</v>
      </c>
      <c r="L108" s="29">
        <v>400</v>
      </c>
      <c r="M108" s="14">
        <v>43466</v>
      </c>
      <c r="N108" s="29">
        <v>400</v>
      </c>
      <c r="O108" s="29">
        <v>0</v>
      </c>
      <c r="P108" s="29">
        <v>493.89</v>
      </c>
      <c r="Q108" s="29">
        <v>0</v>
      </c>
    </row>
    <row r="109" spans="1:17" x14ac:dyDescent="0.25">
      <c r="A109" t="s">
        <v>39</v>
      </c>
      <c r="D109" s="24" t="s">
        <v>213</v>
      </c>
      <c r="E109" s="29">
        <v>167143</v>
      </c>
      <c r="F109" s="24" t="s">
        <v>214</v>
      </c>
      <c r="G109" s="24" t="s">
        <v>81</v>
      </c>
      <c r="H109" s="24" t="s">
        <v>82</v>
      </c>
      <c r="I109" s="14">
        <v>43466</v>
      </c>
      <c r="J109" s="24" t="s">
        <v>65</v>
      </c>
      <c r="K109" s="24" t="s">
        <v>572</v>
      </c>
      <c r="L109" s="29">
        <v>1999.9999999999998</v>
      </c>
      <c r="M109" s="14">
        <v>43466</v>
      </c>
      <c r="N109" s="29">
        <v>1999.9999999999998</v>
      </c>
      <c r="O109" s="29">
        <v>0</v>
      </c>
      <c r="P109" s="29">
        <v>5880</v>
      </c>
      <c r="Q109" s="29">
        <v>0</v>
      </c>
    </row>
    <row r="110" spans="1:17" x14ac:dyDescent="0.25">
      <c r="A110" t="s">
        <v>39</v>
      </c>
      <c r="D110" s="24" t="s">
        <v>213</v>
      </c>
      <c r="E110" s="29">
        <v>167166</v>
      </c>
      <c r="F110" s="24" t="s">
        <v>214</v>
      </c>
      <c r="G110" s="24" t="s">
        <v>157</v>
      </c>
      <c r="H110" s="24" t="s">
        <v>158</v>
      </c>
      <c r="I110" s="14">
        <v>43466</v>
      </c>
      <c r="J110" s="24" t="s">
        <v>65</v>
      </c>
      <c r="K110" s="24" t="s">
        <v>574</v>
      </c>
      <c r="L110" s="29">
        <v>400</v>
      </c>
      <c r="M110" s="14">
        <v>43466</v>
      </c>
      <c r="N110" s="29">
        <v>400</v>
      </c>
      <c r="O110" s="29">
        <v>0</v>
      </c>
      <c r="P110" s="29">
        <v>1176</v>
      </c>
      <c r="Q110" s="29">
        <v>0</v>
      </c>
    </row>
    <row r="111" spans="1:17" x14ac:dyDescent="0.25">
      <c r="A111" t="s">
        <v>39</v>
      </c>
      <c r="D111" s="24" t="s">
        <v>213</v>
      </c>
      <c r="E111" s="29">
        <v>167086</v>
      </c>
      <c r="F111" s="24" t="s">
        <v>214</v>
      </c>
      <c r="G111" s="24" t="s">
        <v>105</v>
      </c>
      <c r="H111" s="24" t="s">
        <v>106</v>
      </c>
      <c r="I111" s="14">
        <v>43466</v>
      </c>
      <c r="J111" s="24" t="s">
        <v>65</v>
      </c>
      <c r="K111" s="24" t="s">
        <v>576</v>
      </c>
      <c r="L111" s="29">
        <v>400</v>
      </c>
      <c r="M111" s="14">
        <v>43466</v>
      </c>
      <c r="N111" s="29">
        <v>400</v>
      </c>
      <c r="O111" s="29">
        <v>0</v>
      </c>
      <c r="P111" s="29">
        <v>1175.99</v>
      </c>
      <c r="Q111" s="29">
        <v>0</v>
      </c>
    </row>
    <row r="112" spans="1:17" x14ac:dyDescent="0.25">
      <c r="A112" t="s">
        <v>39</v>
      </c>
      <c r="D112" s="24" t="s">
        <v>213</v>
      </c>
      <c r="E112" s="29">
        <v>167104</v>
      </c>
      <c r="F112" s="24" t="s">
        <v>214</v>
      </c>
      <c r="G112" s="24" t="s">
        <v>103</v>
      </c>
      <c r="H112" s="24" t="s">
        <v>104</v>
      </c>
      <c r="I112" s="14">
        <v>43466</v>
      </c>
      <c r="J112" s="24" t="s">
        <v>65</v>
      </c>
      <c r="K112" s="24" t="s">
        <v>578</v>
      </c>
      <c r="L112" s="29">
        <v>800</v>
      </c>
      <c r="M112" s="14">
        <v>43466</v>
      </c>
      <c r="N112" s="29">
        <v>800</v>
      </c>
      <c r="O112" s="29">
        <v>0</v>
      </c>
      <c r="P112" s="29">
        <v>2352.4</v>
      </c>
      <c r="Q112" s="29">
        <v>0</v>
      </c>
    </row>
    <row r="113" spans="1:17" x14ac:dyDescent="0.25">
      <c r="A113" t="s">
        <v>39</v>
      </c>
      <c r="D113" s="24" t="s">
        <v>129</v>
      </c>
      <c r="E113" s="29">
        <v>167109</v>
      </c>
      <c r="F113" s="24" t="s">
        <v>130</v>
      </c>
      <c r="G113" s="24" t="s">
        <v>81</v>
      </c>
      <c r="H113" s="24" t="s">
        <v>82</v>
      </c>
      <c r="I113" s="14">
        <v>43466</v>
      </c>
      <c r="J113" s="24" t="s">
        <v>65</v>
      </c>
      <c r="K113" s="24" t="s">
        <v>579</v>
      </c>
      <c r="L113" s="29">
        <v>400</v>
      </c>
      <c r="M113" s="14">
        <v>43466</v>
      </c>
      <c r="N113" s="29">
        <v>400</v>
      </c>
      <c r="O113" s="29">
        <v>0</v>
      </c>
      <c r="P113" s="29">
        <v>540.95999999999992</v>
      </c>
      <c r="Q113" s="29">
        <v>0</v>
      </c>
    </row>
    <row r="114" spans="1:17" x14ac:dyDescent="0.25">
      <c r="A114" t="s">
        <v>39</v>
      </c>
      <c r="D114" s="24" t="s">
        <v>129</v>
      </c>
      <c r="E114" s="29">
        <v>167142</v>
      </c>
      <c r="F114" s="24" t="s">
        <v>130</v>
      </c>
      <c r="G114" s="24" t="s">
        <v>81</v>
      </c>
      <c r="H114" s="24" t="s">
        <v>82</v>
      </c>
      <c r="I114" s="14">
        <v>43466</v>
      </c>
      <c r="J114" s="24" t="s">
        <v>65</v>
      </c>
      <c r="K114" s="24" t="s">
        <v>572</v>
      </c>
      <c r="L114" s="29">
        <v>4400</v>
      </c>
      <c r="M114" s="14">
        <v>43466</v>
      </c>
      <c r="N114" s="29">
        <v>4400</v>
      </c>
      <c r="O114" s="29">
        <v>0</v>
      </c>
      <c r="P114" s="29">
        <v>5950.56</v>
      </c>
      <c r="Q114" s="29">
        <v>0</v>
      </c>
    </row>
    <row r="115" spans="1:17" x14ac:dyDescent="0.25">
      <c r="A115" t="s">
        <v>39</v>
      </c>
      <c r="D115" s="24" t="s">
        <v>129</v>
      </c>
      <c r="E115" s="29">
        <v>167173</v>
      </c>
      <c r="F115" s="24" t="s">
        <v>130</v>
      </c>
      <c r="G115" s="24" t="s">
        <v>81</v>
      </c>
      <c r="H115" s="24" t="s">
        <v>82</v>
      </c>
      <c r="I115" s="14">
        <v>43466</v>
      </c>
      <c r="J115" s="24" t="s">
        <v>65</v>
      </c>
      <c r="K115" s="24" t="s">
        <v>573</v>
      </c>
      <c r="L115" s="29">
        <v>800</v>
      </c>
      <c r="M115" s="14">
        <v>43466</v>
      </c>
      <c r="N115" s="29">
        <v>800</v>
      </c>
      <c r="O115" s="29">
        <v>0</v>
      </c>
      <c r="P115" s="29">
        <v>1081.9199999999998</v>
      </c>
      <c r="Q115" s="29">
        <v>0</v>
      </c>
    </row>
    <row r="116" spans="1:17" x14ac:dyDescent="0.25">
      <c r="A116" t="s">
        <v>39</v>
      </c>
      <c r="D116" s="24" t="s">
        <v>129</v>
      </c>
      <c r="E116" s="29">
        <v>167165</v>
      </c>
      <c r="F116" s="24" t="s">
        <v>130</v>
      </c>
      <c r="G116" s="24" t="s">
        <v>157</v>
      </c>
      <c r="H116" s="24" t="s">
        <v>158</v>
      </c>
      <c r="I116" s="14">
        <v>43466</v>
      </c>
      <c r="J116" s="24" t="s">
        <v>65</v>
      </c>
      <c r="K116" s="24" t="s">
        <v>574</v>
      </c>
      <c r="L116" s="29">
        <v>800</v>
      </c>
      <c r="M116" s="14">
        <v>43466</v>
      </c>
      <c r="N116" s="29">
        <v>800</v>
      </c>
      <c r="O116" s="29">
        <v>0</v>
      </c>
      <c r="P116" s="29">
        <v>1081.9199999999998</v>
      </c>
      <c r="Q116" s="29">
        <v>0</v>
      </c>
    </row>
    <row r="117" spans="1:17" x14ac:dyDescent="0.25">
      <c r="A117" t="s">
        <v>39</v>
      </c>
      <c r="D117" s="24" t="s">
        <v>129</v>
      </c>
      <c r="E117" s="29">
        <v>167123</v>
      </c>
      <c r="F117" s="24" t="s">
        <v>130</v>
      </c>
      <c r="G117" s="24" t="s">
        <v>87</v>
      </c>
      <c r="H117" s="24" t="s">
        <v>88</v>
      </c>
      <c r="I117" s="14">
        <v>43466</v>
      </c>
      <c r="J117" s="24" t="s">
        <v>65</v>
      </c>
      <c r="K117" s="24" t="s">
        <v>575</v>
      </c>
      <c r="L117" s="29">
        <v>800</v>
      </c>
      <c r="M117" s="14">
        <v>43466</v>
      </c>
      <c r="N117" s="29">
        <v>800</v>
      </c>
      <c r="O117" s="29">
        <v>0</v>
      </c>
      <c r="P117" s="29">
        <v>1081.9199999999998</v>
      </c>
      <c r="Q117" s="29">
        <v>0</v>
      </c>
    </row>
    <row r="118" spans="1:17" x14ac:dyDescent="0.25">
      <c r="A118" t="s">
        <v>39</v>
      </c>
      <c r="D118" s="24" t="s">
        <v>129</v>
      </c>
      <c r="E118" s="29">
        <v>167085</v>
      </c>
      <c r="F118" s="24" t="s">
        <v>130</v>
      </c>
      <c r="G118" s="24" t="s">
        <v>105</v>
      </c>
      <c r="H118" s="24" t="s">
        <v>106</v>
      </c>
      <c r="I118" s="14">
        <v>43466</v>
      </c>
      <c r="J118" s="24" t="s">
        <v>65</v>
      </c>
      <c r="K118" s="24" t="s">
        <v>576</v>
      </c>
      <c r="L118" s="29">
        <v>400</v>
      </c>
      <c r="M118" s="14">
        <v>43466</v>
      </c>
      <c r="N118" s="29">
        <v>400</v>
      </c>
      <c r="O118" s="29">
        <v>0</v>
      </c>
      <c r="P118" s="29">
        <v>540.97</v>
      </c>
      <c r="Q118" s="29">
        <v>0</v>
      </c>
    </row>
    <row r="119" spans="1:17" x14ac:dyDescent="0.25">
      <c r="A119" t="s">
        <v>39</v>
      </c>
      <c r="D119" s="24" t="s">
        <v>129</v>
      </c>
      <c r="E119" s="29">
        <v>167103</v>
      </c>
      <c r="F119" s="24" t="s">
        <v>130</v>
      </c>
      <c r="G119" s="24" t="s">
        <v>103</v>
      </c>
      <c r="H119" s="24" t="s">
        <v>104</v>
      </c>
      <c r="I119" s="14">
        <v>43466</v>
      </c>
      <c r="J119" s="24" t="s">
        <v>65</v>
      </c>
      <c r="K119" s="24" t="s">
        <v>578</v>
      </c>
      <c r="L119" s="29">
        <v>800</v>
      </c>
      <c r="M119" s="14">
        <v>43466</v>
      </c>
      <c r="N119" s="29">
        <v>800</v>
      </c>
      <c r="O119" s="29">
        <v>0</v>
      </c>
      <c r="P119" s="29">
        <v>1082.19</v>
      </c>
      <c r="Q119" s="29">
        <v>0</v>
      </c>
    </row>
    <row r="120" spans="1:17" x14ac:dyDescent="0.25">
      <c r="A120" t="s">
        <v>39</v>
      </c>
      <c r="D120" s="24" t="s">
        <v>129</v>
      </c>
      <c r="E120" s="29">
        <v>167151</v>
      </c>
      <c r="F120" s="24" t="s">
        <v>130</v>
      </c>
      <c r="G120" s="24" t="s">
        <v>155</v>
      </c>
      <c r="H120" s="24" t="s">
        <v>156</v>
      </c>
      <c r="I120" s="14">
        <v>43466</v>
      </c>
      <c r="J120" s="24" t="s">
        <v>65</v>
      </c>
      <c r="K120" s="24" t="s">
        <v>577</v>
      </c>
      <c r="L120" s="29">
        <v>400</v>
      </c>
      <c r="M120" s="14">
        <v>43466</v>
      </c>
      <c r="N120" s="29">
        <v>400</v>
      </c>
      <c r="O120" s="29">
        <v>0</v>
      </c>
      <c r="P120" s="29">
        <v>540.95999999999992</v>
      </c>
      <c r="Q120" s="29">
        <v>0</v>
      </c>
    </row>
    <row r="121" spans="1:17" x14ac:dyDescent="0.25">
      <c r="A121" t="s">
        <v>39</v>
      </c>
      <c r="D121" s="24" t="s">
        <v>131</v>
      </c>
      <c r="E121" s="29">
        <v>167141</v>
      </c>
      <c r="F121" s="24" t="s">
        <v>132</v>
      </c>
      <c r="G121" s="24" t="s">
        <v>81</v>
      </c>
      <c r="H121" s="24" t="s">
        <v>82</v>
      </c>
      <c r="I121" s="14">
        <v>43466</v>
      </c>
      <c r="J121" s="24" t="s">
        <v>65</v>
      </c>
      <c r="K121" s="24" t="s">
        <v>572</v>
      </c>
      <c r="L121" s="29">
        <v>4400</v>
      </c>
      <c r="M121" s="14">
        <v>43466</v>
      </c>
      <c r="N121" s="29">
        <v>4400</v>
      </c>
      <c r="O121" s="29">
        <v>0</v>
      </c>
      <c r="P121" s="29">
        <v>8624</v>
      </c>
      <c r="Q121" s="29">
        <v>0</v>
      </c>
    </row>
    <row r="122" spans="1:17" x14ac:dyDescent="0.25">
      <c r="A122" t="s">
        <v>39</v>
      </c>
      <c r="D122" s="24" t="s">
        <v>131</v>
      </c>
      <c r="E122" s="29">
        <v>167172</v>
      </c>
      <c r="F122" s="24" t="s">
        <v>132</v>
      </c>
      <c r="G122" s="24" t="s">
        <v>81</v>
      </c>
      <c r="H122" s="24" t="s">
        <v>82</v>
      </c>
      <c r="I122" s="14">
        <v>43466</v>
      </c>
      <c r="J122" s="24" t="s">
        <v>65</v>
      </c>
      <c r="K122" s="24" t="s">
        <v>573</v>
      </c>
      <c r="L122" s="29">
        <v>400</v>
      </c>
      <c r="M122" s="14">
        <v>43466</v>
      </c>
      <c r="N122" s="29">
        <v>400</v>
      </c>
      <c r="O122" s="29">
        <v>0</v>
      </c>
      <c r="P122" s="29">
        <v>784</v>
      </c>
      <c r="Q122" s="29">
        <v>0</v>
      </c>
    </row>
    <row r="123" spans="1:17" x14ac:dyDescent="0.25">
      <c r="A123" t="s">
        <v>39</v>
      </c>
      <c r="D123" s="24" t="s">
        <v>131</v>
      </c>
      <c r="E123" s="29">
        <v>167164</v>
      </c>
      <c r="F123" s="24" t="s">
        <v>132</v>
      </c>
      <c r="G123" s="24" t="s">
        <v>157</v>
      </c>
      <c r="H123" s="24" t="s">
        <v>158</v>
      </c>
      <c r="I123" s="14">
        <v>43466</v>
      </c>
      <c r="J123" s="24" t="s">
        <v>65</v>
      </c>
      <c r="K123" s="24" t="s">
        <v>574</v>
      </c>
      <c r="L123" s="29">
        <v>800</v>
      </c>
      <c r="M123" s="14">
        <v>43466</v>
      </c>
      <c r="N123" s="29">
        <v>800</v>
      </c>
      <c r="O123" s="29">
        <v>0</v>
      </c>
      <c r="P123" s="29">
        <v>1568</v>
      </c>
      <c r="Q123" s="29">
        <v>0</v>
      </c>
    </row>
    <row r="124" spans="1:17" x14ac:dyDescent="0.25">
      <c r="A124" t="s">
        <v>39</v>
      </c>
      <c r="D124" s="24" t="s">
        <v>131</v>
      </c>
      <c r="E124" s="29">
        <v>167122</v>
      </c>
      <c r="F124" s="24" t="s">
        <v>132</v>
      </c>
      <c r="G124" s="24" t="s">
        <v>87</v>
      </c>
      <c r="H124" s="24" t="s">
        <v>88</v>
      </c>
      <c r="I124" s="14">
        <v>43466</v>
      </c>
      <c r="J124" s="24" t="s">
        <v>65</v>
      </c>
      <c r="K124" s="24" t="s">
        <v>575</v>
      </c>
      <c r="L124" s="29">
        <v>400</v>
      </c>
      <c r="M124" s="14">
        <v>43466</v>
      </c>
      <c r="N124" s="29">
        <v>400</v>
      </c>
      <c r="O124" s="29">
        <v>0</v>
      </c>
      <c r="P124" s="29">
        <v>784</v>
      </c>
      <c r="Q124" s="29">
        <v>0</v>
      </c>
    </row>
    <row r="125" spans="1:17" x14ac:dyDescent="0.25">
      <c r="A125" t="s">
        <v>39</v>
      </c>
      <c r="D125" s="24" t="s">
        <v>131</v>
      </c>
      <c r="E125" s="29">
        <v>167084</v>
      </c>
      <c r="F125" s="24" t="s">
        <v>132</v>
      </c>
      <c r="G125" s="24" t="s">
        <v>105</v>
      </c>
      <c r="H125" s="24" t="s">
        <v>106</v>
      </c>
      <c r="I125" s="14">
        <v>43466</v>
      </c>
      <c r="J125" s="24" t="s">
        <v>65</v>
      </c>
      <c r="K125" s="24" t="s">
        <v>576</v>
      </c>
      <c r="L125" s="29">
        <v>800</v>
      </c>
      <c r="M125" s="14">
        <v>43466</v>
      </c>
      <c r="N125" s="29">
        <v>800</v>
      </c>
      <c r="O125" s="29">
        <v>0</v>
      </c>
      <c r="P125" s="29">
        <v>1567.9199999999998</v>
      </c>
      <c r="Q125" s="29">
        <v>0</v>
      </c>
    </row>
    <row r="126" spans="1:17" x14ac:dyDescent="0.25">
      <c r="A126" t="s">
        <v>39</v>
      </c>
      <c r="D126" s="24" t="s">
        <v>131</v>
      </c>
      <c r="E126" s="29">
        <v>167102</v>
      </c>
      <c r="F126" s="24" t="s">
        <v>132</v>
      </c>
      <c r="G126" s="24" t="s">
        <v>103</v>
      </c>
      <c r="H126" s="24" t="s">
        <v>104</v>
      </c>
      <c r="I126" s="14">
        <v>43466</v>
      </c>
      <c r="J126" s="24" t="s">
        <v>65</v>
      </c>
      <c r="K126" s="24" t="s">
        <v>578</v>
      </c>
      <c r="L126" s="29">
        <v>1200</v>
      </c>
      <c r="M126" s="14">
        <v>43466</v>
      </c>
      <c r="N126" s="29">
        <v>1200</v>
      </c>
      <c r="O126" s="29">
        <v>0</v>
      </c>
      <c r="P126" s="29">
        <v>2352</v>
      </c>
      <c r="Q126" s="29">
        <v>0</v>
      </c>
    </row>
    <row r="127" spans="1:17" x14ac:dyDescent="0.25">
      <c r="A127" t="s">
        <v>39</v>
      </c>
      <c r="D127" s="24" t="s">
        <v>131</v>
      </c>
      <c r="E127" s="29">
        <v>167150</v>
      </c>
      <c r="F127" s="24" t="s">
        <v>132</v>
      </c>
      <c r="G127" s="24" t="s">
        <v>155</v>
      </c>
      <c r="H127" s="24" t="s">
        <v>156</v>
      </c>
      <c r="I127" s="14">
        <v>43466</v>
      </c>
      <c r="J127" s="24" t="s">
        <v>65</v>
      </c>
      <c r="K127" s="24" t="s">
        <v>577</v>
      </c>
      <c r="L127" s="29">
        <v>400</v>
      </c>
      <c r="M127" s="14">
        <v>43466</v>
      </c>
      <c r="N127" s="29">
        <v>400</v>
      </c>
      <c r="O127" s="29">
        <v>0</v>
      </c>
      <c r="P127" s="29">
        <v>784</v>
      </c>
      <c r="Q127" s="29">
        <v>0</v>
      </c>
    </row>
    <row r="128" spans="1:17" x14ac:dyDescent="0.25">
      <c r="A128" t="s">
        <v>39</v>
      </c>
      <c r="D128" s="24" t="s">
        <v>133</v>
      </c>
      <c r="E128" s="29">
        <v>167140</v>
      </c>
      <c r="F128" s="24" t="s">
        <v>134</v>
      </c>
      <c r="G128" s="24" t="s">
        <v>81</v>
      </c>
      <c r="H128" s="24" t="s">
        <v>82</v>
      </c>
      <c r="I128" s="14">
        <v>43466</v>
      </c>
      <c r="J128" s="24" t="s">
        <v>65</v>
      </c>
      <c r="K128" s="24" t="s">
        <v>572</v>
      </c>
      <c r="L128" s="29">
        <v>2400</v>
      </c>
      <c r="M128" s="14">
        <v>43466</v>
      </c>
      <c r="N128" s="29">
        <v>2400</v>
      </c>
      <c r="O128" s="29">
        <v>0</v>
      </c>
      <c r="P128" s="29">
        <v>7338.24</v>
      </c>
      <c r="Q128" s="29">
        <v>0</v>
      </c>
    </row>
    <row r="129" spans="1:17" x14ac:dyDescent="0.25">
      <c r="A129" t="s">
        <v>39</v>
      </c>
      <c r="D129" s="24" t="s">
        <v>133</v>
      </c>
      <c r="E129" s="29">
        <v>167121</v>
      </c>
      <c r="F129" s="24" t="s">
        <v>134</v>
      </c>
      <c r="G129" s="24" t="s">
        <v>87</v>
      </c>
      <c r="H129" s="24" t="s">
        <v>88</v>
      </c>
      <c r="I129" s="14">
        <v>43466</v>
      </c>
      <c r="J129" s="24" t="s">
        <v>65</v>
      </c>
      <c r="K129" s="24" t="s">
        <v>575</v>
      </c>
      <c r="L129" s="29">
        <v>800</v>
      </c>
      <c r="M129" s="14">
        <v>43466</v>
      </c>
      <c r="N129" s="29">
        <v>800</v>
      </c>
      <c r="O129" s="29">
        <v>0</v>
      </c>
      <c r="P129" s="29">
        <v>2446.08</v>
      </c>
      <c r="Q129" s="29">
        <v>0</v>
      </c>
    </row>
    <row r="130" spans="1:17" x14ac:dyDescent="0.25">
      <c r="A130" t="s">
        <v>39</v>
      </c>
      <c r="D130" s="24" t="s">
        <v>133</v>
      </c>
      <c r="E130" s="29">
        <v>167101</v>
      </c>
      <c r="F130" s="24" t="s">
        <v>134</v>
      </c>
      <c r="G130" s="24" t="s">
        <v>103</v>
      </c>
      <c r="H130" s="24" t="s">
        <v>104</v>
      </c>
      <c r="I130" s="14">
        <v>43466</v>
      </c>
      <c r="J130" s="24" t="s">
        <v>65</v>
      </c>
      <c r="K130" s="24" t="s">
        <v>578</v>
      </c>
      <c r="L130" s="29">
        <v>800</v>
      </c>
      <c r="M130" s="14">
        <v>43466</v>
      </c>
      <c r="N130" s="29">
        <v>800</v>
      </c>
      <c r="O130" s="29">
        <v>0</v>
      </c>
      <c r="P130" s="29">
        <v>2446.0099999999998</v>
      </c>
      <c r="Q130" s="29">
        <v>0</v>
      </c>
    </row>
    <row r="131" spans="1:17" x14ac:dyDescent="0.25">
      <c r="A131" t="s">
        <v>39</v>
      </c>
      <c r="D131" s="24" t="s">
        <v>135</v>
      </c>
      <c r="E131" s="29">
        <v>167139</v>
      </c>
      <c r="F131" s="24" t="s">
        <v>136</v>
      </c>
      <c r="G131" s="24" t="s">
        <v>81</v>
      </c>
      <c r="H131" s="24" t="s">
        <v>82</v>
      </c>
      <c r="I131" s="14">
        <v>43466</v>
      </c>
      <c r="J131" s="24" t="s">
        <v>65</v>
      </c>
      <c r="K131" s="24" t="s">
        <v>572</v>
      </c>
      <c r="L131" s="29">
        <v>1600</v>
      </c>
      <c r="M131" s="14">
        <v>43466</v>
      </c>
      <c r="N131" s="29">
        <v>1600</v>
      </c>
      <c r="O131" s="29">
        <v>0</v>
      </c>
      <c r="P131" s="29">
        <v>3763.2</v>
      </c>
      <c r="Q131" s="29">
        <v>0</v>
      </c>
    </row>
    <row r="132" spans="1:17" x14ac:dyDescent="0.25">
      <c r="A132" t="s">
        <v>39</v>
      </c>
      <c r="D132" s="24" t="s">
        <v>135</v>
      </c>
      <c r="E132" s="29">
        <v>167171</v>
      </c>
      <c r="F132" s="24" t="s">
        <v>136</v>
      </c>
      <c r="G132" s="24" t="s">
        <v>81</v>
      </c>
      <c r="H132" s="24" t="s">
        <v>82</v>
      </c>
      <c r="I132" s="14">
        <v>43466</v>
      </c>
      <c r="J132" s="24" t="s">
        <v>65</v>
      </c>
      <c r="K132" s="24" t="s">
        <v>573</v>
      </c>
      <c r="L132" s="29">
        <v>400</v>
      </c>
      <c r="M132" s="14">
        <v>43466</v>
      </c>
      <c r="N132" s="29">
        <v>400</v>
      </c>
      <c r="O132" s="29">
        <v>0</v>
      </c>
      <c r="P132" s="29">
        <v>940.8</v>
      </c>
      <c r="Q132" s="29">
        <v>0</v>
      </c>
    </row>
    <row r="133" spans="1:17" x14ac:dyDescent="0.25">
      <c r="A133" t="s">
        <v>39</v>
      </c>
      <c r="D133" s="24" t="s">
        <v>135</v>
      </c>
      <c r="E133" s="29">
        <v>167163</v>
      </c>
      <c r="F133" s="24" t="s">
        <v>136</v>
      </c>
      <c r="G133" s="24" t="s">
        <v>157</v>
      </c>
      <c r="H133" s="24" t="s">
        <v>158</v>
      </c>
      <c r="I133" s="14">
        <v>43466</v>
      </c>
      <c r="J133" s="24" t="s">
        <v>65</v>
      </c>
      <c r="K133" s="24" t="s">
        <v>574</v>
      </c>
      <c r="L133" s="29">
        <v>400</v>
      </c>
      <c r="M133" s="14">
        <v>43466</v>
      </c>
      <c r="N133" s="29">
        <v>400</v>
      </c>
      <c r="O133" s="29">
        <v>0</v>
      </c>
      <c r="P133" s="29">
        <v>940.8</v>
      </c>
      <c r="Q133" s="29">
        <v>0</v>
      </c>
    </row>
    <row r="134" spans="1:17" x14ac:dyDescent="0.25">
      <c r="A134" t="s">
        <v>39</v>
      </c>
      <c r="D134" s="24" t="s">
        <v>135</v>
      </c>
      <c r="E134" s="29">
        <v>167120</v>
      </c>
      <c r="F134" s="24" t="s">
        <v>136</v>
      </c>
      <c r="G134" s="24" t="s">
        <v>87</v>
      </c>
      <c r="H134" s="24" t="s">
        <v>88</v>
      </c>
      <c r="I134" s="14">
        <v>43466</v>
      </c>
      <c r="J134" s="24" t="s">
        <v>65</v>
      </c>
      <c r="K134" s="24" t="s">
        <v>575</v>
      </c>
      <c r="L134" s="29">
        <v>400</v>
      </c>
      <c r="M134" s="14">
        <v>43466</v>
      </c>
      <c r="N134" s="29">
        <v>400</v>
      </c>
      <c r="O134" s="29">
        <v>0</v>
      </c>
      <c r="P134" s="29">
        <v>940.8</v>
      </c>
      <c r="Q134" s="29">
        <v>0</v>
      </c>
    </row>
    <row r="135" spans="1:17" x14ac:dyDescent="0.25">
      <c r="A135" t="s">
        <v>39</v>
      </c>
      <c r="D135" s="24" t="s">
        <v>135</v>
      </c>
      <c r="E135" s="29">
        <v>167083</v>
      </c>
      <c r="F135" s="24" t="s">
        <v>136</v>
      </c>
      <c r="G135" s="24" t="s">
        <v>105</v>
      </c>
      <c r="H135" s="24" t="s">
        <v>106</v>
      </c>
      <c r="I135" s="14">
        <v>43466</v>
      </c>
      <c r="J135" s="24" t="s">
        <v>65</v>
      </c>
      <c r="K135" s="24" t="s">
        <v>576</v>
      </c>
      <c r="L135" s="29">
        <v>400</v>
      </c>
      <c r="M135" s="14">
        <v>43466</v>
      </c>
      <c r="N135" s="29">
        <v>400</v>
      </c>
      <c r="O135" s="29">
        <v>0</v>
      </c>
      <c r="P135" s="29">
        <v>940.82999999999993</v>
      </c>
      <c r="Q135" s="29">
        <v>0</v>
      </c>
    </row>
    <row r="136" spans="1:17" x14ac:dyDescent="0.25">
      <c r="A136" t="s">
        <v>39</v>
      </c>
      <c r="D136" s="24" t="s">
        <v>135</v>
      </c>
      <c r="E136" s="29">
        <v>167100</v>
      </c>
      <c r="F136" s="24" t="s">
        <v>136</v>
      </c>
      <c r="G136" s="24" t="s">
        <v>103</v>
      </c>
      <c r="H136" s="24" t="s">
        <v>104</v>
      </c>
      <c r="I136" s="14">
        <v>43466</v>
      </c>
      <c r="J136" s="24" t="s">
        <v>65</v>
      </c>
      <c r="K136" s="24" t="s">
        <v>578</v>
      </c>
      <c r="L136" s="29">
        <v>400</v>
      </c>
      <c r="M136" s="14">
        <v>43466</v>
      </c>
      <c r="N136" s="29">
        <v>400</v>
      </c>
      <c r="O136" s="29">
        <v>0</v>
      </c>
      <c r="P136" s="29">
        <v>940.95999999999992</v>
      </c>
      <c r="Q136" s="29">
        <v>0</v>
      </c>
    </row>
    <row r="137" spans="1:17" x14ac:dyDescent="0.25">
      <c r="A137" t="s">
        <v>39</v>
      </c>
      <c r="D137" s="24" t="s">
        <v>137</v>
      </c>
      <c r="E137" s="29">
        <v>167138</v>
      </c>
      <c r="F137" s="24" t="s">
        <v>138</v>
      </c>
      <c r="G137" s="24" t="s">
        <v>81</v>
      </c>
      <c r="H137" s="24" t="s">
        <v>82</v>
      </c>
      <c r="I137" s="14">
        <v>43466</v>
      </c>
      <c r="J137" s="24" t="s">
        <v>65</v>
      </c>
      <c r="K137" s="24" t="s">
        <v>572</v>
      </c>
      <c r="L137" s="29">
        <v>3600</v>
      </c>
      <c r="M137" s="14">
        <v>43466</v>
      </c>
      <c r="N137" s="29">
        <v>3600</v>
      </c>
      <c r="O137" s="29">
        <v>0</v>
      </c>
      <c r="P137" s="29">
        <v>7302.96</v>
      </c>
      <c r="Q137" s="29">
        <v>0</v>
      </c>
    </row>
    <row r="138" spans="1:17" x14ac:dyDescent="0.25">
      <c r="A138" t="s">
        <v>39</v>
      </c>
      <c r="D138" s="24" t="s">
        <v>137</v>
      </c>
      <c r="E138" s="29">
        <v>167162</v>
      </c>
      <c r="F138" s="24" t="s">
        <v>138</v>
      </c>
      <c r="G138" s="24" t="s">
        <v>157</v>
      </c>
      <c r="H138" s="24" t="s">
        <v>158</v>
      </c>
      <c r="I138" s="14">
        <v>43466</v>
      </c>
      <c r="J138" s="24" t="s">
        <v>65</v>
      </c>
      <c r="K138" s="24" t="s">
        <v>574</v>
      </c>
      <c r="L138" s="29">
        <v>1200</v>
      </c>
      <c r="M138" s="14">
        <v>43466</v>
      </c>
      <c r="N138" s="29">
        <v>1200</v>
      </c>
      <c r="O138" s="29">
        <v>0</v>
      </c>
      <c r="P138" s="29">
        <v>2434.3199999999997</v>
      </c>
      <c r="Q138" s="29">
        <v>0</v>
      </c>
    </row>
    <row r="139" spans="1:17" x14ac:dyDescent="0.25">
      <c r="A139" t="s">
        <v>39</v>
      </c>
      <c r="D139" s="24" t="s">
        <v>137</v>
      </c>
      <c r="E139" s="29">
        <v>167119</v>
      </c>
      <c r="F139" s="24" t="s">
        <v>138</v>
      </c>
      <c r="G139" s="24" t="s">
        <v>87</v>
      </c>
      <c r="H139" s="24" t="s">
        <v>88</v>
      </c>
      <c r="I139" s="14">
        <v>43466</v>
      </c>
      <c r="J139" s="24" t="s">
        <v>65</v>
      </c>
      <c r="K139" s="24" t="s">
        <v>575</v>
      </c>
      <c r="L139" s="29">
        <v>800</v>
      </c>
      <c r="M139" s="14">
        <v>43466</v>
      </c>
      <c r="N139" s="29">
        <v>800</v>
      </c>
      <c r="O139" s="29">
        <v>0</v>
      </c>
      <c r="P139" s="29">
        <v>1622.88</v>
      </c>
      <c r="Q139" s="29">
        <v>0</v>
      </c>
    </row>
    <row r="140" spans="1:17" x14ac:dyDescent="0.25">
      <c r="A140" t="s">
        <v>39</v>
      </c>
      <c r="D140" s="24" t="s">
        <v>137</v>
      </c>
      <c r="E140" s="29">
        <v>167082</v>
      </c>
      <c r="F140" s="24" t="s">
        <v>138</v>
      </c>
      <c r="G140" s="24" t="s">
        <v>105</v>
      </c>
      <c r="H140" s="24" t="s">
        <v>106</v>
      </c>
      <c r="I140" s="14">
        <v>43466</v>
      </c>
      <c r="J140" s="24" t="s">
        <v>65</v>
      </c>
      <c r="K140" s="24" t="s">
        <v>576</v>
      </c>
      <c r="L140" s="29">
        <v>400</v>
      </c>
      <c r="M140" s="14">
        <v>43466</v>
      </c>
      <c r="N140" s="29">
        <v>400</v>
      </c>
      <c r="O140" s="29">
        <v>0</v>
      </c>
      <c r="P140" s="29">
        <v>811.46</v>
      </c>
      <c r="Q140" s="29">
        <v>0</v>
      </c>
    </row>
    <row r="141" spans="1:17" x14ac:dyDescent="0.25">
      <c r="A141" t="s">
        <v>39</v>
      </c>
      <c r="D141" s="24" t="s">
        <v>137</v>
      </c>
      <c r="E141" s="29">
        <v>167099</v>
      </c>
      <c r="F141" s="24" t="s">
        <v>138</v>
      </c>
      <c r="G141" s="24" t="s">
        <v>103</v>
      </c>
      <c r="H141" s="24" t="s">
        <v>104</v>
      </c>
      <c r="I141" s="14">
        <v>43466</v>
      </c>
      <c r="J141" s="24" t="s">
        <v>65</v>
      </c>
      <c r="K141" s="24" t="s">
        <v>578</v>
      </c>
      <c r="L141" s="29">
        <v>1200</v>
      </c>
      <c r="M141" s="14">
        <v>43466</v>
      </c>
      <c r="N141" s="29">
        <v>1200</v>
      </c>
      <c r="O141" s="29">
        <v>0</v>
      </c>
      <c r="P141" s="29">
        <v>2434.31</v>
      </c>
      <c r="Q141" s="29">
        <v>0</v>
      </c>
    </row>
    <row r="142" spans="1:17" x14ac:dyDescent="0.25">
      <c r="A142" t="s">
        <v>39</v>
      </c>
      <c r="D142" s="24" t="s">
        <v>139</v>
      </c>
      <c r="E142" s="29">
        <v>167108</v>
      </c>
      <c r="F142" s="24" t="s">
        <v>140</v>
      </c>
      <c r="G142" s="24" t="s">
        <v>81</v>
      </c>
      <c r="H142" s="24" t="s">
        <v>82</v>
      </c>
      <c r="I142" s="14">
        <v>43466</v>
      </c>
      <c r="J142" s="24" t="s">
        <v>65</v>
      </c>
      <c r="K142" s="24" t="s">
        <v>579</v>
      </c>
      <c r="L142" s="29">
        <v>400</v>
      </c>
      <c r="M142" s="14">
        <v>43466</v>
      </c>
      <c r="N142" s="29">
        <v>400</v>
      </c>
      <c r="O142" s="29">
        <v>0</v>
      </c>
      <c r="P142" s="29">
        <v>948.64</v>
      </c>
      <c r="Q142" s="29">
        <v>0</v>
      </c>
    </row>
    <row r="143" spans="1:17" x14ac:dyDescent="0.25">
      <c r="A143" t="s">
        <v>39</v>
      </c>
      <c r="D143" s="24" t="s">
        <v>139</v>
      </c>
      <c r="E143" s="29">
        <v>167137</v>
      </c>
      <c r="F143" s="24" t="s">
        <v>140</v>
      </c>
      <c r="G143" s="24" t="s">
        <v>81</v>
      </c>
      <c r="H143" s="24" t="s">
        <v>82</v>
      </c>
      <c r="I143" s="14">
        <v>43466</v>
      </c>
      <c r="J143" s="24" t="s">
        <v>65</v>
      </c>
      <c r="K143" s="24" t="s">
        <v>572</v>
      </c>
      <c r="L143" s="29">
        <v>1999.9999999999998</v>
      </c>
      <c r="M143" s="14">
        <v>43466</v>
      </c>
      <c r="N143" s="29">
        <v>1999.9999999999998</v>
      </c>
      <c r="O143" s="29">
        <v>0</v>
      </c>
      <c r="P143" s="29">
        <v>4743.2</v>
      </c>
      <c r="Q143" s="29">
        <v>0</v>
      </c>
    </row>
    <row r="144" spans="1:17" x14ac:dyDescent="0.25">
      <c r="A144" t="s">
        <v>39</v>
      </c>
      <c r="D144" s="24" t="s">
        <v>139</v>
      </c>
      <c r="E144" s="29">
        <v>167161</v>
      </c>
      <c r="F144" s="24" t="s">
        <v>140</v>
      </c>
      <c r="G144" s="24" t="s">
        <v>157</v>
      </c>
      <c r="H144" s="24" t="s">
        <v>158</v>
      </c>
      <c r="I144" s="14">
        <v>43466</v>
      </c>
      <c r="J144" s="24" t="s">
        <v>65</v>
      </c>
      <c r="K144" s="24" t="s">
        <v>574</v>
      </c>
      <c r="L144" s="29">
        <v>1200</v>
      </c>
      <c r="M144" s="14">
        <v>43466</v>
      </c>
      <c r="N144" s="29">
        <v>1200</v>
      </c>
      <c r="O144" s="29">
        <v>0</v>
      </c>
      <c r="P144" s="29">
        <v>2845.92</v>
      </c>
      <c r="Q144" s="29">
        <v>0</v>
      </c>
    </row>
    <row r="145" spans="1:17" x14ac:dyDescent="0.25">
      <c r="A145" t="s">
        <v>39</v>
      </c>
      <c r="D145" s="24" t="s">
        <v>139</v>
      </c>
      <c r="E145" s="29">
        <v>167118</v>
      </c>
      <c r="F145" s="24" t="s">
        <v>140</v>
      </c>
      <c r="G145" s="24" t="s">
        <v>87</v>
      </c>
      <c r="H145" s="24" t="s">
        <v>88</v>
      </c>
      <c r="I145" s="14">
        <v>43466</v>
      </c>
      <c r="J145" s="24" t="s">
        <v>65</v>
      </c>
      <c r="K145" s="24" t="s">
        <v>575</v>
      </c>
      <c r="L145" s="29">
        <v>400</v>
      </c>
      <c r="M145" s="14">
        <v>43466</v>
      </c>
      <c r="N145" s="29">
        <v>400</v>
      </c>
      <c r="O145" s="29">
        <v>0</v>
      </c>
      <c r="P145" s="29">
        <v>948.64</v>
      </c>
      <c r="Q145" s="29">
        <v>0</v>
      </c>
    </row>
    <row r="146" spans="1:17" x14ac:dyDescent="0.25">
      <c r="A146" t="s">
        <v>39</v>
      </c>
      <c r="D146" s="24" t="s">
        <v>139</v>
      </c>
      <c r="E146" s="29">
        <v>167081</v>
      </c>
      <c r="F146" s="24" t="s">
        <v>140</v>
      </c>
      <c r="G146" s="24" t="s">
        <v>105</v>
      </c>
      <c r="H146" s="24" t="s">
        <v>106</v>
      </c>
      <c r="I146" s="14">
        <v>43466</v>
      </c>
      <c r="J146" s="24" t="s">
        <v>65</v>
      </c>
      <c r="K146" s="24" t="s">
        <v>576</v>
      </c>
      <c r="L146" s="29">
        <v>400</v>
      </c>
      <c r="M146" s="14">
        <v>43466</v>
      </c>
      <c r="N146" s="29">
        <v>400</v>
      </c>
      <c r="O146" s="29">
        <v>0</v>
      </c>
      <c r="P146" s="29">
        <v>948.66</v>
      </c>
      <c r="Q146" s="29">
        <v>0</v>
      </c>
    </row>
    <row r="147" spans="1:17" x14ac:dyDescent="0.25">
      <c r="A147" t="s">
        <v>39</v>
      </c>
      <c r="D147" s="24" t="s">
        <v>139</v>
      </c>
      <c r="E147" s="29">
        <v>167098</v>
      </c>
      <c r="F147" s="24" t="s">
        <v>140</v>
      </c>
      <c r="G147" s="24" t="s">
        <v>103</v>
      </c>
      <c r="H147" s="24" t="s">
        <v>104</v>
      </c>
      <c r="I147" s="14">
        <v>43466</v>
      </c>
      <c r="J147" s="24" t="s">
        <v>65</v>
      </c>
      <c r="K147" s="24" t="s">
        <v>578</v>
      </c>
      <c r="L147" s="29">
        <v>400</v>
      </c>
      <c r="M147" s="14">
        <v>43466</v>
      </c>
      <c r="N147" s="29">
        <v>400</v>
      </c>
      <c r="O147" s="29">
        <v>0</v>
      </c>
      <c r="P147" s="29">
        <v>948.63</v>
      </c>
      <c r="Q147" s="29">
        <v>0</v>
      </c>
    </row>
    <row r="148" spans="1:17" x14ac:dyDescent="0.25">
      <c r="A148" t="s">
        <v>39</v>
      </c>
      <c r="D148" s="24" t="s">
        <v>145</v>
      </c>
      <c r="E148" s="29">
        <v>167586</v>
      </c>
      <c r="F148" s="24" t="s">
        <v>146</v>
      </c>
      <c r="G148" s="24" t="s">
        <v>81</v>
      </c>
      <c r="H148" s="24" t="s">
        <v>82</v>
      </c>
      <c r="I148" s="14">
        <v>43466</v>
      </c>
      <c r="J148" s="24" t="s">
        <v>65</v>
      </c>
      <c r="K148" s="24" t="s">
        <v>580</v>
      </c>
      <c r="L148" s="29">
        <v>999.99999999999989</v>
      </c>
      <c r="M148" s="14">
        <v>43466</v>
      </c>
      <c r="N148" s="29">
        <v>999.99999999999989</v>
      </c>
      <c r="O148" s="29">
        <v>0</v>
      </c>
      <c r="P148" s="29">
        <v>8408.4</v>
      </c>
      <c r="Q148" s="29">
        <v>0</v>
      </c>
    </row>
    <row r="149" spans="1:17" x14ac:dyDescent="0.25">
      <c r="A149" t="s">
        <v>39</v>
      </c>
      <c r="D149" s="24" t="s">
        <v>145</v>
      </c>
      <c r="E149" s="29">
        <v>167616</v>
      </c>
      <c r="F149" s="24" t="s">
        <v>146</v>
      </c>
      <c r="G149" s="24" t="s">
        <v>157</v>
      </c>
      <c r="H149" s="24" t="s">
        <v>158</v>
      </c>
      <c r="I149" s="14">
        <v>43466</v>
      </c>
      <c r="J149" s="24" t="s">
        <v>65</v>
      </c>
      <c r="K149" s="24" t="s">
        <v>581</v>
      </c>
      <c r="L149" s="29">
        <v>400</v>
      </c>
      <c r="M149" s="14">
        <v>43466</v>
      </c>
      <c r="N149" s="29">
        <v>400</v>
      </c>
      <c r="O149" s="29">
        <v>0</v>
      </c>
      <c r="P149" s="29">
        <v>3363.3599999999997</v>
      </c>
      <c r="Q149" s="29">
        <v>0</v>
      </c>
    </row>
    <row r="150" spans="1:17" x14ac:dyDescent="0.25">
      <c r="A150" t="s">
        <v>39</v>
      </c>
      <c r="D150" s="24" t="s">
        <v>145</v>
      </c>
      <c r="E150" s="29">
        <v>167568</v>
      </c>
      <c r="F150" s="24" t="s">
        <v>146</v>
      </c>
      <c r="G150" s="24" t="s">
        <v>87</v>
      </c>
      <c r="H150" s="24" t="s">
        <v>88</v>
      </c>
      <c r="I150" s="14">
        <v>43466</v>
      </c>
      <c r="J150" s="24" t="s">
        <v>65</v>
      </c>
      <c r="K150" s="24" t="s">
        <v>582</v>
      </c>
      <c r="L150" s="29">
        <v>400</v>
      </c>
      <c r="M150" s="14">
        <v>43466</v>
      </c>
      <c r="N150" s="29">
        <v>400</v>
      </c>
      <c r="O150" s="29">
        <v>0</v>
      </c>
      <c r="P150" s="29">
        <v>3363.3599999999997</v>
      </c>
      <c r="Q150" s="29">
        <v>0</v>
      </c>
    </row>
    <row r="151" spans="1:17" x14ac:dyDescent="0.25">
      <c r="A151" t="s">
        <v>39</v>
      </c>
      <c r="D151" s="24" t="s">
        <v>145</v>
      </c>
      <c r="E151" s="29">
        <v>167523</v>
      </c>
      <c r="F151" s="24" t="s">
        <v>146</v>
      </c>
      <c r="G151" s="24" t="s">
        <v>105</v>
      </c>
      <c r="H151" s="24" t="s">
        <v>106</v>
      </c>
      <c r="I151" s="14">
        <v>43466</v>
      </c>
      <c r="J151" s="24" t="s">
        <v>65</v>
      </c>
      <c r="K151" s="24" t="s">
        <v>583</v>
      </c>
      <c r="L151" s="29">
        <v>400</v>
      </c>
      <c r="M151" s="14">
        <v>43466</v>
      </c>
      <c r="N151" s="29">
        <v>400</v>
      </c>
      <c r="O151" s="29">
        <v>0</v>
      </c>
      <c r="P151" s="29">
        <v>3363.3599999999997</v>
      </c>
      <c r="Q151" s="29">
        <v>0</v>
      </c>
    </row>
    <row r="152" spans="1:17" x14ac:dyDescent="0.25">
      <c r="A152" t="s">
        <v>39</v>
      </c>
      <c r="D152" s="24" t="s">
        <v>145</v>
      </c>
      <c r="E152" s="29">
        <v>167541</v>
      </c>
      <c r="F152" s="24" t="s">
        <v>146</v>
      </c>
      <c r="G152" s="24" t="s">
        <v>103</v>
      </c>
      <c r="H152" s="24" t="s">
        <v>104</v>
      </c>
      <c r="I152" s="14">
        <v>43466</v>
      </c>
      <c r="J152" s="24" t="s">
        <v>65</v>
      </c>
      <c r="K152" s="24" t="s">
        <v>584</v>
      </c>
      <c r="L152" s="29">
        <v>1400</v>
      </c>
      <c r="M152" s="14">
        <v>43466</v>
      </c>
      <c r="N152" s="29">
        <v>1400</v>
      </c>
      <c r="O152" s="29">
        <v>0</v>
      </c>
      <c r="P152" s="29">
        <v>11771.1</v>
      </c>
      <c r="Q152" s="29">
        <v>0</v>
      </c>
    </row>
    <row r="153" spans="1:17" x14ac:dyDescent="0.25">
      <c r="A153" t="s">
        <v>39</v>
      </c>
      <c r="D153" s="24" t="s">
        <v>143</v>
      </c>
      <c r="E153" s="29">
        <v>167585</v>
      </c>
      <c r="F153" s="24" t="s">
        <v>144</v>
      </c>
      <c r="G153" s="24" t="s">
        <v>81</v>
      </c>
      <c r="H153" s="24" t="s">
        <v>82</v>
      </c>
      <c r="I153" s="14">
        <v>43466</v>
      </c>
      <c r="J153" s="24" t="s">
        <v>65</v>
      </c>
      <c r="K153" s="24" t="s">
        <v>580</v>
      </c>
      <c r="L153" s="29">
        <v>1999.9999999999998</v>
      </c>
      <c r="M153" s="14">
        <v>43466</v>
      </c>
      <c r="N153" s="29">
        <v>1999.9999999999998</v>
      </c>
      <c r="O153" s="29">
        <v>0</v>
      </c>
      <c r="P153" s="29">
        <v>8153.5999999999995</v>
      </c>
      <c r="Q153" s="29">
        <v>0</v>
      </c>
    </row>
    <row r="154" spans="1:17" x14ac:dyDescent="0.25">
      <c r="A154" t="s">
        <v>39</v>
      </c>
      <c r="D154" s="24" t="s">
        <v>143</v>
      </c>
      <c r="E154" s="29">
        <v>167615</v>
      </c>
      <c r="F154" s="24" t="s">
        <v>144</v>
      </c>
      <c r="G154" s="24" t="s">
        <v>157</v>
      </c>
      <c r="H154" s="24" t="s">
        <v>158</v>
      </c>
      <c r="I154" s="14">
        <v>43466</v>
      </c>
      <c r="J154" s="24" t="s">
        <v>65</v>
      </c>
      <c r="K154" s="24" t="s">
        <v>581</v>
      </c>
      <c r="L154" s="29">
        <v>600</v>
      </c>
      <c r="M154" s="14">
        <v>43466</v>
      </c>
      <c r="N154" s="29">
        <v>600</v>
      </c>
      <c r="O154" s="29">
        <v>0</v>
      </c>
      <c r="P154" s="29">
        <v>2446.08</v>
      </c>
      <c r="Q154" s="29">
        <v>0</v>
      </c>
    </row>
    <row r="155" spans="1:17" x14ac:dyDescent="0.25">
      <c r="A155" t="s">
        <v>39</v>
      </c>
      <c r="D155" s="24" t="s">
        <v>143</v>
      </c>
      <c r="E155" s="29">
        <v>167567</v>
      </c>
      <c r="F155" s="24" t="s">
        <v>144</v>
      </c>
      <c r="G155" s="24" t="s">
        <v>87</v>
      </c>
      <c r="H155" s="24" t="s">
        <v>88</v>
      </c>
      <c r="I155" s="14">
        <v>43466</v>
      </c>
      <c r="J155" s="24" t="s">
        <v>65</v>
      </c>
      <c r="K155" s="24" t="s">
        <v>582</v>
      </c>
      <c r="L155" s="29">
        <v>600</v>
      </c>
      <c r="M155" s="14">
        <v>43466</v>
      </c>
      <c r="N155" s="29">
        <v>600</v>
      </c>
      <c r="O155" s="29">
        <v>0</v>
      </c>
      <c r="P155" s="29">
        <v>2446.08</v>
      </c>
      <c r="Q155" s="29">
        <v>0</v>
      </c>
    </row>
    <row r="156" spans="1:17" x14ac:dyDescent="0.25">
      <c r="A156" t="s">
        <v>39</v>
      </c>
      <c r="D156" s="24" t="s">
        <v>143</v>
      </c>
      <c r="E156" s="29">
        <v>167522</v>
      </c>
      <c r="F156" s="24" t="s">
        <v>144</v>
      </c>
      <c r="G156" s="24" t="s">
        <v>105</v>
      </c>
      <c r="H156" s="24" t="s">
        <v>106</v>
      </c>
      <c r="I156" s="14">
        <v>43466</v>
      </c>
      <c r="J156" s="24" t="s">
        <v>65</v>
      </c>
      <c r="K156" s="24" t="s">
        <v>583</v>
      </c>
      <c r="L156" s="29">
        <v>600</v>
      </c>
      <c r="M156" s="14">
        <v>43466</v>
      </c>
      <c r="N156" s="29">
        <v>600</v>
      </c>
      <c r="O156" s="29">
        <v>0</v>
      </c>
      <c r="P156" s="29">
        <v>2446.1299999999997</v>
      </c>
      <c r="Q156" s="29">
        <v>0</v>
      </c>
    </row>
    <row r="157" spans="1:17" x14ac:dyDescent="0.25">
      <c r="A157" t="s">
        <v>39</v>
      </c>
      <c r="D157" s="24" t="s">
        <v>143</v>
      </c>
      <c r="E157" s="29">
        <v>167540</v>
      </c>
      <c r="F157" s="24" t="s">
        <v>144</v>
      </c>
      <c r="G157" s="24" t="s">
        <v>103</v>
      </c>
      <c r="H157" s="24" t="s">
        <v>104</v>
      </c>
      <c r="I157" s="14">
        <v>43466</v>
      </c>
      <c r="J157" s="24" t="s">
        <v>65</v>
      </c>
      <c r="K157" s="24" t="s">
        <v>584</v>
      </c>
      <c r="L157" s="29">
        <v>600</v>
      </c>
      <c r="M157" s="14">
        <v>43466</v>
      </c>
      <c r="N157" s="29">
        <v>600</v>
      </c>
      <c r="O157" s="29">
        <v>0</v>
      </c>
      <c r="P157" s="29">
        <v>2445.81</v>
      </c>
      <c r="Q157" s="29">
        <v>0</v>
      </c>
    </row>
    <row r="158" spans="1:17" x14ac:dyDescent="0.25">
      <c r="A158" t="s">
        <v>39</v>
      </c>
      <c r="D158" s="24" t="s">
        <v>153</v>
      </c>
      <c r="E158" s="29">
        <v>167548</v>
      </c>
      <c r="F158" s="24" t="s">
        <v>154</v>
      </c>
      <c r="G158" s="24" t="s">
        <v>81</v>
      </c>
      <c r="H158" s="24" t="s">
        <v>82</v>
      </c>
      <c r="I158" s="14">
        <v>43466</v>
      </c>
      <c r="J158" s="24" t="s">
        <v>65</v>
      </c>
      <c r="K158" s="24" t="s">
        <v>585</v>
      </c>
      <c r="L158" s="29">
        <v>200</v>
      </c>
      <c r="M158" s="14">
        <v>43466</v>
      </c>
      <c r="N158" s="29">
        <v>200</v>
      </c>
      <c r="O158" s="29">
        <v>0</v>
      </c>
      <c r="P158" s="29">
        <v>564.48</v>
      </c>
      <c r="Q158" s="29">
        <v>0</v>
      </c>
    </row>
    <row r="159" spans="1:17" x14ac:dyDescent="0.25">
      <c r="A159" t="s">
        <v>39</v>
      </c>
      <c r="D159" s="24" t="s">
        <v>153</v>
      </c>
      <c r="E159" s="29">
        <v>167584</v>
      </c>
      <c r="F159" s="24" t="s">
        <v>154</v>
      </c>
      <c r="G159" s="24" t="s">
        <v>81</v>
      </c>
      <c r="H159" s="24" t="s">
        <v>82</v>
      </c>
      <c r="I159" s="14">
        <v>43466</v>
      </c>
      <c r="J159" s="24" t="s">
        <v>65</v>
      </c>
      <c r="K159" s="24" t="s">
        <v>580</v>
      </c>
      <c r="L159" s="29">
        <v>1999.9999999999998</v>
      </c>
      <c r="M159" s="14">
        <v>43466</v>
      </c>
      <c r="N159" s="29">
        <v>1999.9999999999998</v>
      </c>
      <c r="O159" s="29">
        <v>0</v>
      </c>
      <c r="P159" s="29">
        <v>5644.8</v>
      </c>
      <c r="Q159" s="29">
        <v>0</v>
      </c>
    </row>
    <row r="160" spans="1:17" x14ac:dyDescent="0.25">
      <c r="A160" t="s">
        <v>39</v>
      </c>
      <c r="D160" s="24" t="s">
        <v>153</v>
      </c>
      <c r="E160" s="29">
        <v>167614</v>
      </c>
      <c r="F160" s="24" t="s">
        <v>154</v>
      </c>
      <c r="G160" s="24" t="s">
        <v>157</v>
      </c>
      <c r="H160" s="24" t="s">
        <v>158</v>
      </c>
      <c r="I160" s="14">
        <v>43466</v>
      </c>
      <c r="J160" s="24" t="s">
        <v>65</v>
      </c>
      <c r="K160" s="24" t="s">
        <v>581</v>
      </c>
      <c r="L160" s="29">
        <v>1800</v>
      </c>
      <c r="M160" s="14">
        <v>43466</v>
      </c>
      <c r="N160" s="29">
        <v>1800</v>
      </c>
      <c r="O160" s="29">
        <v>0</v>
      </c>
      <c r="P160" s="29">
        <v>5080.32</v>
      </c>
      <c r="Q160" s="29">
        <v>0</v>
      </c>
    </row>
    <row r="161" spans="1:17" x14ac:dyDescent="0.25">
      <c r="A161" t="s">
        <v>39</v>
      </c>
      <c r="D161" s="24" t="s">
        <v>153</v>
      </c>
      <c r="E161" s="29">
        <v>167566</v>
      </c>
      <c r="F161" s="24" t="s">
        <v>154</v>
      </c>
      <c r="G161" s="24" t="s">
        <v>87</v>
      </c>
      <c r="H161" s="24" t="s">
        <v>88</v>
      </c>
      <c r="I161" s="14">
        <v>43466</v>
      </c>
      <c r="J161" s="24" t="s">
        <v>65</v>
      </c>
      <c r="K161" s="24" t="s">
        <v>582</v>
      </c>
      <c r="L161" s="29">
        <v>600</v>
      </c>
      <c r="M161" s="14">
        <v>43466</v>
      </c>
      <c r="N161" s="29">
        <v>600</v>
      </c>
      <c r="O161" s="29">
        <v>0</v>
      </c>
      <c r="P161" s="29">
        <v>1693.44</v>
      </c>
      <c r="Q161" s="29">
        <v>0</v>
      </c>
    </row>
    <row r="162" spans="1:17" x14ac:dyDescent="0.25">
      <c r="A162" t="s">
        <v>39</v>
      </c>
      <c r="D162" s="24" t="s">
        <v>153</v>
      </c>
      <c r="E162" s="29">
        <v>167521</v>
      </c>
      <c r="F162" s="24" t="s">
        <v>154</v>
      </c>
      <c r="G162" s="24" t="s">
        <v>105</v>
      </c>
      <c r="H162" s="24" t="s">
        <v>106</v>
      </c>
      <c r="I162" s="14">
        <v>43466</v>
      </c>
      <c r="J162" s="24" t="s">
        <v>65</v>
      </c>
      <c r="K162" s="24" t="s">
        <v>583</v>
      </c>
      <c r="L162" s="29">
        <v>400</v>
      </c>
      <c r="M162" s="14">
        <v>43466</v>
      </c>
      <c r="N162" s="29">
        <v>400</v>
      </c>
      <c r="O162" s="29">
        <v>0</v>
      </c>
      <c r="P162" s="29">
        <v>1128.9199999999998</v>
      </c>
      <c r="Q162" s="29">
        <v>0</v>
      </c>
    </row>
    <row r="163" spans="1:17" x14ac:dyDescent="0.25">
      <c r="A163" t="s">
        <v>39</v>
      </c>
      <c r="D163" s="24" t="s">
        <v>153</v>
      </c>
      <c r="E163" s="29">
        <v>167539</v>
      </c>
      <c r="F163" s="24" t="s">
        <v>154</v>
      </c>
      <c r="G163" s="24" t="s">
        <v>103</v>
      </c>
      <c r="H163" s="24" t="s">
        <v>104</v>
      </c>
      <c r="I163" s="14">
        <v>43466</v>
      </c>
      <c r="J163" s="24" t="s">
        <v>65</v>
      </c>
      <c r="K163" s="24" t="s">
        <v>584</v>
      </c>
      <c r="L163" s="29">
        <v>200</v>
      </c>
      <c r="M163" s="14">
        <v>43466</v>
      </c>
      <c r="N163" s="29">
        <v>200</v>
      </c>
      <c r="O163" s="29">
        <v>0</v>
      </c>
      <c r="P163" s="29">
        <v>564.5</v>
      </c>
      <c r="Q163" s="29">
        <v>0</v>
      </c>
    </row>
    <row r="164" spans="1:17" x14ac:dyDescent="0.25">
      <c r="A164" t="s">
        <v>39</v>
      </c>
      <c r="D164" s="24" t="s">
        <v>151</v>
      </c>
      <c r="E164" s="29">
        <v>167613</v>
      </c>
      <c r="F164" s="24" t="s">
        <v>152</v>
      </c>
      <c r="G164" s="24" t="s">
        <v>157</v>
      </c>
      <c r="H164" s="24" t="s">
        <v>158</v>
      </c>
      <c r="I164" s="14">
        <v>43466</v>
      </c>
      <c r="J164" s="24" t="s">
        <v>65</v>
      </c>
      <c r="K164" s="24" t="s">
        <v>581</v>
      </c>
      <c r="L164" s="29">
        <v>600</v>
      </c>
      <c r="M164" s="14">
        <v>43466</v>
      </c>
      <c r="N164" s="29">
        <v>600</v>
      </c>
      <c r="O164" s="29">
        <v>0</v>
      </c>
      <c r="P164" s="29">
        <v>5809.4400000000005</v>
      </c>
      <c r="Q164" s="29">
        <v>0</v>
      </c>
    </row>
    <row r="165" spans="1:17" x14ac:dyDescent="0.25">
      <c r="A165" t="s">
        <v>39</v>
      </c>
      <c r="D165" s="24" t="s">
        <v>151</v>
      </c>
      <c r="E165" s="29">
        <v>167565</v>
      </c>
      <c r="F165" s="24" t="s">
        <v>152</v>
      </c>
      <c r="G165" s="24" t="s">
        <v>87</v>
      </c>
      <c r="H165" s="24" t="s">
        <v>88</v>
      </c>
      <c r="I165" s="14">
        <v>43466</v>
      </c>
      <c r="J165" s="24" t="s">
        <v>65</v>
      </c>
      <c r="K165" s="24" t="s">
        <v>582</v>
      </c>
      <c r="L165" s="29">
        <v>400</v>
      </c>
      <c r="M165" s="14">
        <v>43466</v>
      </c>
      <c r="N165" s="29">
        <v>400</v>
      </c>
      <c r="O165" s="29">
        <v>0</v>
      </c>
      <c r="P165" s="29">
        <v>3872.96</v>
      </c>
      <c r="Q165" s="29">
        <v>0</v>
      </c>
    </row>
    <row r="166" spans="1:17" x14ac:dyDescent="0.25">
      <c r="A166" t="s">
        <v>39</v>
      </c>
      <c r="D166" s="24" t="s">
        <v>151</v>
      </c>
      <c r="E166" s="29">
        <v>167520</v>
      </c>
      <c r="F166" s="24" t="s">
        <v>152</v>
      </c>
      <c r="G166" s="24" t="s">
        <v>105</v>
      </c>
      <c r="H166" s="24" t="s">
        <v>106</v>
      </c>
      <c r="I166" s="14">
        <v>43466</v>
      </c>
      <c r="J166" s="24" t="s">
        <v>65</v>
      </c>
      <c r="K166" s="24" t="s">
        <v>583</v>
      </c>
      <c r="L166" s="29">
        <v>400</v>
      </c>
      <c r="M166" s="14">
        <v>43466</v>
      </c>
      <c r="N166" s="29">
        <v>400</v>
      </c>
      <c r="O166" s="29">
        <v>0</v>
      </c>
      <c r="P166" s="29">
        <v>3872.93</v>
      </c>
      <c r="Q166" s="29">
        <v>0</v>
      </c>
    </row>
    <row r="167" spans="1:17" x14ac:dyDescent="0.25">
      <c r="A167" t="s">
        <v>39</v>
      </c>
      <c r="D167" s="24" t="s">
        <v>151</v>
      </c>
      <c r="E167" s="29">
        <v>167538</v>
      </c>
      <c r="F167" s="24" t="s">
        <v>152</v>
      </c>
      <c r="G167" s="24" t="s">
        <v>103</v>
      </c>
      <c r="H167" s="24" t="s">
        <v>104</v>
      </c>
      <c r="I167" s="14">
        <v>43466</v>
      </c>
      <c r="J167" s="24" t="s">
        <v>65</v>
      </c>
      <c r="K167" s="24" t="s">
        <v>584</v>
      </c>
      <c r="L167" s="29">
        <v>200</v>
      </c>
      <c r="M167" s="14">
        <v>43466</v>
      </c>
      <c r="N167" s="29">
        <v>200</v>
      </c>
      <c r="O167" s="29">
        <v>0</v>
      </c>
      <c r="P167" s="29">
        <v>1936.3999999999999</v>
      </c>
      <c r="Q167" s="29">
        <v>0</v>
      </c>
    </row>
    <row r="168" spans="1:17" x14ac:dyDescent="0.25">
      <c r="A168" t="s">
        <v>39</v>
      </c>
      <c r="D168" s="24" t="s">
        <v>141</v>
      </c>
      <c r="E168" s="29">
        <v>167583</v>
      </c>
      <c r="F168" s="24" t="s">
        <v>142</v>
      </c>
      <c r="G168" s="24" t="s">
        <v>81</v>
      </c>
      <c r="H168" s="24" t="s">
        <v>82</v>
      </c>
      <c r="I168" s="14">
        <v>43466</v>
      </c>
      <c r="J168" s="24" t="s">
        <v>65</v>
      </c>
      <c r="K168" s="24" t="s">
        <v>580</v>
      </c>
      <c r="L168" s="29">
        <v>999.99999999999989</v>
      </c>
      <c r="M168" s="14">
        <v>43466</v>
      </c>
      <c r="N168" s="29">
        <v>999.99999999999989</v>
      </c>
      <c r="O168" s="29">
        <v>0</v>
      </c>
      <c r="P168" s="29">
        <v>1920.8000000000002</v>
      </c>
      <c r="Q168" s="29">
        <v>0</v>
      </c>
    </row>
    <row r="169" spans="1:17" x14ac:dyDescent="0.25">
      <c r="A169" t="s">
        <v>39</v>
      </c>
      <c r="D169" s="24" t="s">
        <v>141</v>
      </c>
      <c r="E169" s="29">
        <v>167623</v>
      </c>
      <c r="F169" s="24" t="s">
        <v>142</v>
      </c>
      <c r="G169" s="24" t="s">
        <v>81</v>
      </c>
      <c r="H169" s="24" t="s">
        <v>82</v>
      </c>
      <c r="I169" s="14">
        <v>43466</v>
      </c>
      <c r="J169" s="24" t="s">
        <v>65</v>
      </c>
      <c r="K169" s="24" t="s">
        <v>586</v>
      </c>
      <c r="L169" s="29">
        <v>400</v>
      </c>
      <c r="M169" s="14">
        <v>43466</v>
      </c>
      <c r="N169" s="29">
        <v>400</v>
      </c>
      <c r="O169" s="29">
        <v>0</v>
      </c>
      <c r="P169" s="29">
        <v>768.31999999999994</v>
      </c>
      <c r="Q169" s="29">
        <v>0</v>
      </c>
    </row>
    <row r="170" spans="1:17" x14ac:dyDescent="0.25">
      <c r="A170" t="s">
        <v>39</v>
      </c>
      <c r="D170" s="24" t="s">
        <v>141</v>
      </c>
      <c r="E170" s="29">
        <v>167612</v>
      </c>
      <c r="F170" s="24" t="s">
        <v>142</v>
      </c>
      <c r="G170" s="24" t="s">
        <v>157</v>
      </c>
      <c r="H170" s="24" t="s">
        <v>158</v>
      </c>
      <c r="I170" s="14">
        <v>43466</v>
      </c>
      <c r="J170" s="24" t="s">
        <v>65</v>
      </c>
      <c r="K170" s="24" t="s">
        <v>581</v>
      </c>
      <c r="L170" s="29">
        <v>1600</v>
      </c>
      <c r="M170" s="14">
        <v>43466</v>
      </c>
      <c r="N170" s="29">
        <v>1600</v>
      </c>
      <c r="O170" s="29">
        <v>0</v>
      </c>
      <c r="P170" s="29">
        <v>3073.2799999999997</v>
      </c>
      <c r="Q170" s="29">
        <v>0</v>
      </c>
    </row>
    <row r="171" spans="1:17" x14ac:dyDescent="0.25">
      <c r="A171" t="s">
        <v>39</v>
      </c>
      <c r="D171" s="24" t="s">
        <v>141</v>
      </c>
      <c r="E171" s="29">
        <v>167564</v>
      </c>
      <c r="F171" s="24" t="s">
        <v>142</v>
      </c>
      <c r="G171" s="24" t="s">
        <v>87</v>
      </c>
      <c r="H171" s="24" t="s">
        <v>88</v>
      </c>
      <c r="I171" s="14">
        <v>43466</v>
      </c>
      <c r="J171" s="24" t="s">
        <v>65</v>
      </c>
      <c r="K171" s="24" t="s">
        <v>582</v>
      </c>
      <c r="L171" s="29">
        <v>999.99999999999989</v>
      </c>
      <c r="M171" s="14">
        <v>43466</v>
      </c>
      <c r="N171" s="29">
        <v>999.99999999999989</v>
      </c>
      <c r="O171" s="29">
        <v>0</v>
      </c>
      <c r="P171" s="29">
        <v>1920.8000000000002</v>
      </c>
      <c r="Q171" s="29">
        <v>0</v>
      </c>
    </row>
    <row r="172" spans="1:17" x14ac:dyDescent="0.25">
      <c r="A172" t="s">
        <v>39</v>
      </c>
      <c r="D172" s="24" t="s">
        <v>141</v>
      </c>
      <c r="E172" s="29">
        <v>167537</v>
      </c>
      <c r="F172" s="24" t="s">
        <v>142</v>
      </c>
      <c r="G172" s="24" t="s">
        <v>103</v>
      </c>
      <c r="H172" s="24" t="s">
        <v>104</v>
      </c>
      <c r="I172" s="14">
        <v>43466</v>
      </c>
      <c r="J172" s="24" t="s">
        <v>65</v>
      </c>
      <c r="K172" s="24" t="s">
        <v>584</v>
      </c>
      <c r="L172" s="29">
        <v>1200</v>
      </c>
      <c r="M172" s="14">
        <v>43466</v>
      </c>
      <c r="N172" s="29">
        <v>1200</v>
      </c>
      <c r="O172" s="29">
        <v>0</v>
      </c>
      <c r="P172" s="29">
        <v>2304.79</v>
      </c>
      <c r="Q172" s="29">
        <v>0</v>
      </c>
    </row>
    <row r="173" spans="1:17" x14ac:dyDescent="0.25">
      <c r="A173" t="s">
        <v>39</v>
      </c>
      <c r="D173" s="24" t="s">
        <v>141</v>
      </c>
      <c r="E173" s="29">
        <v>167596</v>
      </c>
      <c r="F173" s="24" t="s">
        <v>142</v>
      </c>
      <c r="G173" s="24" t="s">
        <v>155</v>
      </c>
      <c r="H173" s="24" t="s">
        <v>156</v>
      </c>
      <c r="I173" s="14">
        <v>43466</v>
      </c>
      <c r="J173" s="24" t="s">
        <v>65</v>
      </c>
      <c r="K173" s="24" t="s">
        <v>587</v>
      </c>
      <c r="L173" s="29">
        <v>200</v>
      </c>
      <c r="M173" s="14">
        <v>43466</v>
      </c>
      <c r="N173" s="29">
        <v>200</v>
      </c>
      <c r="O173" s="29">
        <v>0</v>
      </c>
      <c r="P173" s="29">
        <v>384.14</v>
      </c>
      <c r="Q173" s="29">
        <v>0</v>
      </c>
    </row>
    <row r="174" spans="1:17" x14ac:dyDescent="0.25">
      <c r="A174" t="s">
        <v>39</v>
      </c>
      <c r="D174" s="24" t="s">
        <v>149</v>
      </c>
      <c r="E174" s="29">
        <v>167582</v>
      </c>
      <c r="F174" s="24" t="s">
        <v>150</v>
      </c>
      <c r="G174" s="24" t="s">
        <v>81</v>
      </c>
      <c r="H174" s="24" t="s">
        <v>82</v>
      </c>
      <c r="I174" s="14">
        <v>43466</v>
      </c>
      <c r="J174" s="24" t="s">
        <v>65</v>
      </c>
      <c r="K174" s="24" t="s">
        <v>580</v>
      </c>
      <c r="L174" s="29">
        <v>400</v>
      </c>
      <c r="M174" s="14">
        <v>43466</v>
      </c>
      <c r="N174" s="29">
        <v>400</v>
      </c>
      <c r="O174" s="29">
        <v>0</v>
      </c>
      <c r="P174" s="29">
        <v>1834.56</v>
      </c>
      <c r="Q174" s="29">
        <v>0</v>
      </c>
    </row>
    <row r="175" spans="1:17" x14ac:dyDescent="0.25">
      <c r="A175" t="s">
        <v>39</v>
      </c>
      <c r="D175" s="24" t="s">
        <v>149</v>
      </c>
      <c r="E175" s="29">
        <v>167611</v>
      </c>
      <c r="F175" s="24" t="s">
        <v>150</v>
      </c>
      <c r="G175" s="24" t="s">
        <v>157</v>
      </c>
      <c r="H175" s="24" t="s">
        <v>158</v>
      </c>
      <c r="I175" s="14">
        <v>43466</v>
      </c>
      <c r="J175" s="24" t="s">
        <v>65</v>
      </c>
      <c r="K175" s="24" t="s">
        <v>581</v>
      </c>
      <c r="L175" s="29">
        <v>200</v>
      </c>
      <c r="M175" s="14">
        <v>43466</v>
      </c>
      <c r="N175" s="29">
        <v>200</v>
      </c>
      <c r="O175" s="29">
        <v>0</v>
      </c>
      <c r="P175" s="29">
        <v>917.28</v>
      </c>
      <c r="Q175" s="29">
        <v>0</v>
      </c>
    </row>
    <row r="176" spans="1:17" x14ac:dyDescent="0.25">
      <c r="A176" t="s">
        <v>39</v>
      </c>
      <c r="D176" s="24" t="s">
        <v>149</v>
      </c>
      <c r="E176" s="29">
        <v>167563</v>
      </c>
      <c r="F176" s="24" t="s">
        <v>150</v>
      </c>
      <c r="G176" s="24" t="s">
        <v>87</v>
      </c>
      <c r="H176" s="24" t="s">
        <v>88</v>
      </c>
      <c r="I176" s="14">
        <v>43466</v>
      </c>
      <c r="J176" s="24" t="s">
        <v>65</v>
      </c>
      <c r="K176" s="24" t="s">
        <v>582</v>
      </c>
      <c r="L176" s="29">
        <v>400</v>
      </c>
      <c r="M176" s="14">
        <v>43466</v>
      </c>
      <c r="N176" s="29">
        <v>400</v>
      </c>
      <c r="O176" s="29">
        <v>0</v>
      </c>
      <c r="P176" s="29">
        <v>1834.56</v>
      </c>
      <c r="Q176" s="29">
        <v>0</v>
      </c>
    </row>
    <row r="177" spans="1:17" x14ac:dyDescent="0.25">
      <c r="A177" t="s">
        <v>39</v>
      </c>
      <c r="D177" s="24" t="s">
        <v>149</v>
      </c>
      <c r="E177" s="29">
        <v>167519</v>
      </c>
      <c r="F177" s="24" t="s">
        <v>150</v>
      </c>
      <c r="G177" s="24" t="s">
        <v>105</v>
      </c>
      <c r="H177" s="24" t="s">
        <v>106</v>
      </c>
      <c r="I177" s="14">
        <v>43466</v>
      </c>
      <c r="J177" s="24" t="s">
        <v>65</v>
      </c>
      <c r="K177" s="24" t="s">
        <v>583</v>
      </c>
      <c r="L177" s="29">
        <v>200</v>
      </c>
      <c r="M177" s="14">
        <v>43466</v>
      </c>
      <c r="N177" s="29">
        <v>200</v>
      </c>
      <c r="O177" s="29">
        <v>0</v>
      </c>
      <c r="P177" s="29">
        <v>917.29000000000008</v>
      </c>
      <c r="Q177" s="29">
        <v>0</v>
      </c>
    </row>
    <row r="178" spans="1:17" x14ac:dyDescent="0.25">
      <c r="A178" t="s">
        <v>39</v>
      </c>
      <c r="D178" s="24" t="s">
        <v>147</v>
      </c>
      <c r="E178" s="29">
        <v>167581</v>
      </c>
      <c r="F178" s="24" t="s">
        <v>148</v>
      </c>
      <c r="G178" s="24" t="s">
        <v>81</v>
      </c>
      <c r="H178" s="24" t="s">
        <v>82</v>
      </c>
      <c r="I178" s="14">
        <v>43466</v>
      </c>
      <c r="J178" s="24" t="s">
        <v>65</v>
      </c>
      <c r="K178" s="24" t="s">
        <v>580</v>
      </c>
      <c r="L178" s="29">
        <v>200</v>
      </c>
      <c r="M178" s="14">
        <v>43466</v>
      </c>
      <c r="N178" s="29">
        <v>200</v>
      </c>
      <c r="O178" s="29">
        <v>0</v>
      </c>
      <c r="P178" s="29">
        <v>1058.4000000000001</v>
      </c>
      <c r="Q178" s="29">
        <v>0</v>
      </c>
    </row>
    <row r="179" spans="1:17" x14ac:dyDescent="0.25">
      <c r="A179" t="s">
        <v>39</v>
      </c>
      <c r="D179" s="24" t="s">
        <v>147</v>
      </c>
      <c r="E179" s="29">
        <v>167610</v>
      </c>
      <c r="F179" s="24" t="s">
        <v>148</v>
      </c>
      <c r="G179" s="24" t="s">
        <v>157</v>
      </c>
      <c r="H179" s="24" t="s">
        <v>158</v>
      </c>
      <c r="I179" s="14">
        <v>43466</v>
      </c>
      <c r="J179" s="24" t="s">
        <v>65</v>
      </c>
      <c r="K179" s="24" t="s">
        <v>581</v>
      </c>
      <c r="L179" s="29">
        <v>200</v>
      </c>
      <c r="M179" s="14">
        <v>43466</v>
      </c>
      <c r="N179" s="29">
        <v>200</v>
      </c>
      <c r="O179" s="29">
        <v>0</v>
      </c>
      <c r="P179" s="29">
        <v>1058.4000000000001</v>
      </c>
      <c r="Q179" s="29">
        <v>0</v>
      </c>
    </row>
    <row r="180" spans="1:17" x14ac:dyDescent="0.25">
      <c r="A180" t="s">
        <v>39</v>
      </c>
      <c r="D180" s="24" t="s">
        <v>147</v>
      </c>
      <c r="E180" s="29">
        <v>167562</v>
      </c>
      <c r="F180" s="24" t="s">
        <v>148</v>
      </c>
      <c r="G180" s="24" t="s">
        <v>87</v>
      </c>
      <c r="H180" s="24" t="s">
        <v>88</v>
      </c>
      <c r="I180" s="14">
        <v>43466</v>
      </c>
      <c r="J180" s="24" t="s">
        <v>65</v>
      </c>
      <c r="K180" s="24" t="s">
        <v>582</v>
      </c>
      <c r="L180" s="29">
        <v>800</v>
      </c>
      <c r="M180" s="14">
        <v>43466</v>
      </c>
      <c r="N180" s="29">
        <v>800</v>
      </c>
      <c r="O180" s="29">
        <v>0</v>
      </c>
      <c r="P180" s="29">
        <v>4233.6000000000004</v>
      </c>
      <c r="Q180" s="29">
        <v>0</v>
      </c>
    </row>
    <row r="181" spans="1:17" x14ac:dyDescent="0.25">
      <c r="A181" t="s">
        <v>39</v>
      </c>
      <c r="D181" s="24" t="s">
        <v>147</v>
      </c>
      <c r="E181" s="29">
        <v>167536</v>
      </c>
      <c r="F181" s="24" t="s">
        <v>148</v>
      </c>
      <c r="G181" s="24" t="s">
        <v>103</v>
      </c>
      <c r="H181" s="24" t="s">
        <v>104</v>
      </c>
      <c r="I181" s="14">
        <v>43466</v>
      </c>
      <c r="J181" s="24" t="s">
        <v>65</v>
      </c>
      <c r="K181" s="24" t="s">
        <v>584</v>
      </c>
      <c r="L181" s="29">
        <v>200</v>
      </c>
      <c r="M181" s="14">
        <v>43466</v>
      </c>
      <c r="N181" s="29">
        <v>200</v>
      </c>
      <c r="O181" s="29">
        <v>0</v>
      </c>
      <c r="P181" s="29">
        <v>1058.3800000000001</v>
      </c>
      <c r="Q181" s="29">
        <v>0</v>
      </c>
    </row>
    <row r="182" spans="1:17" x14ac:dyDescent="0.25">
      <c r="A182" t="s">
        <v>39</v>
      </c>
      <c r="D182" s="24" t="s">
        <v>279</v>
      </c>
      <c r="E182" s="29">
        <v>168056</v>
      </c>
      <c r="F182" s="24" t="s">
        <v>280</v>
      </c>
      <c r="G182" s="24" t="s">
        <v>157</v>
      </c>
      <c r="H182" s="24" t="s">
        <v>158</v>
      </c>
      <c r="I182" s="14">
        <v>43466</v>
      </c>
      <c r="J182" s="24" t="s">
        <v>65</v>
      </c>
      <c r="K182" s="24" t="s">
        <v>588</v>
      </c>
      <c r="L182" s="29">
        <v>200</v>
      </c>
      <c r="M182" s="14">
        <v>43466</v>
      </c>
      <c r="N182" s="29">
        <v>200</v>
      </c>
      <c r="O182" s="29">
        <v>0</v>
      </c>
      <c r="P182" s="29">
        <v>625.24</v>
      </c>
      <c r="Q182" s="29">
        <v>0</v>
      </c>
    </row>
    <row r="183" spans="1:17" x14ac:dyDescent="0.25">
      <c r="A183" t="s">
        <v>39</v>
      </c>
      <c r="D183" s="24" t="s">
        <v>279</v>
      </c>
      <c r="E183" s="29">
        <v>168036</v>
      </c>
      <c r="F183" s="24" t="s">
        <v>280</v>
      </c>
      <c r="G183" s="24" t="s">
        <v>87</v>
      </c>
      <c r="H183" s="24" t="s">
        <v>88</v>
      </c>
      <c r="I183" s="14">
        <v>43466</v>
      </c>
      <c r="J183" s="24" t="s">
        <v>65</v>
      </c>
      <c r="K183" s="24" t="s">
        <v>589</v>
      </c>
      <c r="L183" s="29">
        <v>999.99999999999989</v>
      </c>
      <c r="M183" s="14">
        <v>43466</v>
      </c>
      <c r="N183" s="29">
        <v>999.99999999999989</v>
      </c>
      <c r="O183" s="29">
        <v>0</v>
      </c>
      <c r="P183" s="29">
        <v>3126.2</v>
      </c>
      <c r="Q183" s="29">
        <v>0</v>
      </c>
    </row>
    <row r="184" spans="1:17" x14ac:dyDescent="0.25">
      <c r="A184" t="s">
        <v>39</v>
      </c>
      <c r="D184" s="24" t="s">
        <v>279</v>
      </c>
      <c r="E184" s="29">
        <v>168006</v>
      </c>
      <c r="F184" s="24" t="s">
        <v>280</v>
      </c>
      <c r="G184" s="24" t="s">
        <v>219</v>
      </c>
      <c r="H184" s="24" t="s">
        <v>220</v>
      </c>
      <c r="I184" s="14">
        <v>43466</v>
      </c>
      <c r="J184" s="24" t="s">
        <v>65</v>
      </c>
      <c r="K184" s="24" t="s">
        <v>590</v>
      </c>
      <c r="L184" s="29">
        <v>100</v>
      </c>
      <c r="M184" s="14">
        <v>43466</v>
      </c>
      <c r="N184" s="29">
        <v>100</v>
      </c>
      <c r="O184" s="29">
        <v>0</v>
      </c>
      <c r="P184" s="29">
        <v>312.62</v>
      </c>
      <c r="Q184" s="29">
        <v>0</v>
      </c>
    </row>
    <row r="185" spans="1:17" x14ac:dyDescent="0.25">
      <c r="A185" t="s">
        <v>39</v>
      </c>
      <c r="D185" s="24" t="s">
        <v>279</v>
      </c>
      <c r="E185" s="29">
        <v>168019</v>
      </c>
      <c r="F185" s="24" t="s">
        <v>280</v>
      </c>
      <c r="G185" s="24" t="s">
        <v>103</v>
      </c>
      <c r="H185" s="24" t="s">
        <v>104</v>
      </c>
      <c r="I185" s="14">
        <v>43466</v>
      </c>
      <c r="J185" s="24" t="s">
        <v>65</v>
      </c>
      <c r="K185" s="24" t="s">
        <v>591</v>
      </c>
      <c r="L185" s="29">
        <v>300</v>
      </c>
      <c r="M185" s="14">
        <v>43466</v>
      </c>
      <c r="N185" s="29">
        <v>300</v>
      </c>
      <c r="O185" s="29">
        <v>0</v>
      </c>
      <c r="P185" s="29">
        <v>937.83</v>
      </c>
      <c r="Q185" s="29">
        <v>0</v>
      </c>
    </row>
    <row r="186" spans="1:17" x14ac:dyDescent="0.25">
      <c r="A186" t="s">
        <v>39</v>
      </c>
      <c r="D186" s="24" t="s">
        <v>277</v>
      </c>
      <c r="E186" s="29">
        <v>168035</v>
      </c>
      <c r="F186" s="24" t="s">
        <v>278</v>
      </c>
      <c r="G186" s="24" t="s">
        <v>87</v>
      </c>
      <c r="H186" s="24" t="s">
        <v>88</v>
      </c>
      <c r="I186" s="14">
        <v>43466</v>
      </c>
      <c r="J186" s="24" t="s">
        <v>65</v>
      </c>
      <c r="K186" s="24" t="s">
        <v>589</v>
      </c>
      <c r="L186" s="29">
        <v>300</v>
      </c>
      <c r="M186" s="14">
        <v>43466</v>
      </c>
      <c r="N186" s="29">
        <v>300</v>
      </c>
      <c r="O186" s="29">
        <v>0</v>
      </c>
      <c r="P186" s="29">
        <v>2469.6</v>
      </c>
      <c r="Q186" s="29">
        <v>0</v>
      </c>
    </row>
    <row r="187" spans="1:17" x14ac:dyDescent="0.25">
      <c r="A187" t="s">
        <v>39</v>
      </c>
      <c r="D187" s="24" t="s">
        <v>277</v>
      </c>
      <c r="E187" s="29">
        <v>168018</v>
      </c>
      <c r="F187" s="24" t="s">
        <v>278</v>
      </c>
      <c r="G187" s="24" t="s">
        <v>103</v>
      </c>
      <c r="H187" s="24" t="s">
        <v>104</v>
      </c>
      <c r="I187" s="14">
        <v>43466</v>
      </c>
      <c r="J187" s="24" t="s">
        <v>65</v>
      </c>
      <c r="K187" s="24" t="s">
        <v>591</v>
      </c>
      <c r="L187" s="29">
        <v>200</v>
      </c>
      <c r="M187" s="14">
        <v>43466</v>
      </c>
      <c r="N187" s="29">
        <v>200</v>
      </c>
      <c r="O187" s="29">
        <v>0</v>
      </c>
      <c r="P187" s="29">
        <v>1646.4900000000002</v>
      </c>
      <c r="Q187" s="29">
        <v>0</v>
      </c>
    </row>
    <row r="188" spans="1:17" x14ac:dyDescent="0.25">
      <c r="A188" t="s">
        <v>39</v>
      </c>
      <c r="D188" s="24" t="s">
        <v>275</v>
      </c>
      <c r="E188" s="29">
        <v>168034</v>
      </c>
      <c r="F188" s="24" t="s">
        <v>276</v>
      </c>
      <c r="G188" s="24" t="s">
        <v>87</v>
      </c>
      <c r="H188" s="24" t="s">
        <v>88</v>
      </c>
      <c r="I188" s="14">
        <v>43466</v>
      </c>
      <c r="J188" s="24" t="s">
        <v>65</v>
      </c>
      <c r="K188" s="24" t="s">
        <v>589</v>
      </c>
      <c r="L188" s="29">
        <v>499.99999999999994</v>
      </c>
      <c r="M188" s="14">
        <v>43466</v>
      </c>
      <c r="N188" s="29">
        <v>499.99999999999994</v>
      </c>
      <c r="O188" s="29">
        <v>0</v>
      </c>
      <c r="P188" s="29">
        <v>10177.300000000001</v>
      </c>
      <c r="Q188" s="29">
        <v>0</v>
      </c>
    </row>
    <row r="189" spans="1:17" x14ac:dyDescent="0.25">
      <c r="A189" t="s">
        <v>39</v>
      </c>
      <c r="D189" s="24" t="s">
        <v>275</v>
      </c>
      <c r="E189" s="29">
        <v>168017</v>
      </c>
      <c r="F189" s="24" t="s">
        <v>276</v>
      </c>
      <c r="G189" s="24" t="s">
        <v>103</v>
      </c>
      <c r="H189" s="24" t="s">
        <v>104</v>
      </c>
      <c r="I189" s="14">
        <v>43466</v>
      </c>
      <c r="J189" s="24" t="s">
        <v>65</v>
      </c>
      <c r="K189" s="24" t="s">
        <v>591</v>
      </c>
      <c r="L189" s="29">
        <v>100</v>
      </c>
      <c r="M189" s="14">
        <v>43466</v>
      </c>
      <c r="N189" s="29">
        <v>100</v>
      </c>
      <c r="O189" s="29">
        <v>0</v>
      </c>
      <c r="P189" s="29">
        <v>2035.4499999999998</v>
      </c>
      <c r="Q189" s="29">
        <v>0</v>
      </c>
    </row>
    <row r="190" spans="1:17" x14ac:dyDescent="0.25">
      <c r="A190" t="s">
        <v>39</v>
      </c>
      <c r="D190" s="24" t="s">
        <v>273</v>
      </c>
      <c r="E190" s="29">
        <v>168055</v>
      </c>
      <c r="F190" s="24" t="s">
        <v>274</v>
      </c>
      <c r="G190" s="24" t="s">
        <v>157</v>
      </c>
      <c r="H190" s="24" t="s">
        <v>158</v>
      </c>
      <c r="I190" s="14">
        <v>43466</v>
      </c>
      <c r="J190" s="24" t="s">
        <v>65</v>
      </c>
      <c r="K190" s="24" t="s">
        <v>588</v>
      </c>
      <c r="L190" s="29">
        <v>400</v>
      </c>
      <c r="M190" s="14">
        <v>43466</v>
      </c>
      <c r="N190" s="29">
        <v>400</v>
      </c>
      <c r="O190" s="29">
        <v>0</v>
      </c>
      <c r="P190" s="29">
        <v>3281.0399999999995</v>
      </c>
      <c r="Q190" s="29">
        <v>0</v>
      </c>
    </row>
    <row r="191" spans="1:17" x14ac:dyDescent="0.25">
      <c r="A191" t="s">
        <v>39</v>
      </c>
      <c r="D191" s="24" t="s">
        <v>273</v>
      </c>
      <c r="E191" s="29">
        <v>168033</v>
      </c>
      <c r="F191" s="24" t="s">
        <v>274</v>
      </c>
      <c r="G191" s="24" t="s">
        <v>87</v>
      </c>
      <c r="H191" s="24" t="s">
        <v>88</v>
      </c>
      <c r="I191" s="14">
        <v>43466</v>
      </c>
      <c r="J191" s="24" t="s">
        <v>65</v>
      </c>
      <c r="K191" s="24" t="s">
        <v>589</v>
      </c>
      <c r="L191" s="29">
        <v>499.99999999999994</v>
      </c>
      <c r="M191" s="14">
        <v>43466</v>
      </c>
      <c r="N191" s="29">
        <v>499.99999999999994</v>
      </c>
      <c r="O191" s="29">
        <v>0</v>
      </c>
      <c r="P191" s="29">
        <v>4101.3</v>
      </c>
      <c r="Q191" s="29">
        <v>0</v>
      </c>
    </row>
    <row r="192" spans="1:17" x14ac:dyDescent="0.25">
      <c r="A192" t="s">
        <v>39</v>
      </c>
      <c r="D192" s="24" t="s">
        <v>273</v>
      </c>
      <c r="E192" s="29">
        <v>168005</v>
      </c>
      <c r="F192" s="24" t="s">
        <v>274</v>
      </c>
      <c r="G192" s="24" t="s">
        <v>219</v>
      </c>
      <c r="H192" s="24" t="s">
        <v>220</v>
      </c>
      <c r="I192" s="14">
        <v>43466</v>
      </c>
      <c r="J192" s="24" t="s">
        <v>65</v>
      </c>
      <c r="K192" s="24" t="s">
        <v>590</v>
      </c>
      <c r="L192" s="29">
        <v>200</v>
      </c>
      <c r="M192" s="14">
        <v>43466</v>
      </c>
      <c r="N192" s="29">
        <v>200</v>
      </c>
      <c r="O192" s="29">
        <v>0</v>
      </c>
      <c r="P192" s="29">
        <v>1640.4</v>
      </c>
      <c r="Q192" s="29">
        <v>0</v>
      </c>
    </row>
    <row r="193" spans="1:17" x14ac:dyDescent="0.25">
      <c r="A193" t="s">
        <v>39</v>
      </c>
      <c r="D193" s="24" t="s">
        <v>273</v>
      </c>
      <c r="E193" s="29">
        <v>168016</v>
      </c>
      <c r="F193" s="24" t="s">
        <v>274</v>
      </c>
      <c r="G193" s="24" t="s">
        <v>103</v>
      </c>
      <c r="H193" s="24" t="s">
        <v>104</v>
      </c>
      <c r="I193" s="14">
        <v>43466</v>
      </c>
      <c r="J193" s="24" t="s">
        <v>65</v>
      </c>
      <c r="K193" s="24" t="s">
        <v>591</v>
      </c>
      <c r="L193" s="29">
        <v>300</v>
      </c>
      <c r="M193" s="14">
        <v>43466</v>
      </c>
      <c r="N193" s="29">
        <v>300</v>
      </c>
      <c r="O193" s="29">
        <v>0</v>
      </c>
      <c r="P193" s="29">
        <v>2460.64</v>
      </c>
      <c r="Q193" s="29">
        <v>0</v>
      </c>
    </row>
    <row r="194" spans="1:17" x14ac:dyDescent="0.25">
      <c r="A194" t="s">
        <v>39</v>
      </c>
      <c r="D194" s="24" t="s">
        <v>271</v>
      </c>
      <c r="E194" s="29">
        <v>168020</v>
      </c>
      <c r="F194" s="24" t="s">
        <v>272</v>
      </c>
      <c r="G194" s="24" t="s">
        <v>81</v>
      </c>
      <c r="H194" s="24" t="s">
        <v>82</v>
      </c>
      <c r="I194" s="14">
        <v>43466</v>
      </c>
      <c r="J194" s="24" t="s">
        <v>65</v>
      </c>
      <c r="K194" s="24" t="s">
        <v>592</v>
      </c>
      <c r="L194" s="29">
        <v>200</v>
      </c>
      <c r="M194" s="14">
        <v>43466</v>
      </c>
      <c r="N194" s="29">
        <v>200</v>
      </c>
      <c r="O194" s="29">
        <v>0</v>
      </c>
      <c r="P194" s="29">
        <v>211.68</v>
      </c>
      <c r="Q194" s="29">
        <v>0</v>
      </c>
    </row>
    <row r="195" spans="1:17" x14ac:dyDescent="0.25">
      <c r="A195" t="s">
        <v>39</v>
      </c>
      <c r="D195" s="24" t="s">
        <v>271</v>
      </c>
      <c r="E195" s="29">
        <v>168041</v>
      </c>
      <c r="F195" s="24" t="s">
        <v>272</v>
      </c>
      <c r="G195" s="24" t="s">
        <v>81</v>
      </c>
      <c r="H195" s="24" t="s">
        <v>82</v>
      </c>
      <c r="I195" s="14">
        <v>43466</v>
      </c>
      <c r="J195" s="24" t="s">
        <v>65</v>
      </c>
      <c r="K195" s="24" t="s">
        <v>593</v>
      </c>
      <c r="L195" s="29">
        <v>499.99999999999994</v>
      </c>
      <c r="M195" s="14">
        <v>43466</v>
      </c>
      <c r="N195" s="29">
        <v>499.99999999999994</v>
      </c>
      <c r="O195" s="29">
        <v>0</v>
      </c>
      <c r="P195" s="29">
        <v>529.20000000000005</v>
      </c>
      <c r="Q195" s="29">
        <v>0</v>
      </c>
    </row>
    <row r="196" spans="1:17" x14ac:dyDescent="0.25">
      <c r="A196" t="s">
        <v>39</v>
      </c>
      <c r="D196" s="24" t="s">
        <v>271</v>
      </c>
      <c r="E196" s="29">
        <v>168054</v>
      </c>
      <c r="F196" s="24" t="s">
        <v>272</v>
      </c>
      <c r="G196" s="24" t="s">
        <v>157</v>
      </c>
      <c r="H196" s="24" t="s">
        <v>158</v>
      </c>
      <c r="I196" s="14">
        <v>43466</v>
      </c>
      <c r="J196" s="24" t="s">
        <v>65</v>
      </c>
      <c r="K196" s="24" t="s">
        <v>588</v>
      </c>
      <c r="L196" s="29">
        <v>200</v>
      </c>
      <c r="M196" s="14">
        <v>43466</v>
      </c>
      <c r="N196" s="29">
        <v>200</v>
      </c>
      <c r="O196" s="29">
        <v>0</v>
      </c>
      <c r="P196" s="29">
        <v>211.68</v>
      </c>
      <c r="Q196" s="29">
        <v>0</v>
      </c>
    </row>
    <row r="197" spans="1:17" x14ac:dyDescent="0.25">
      <c r="A197" t="s">
        <v>39</v>
      </c>
      <c r="D197" s="24" t="s">
        <v>271</v>
      </c>
      <c r="E197" s="29">
        <v>168004</v>
      </c>
      <c r="F197" s="24" t="s">
        <v>272</v>
      </c>
      <c r="G197" s="24" t="s">
        <v>219</v>
      </c>
      <c r="H197" s="24" t="s">
        <v>220</v>
      </c>
      <c r="I197" s="14">
        <v>43466</v>
      </c>
      <c r="J197" s="24" t="s">
        <v>65</v>
      </c>
      <c r="K197" s="24" t="s">
        <v>590</v>
      </c>
      <c r="L197" s="29">
        <v>200</v>
      </c>
      <c r="M197" s="14">
        <v>43466</v>
      </c>
      <c r="N197" s="29">
        <v>200</v>
      </c>
      <c r="O197" s="29">
        <v>0</v>
      </c>
      <c r="P197" s="29">
        <v>211.8</v>
      </c>
      <c r="Q197" s="29">
        <v>0</v>
      </c>
    </row>
    <row r="198" spans="1:17" x14ac:dyDescent="0.25">
      <c r="A198" t="s">
        <v>39</v>
      </c>
      <c r="D198" s="24" t="s">
        <v>271</v>
      </c>
      <c r="E198" s="29">
        <v>168015</v>
      </c>
      <c r="F198" s="24" t="s">
        <v>272</v>
      </c>
      <c r="G198" s="24" t="s">
        <v>103</v>
      </c>
      <c r="H198" s="24" t="s">
        <v>104</v>
      </c>
      <c r="I198" s="14">
        <v>43466</v>
      </c>
      <c r="J198" s="24" t="s">
        <v>65</v>
      </c>
      <c r="K198" s="24" t="s">
        <v>591</v>
      </c>
      <c r="L198" s="29">
        <v>400</v>
      </c>
      <c r="M198" s="14">
        <v>43466</v>
      </c>
      <c r="N198" s="29">
        <v>400</v>
      </c>
      <c r="O198" s="29">
        <v>0</v>
      </c>
      <c r="P198" s="29">
        <v>423.27</v>
      </c>
      <c r="Q198" s="29">
        <v>0</v>
      </c>
    </row>
    <row r="199" spans="1:17" x14ac:dyDescent="0.25">
      <c r="A199" t="s">
        <v>39</v>
      </c>
      <c r="D199" s="24" t="s">
        <v>269</v>
      </c>
      <c r="E199" s="29">
        <v>168053</v>
      </c>
      <c r="F199" s="24" t="s">
        <v>270</v>
      </c>
      <c r="G199" s="24" t="s">
        <v>157</v>
      </c>
      <c r="H199" s="24" t="s">
        <v>158</v>
      </c>
      <c r="I199" s="14">
        <v>43466</v>
      </c>
      <c r="J199" s="24" t="s">
        <v>65</v>
      </c>
      <c r="K199" s="24" t="s">
        <v>588</v>
      </c>
      <c r="L199" s="29">
        <v>100</v>
      </c>
      <c r="M199" s="14">
        <v>43466</v>
      </c>
      <c r="N199" s="29">
        <v>100</v>
      </c>
      <c r="O199" s="29">
        <v>0</v>
      </c>
      <c r="P199" s="29">
        <v>1470</v>
      </c>
      <c r="Q199" s="29">
        <v>0</v>
      </c>
    </row>
    <row r="200" spans="1:17" x14ac:dyDescent="0.25">
      <c r="A200" t="s">
        <v>39</v>
      </c>
      <c r="D200" s="24" t="s">
        <v>269</v>
      </c>
      <c r="E200" s="29">
        <v>168032</v>
      </c>
      <c r="F200" s="24" t="s">
        <v>270</v>
      </c>
      <c r="G200" s="24" t="s">
        <v>87</v>
      </c>
      <c r="H200" s="24" t="s">
        <v>88</v>
      </c>
      <c r="I200" s="14">
        <v>43466</v>
      </c>
      <c r="J200" s="24" t="s">
        <v>65</v>
      </c>
      <c r="K200" s="24" t="s">
        <v>589</v>
      </c>
      <c r="L200" s="29">
        <v>200</v>
      </c>
      <c r="M200" s="14">
        <v>43466</v>
      </c>
      <c r="N200" s="29">
        <v>200</v>
      </c>
      <c r="O200" s="29">
        <v>0</v>
      </c>
      <c r="P200" s="29">
        <v>2940</v>
      </c>
      <c r="Q200" s="29">
        <v>0</v>
      </c>
    </row>
    <row r="201" spans="1:17" x14ac:dyDescent="0.25">
      <c r="A201" t="s">
        <v>39</v>
      </c>
      <c r="D201" s="24" t="s">
        <v>267</v>
      </c>
      <c r="E201" s="29">
        <v>168040</v>
      </c>
      <c r="F201" s="24" t="s">
        <v>268</v>
      </c>
      <c r="G201" s="24" t="s">
        <v>81</v>
      </c>
      <c r="H201" s="24" t="s">
        <v>82</v>
      </c>
      <c r="I201" s="14">
        <v>43466</v>
      </c>
      <c r="J201" s="24" t="s">
        <v>65</v>
      </c>
      <c r="K201" s="24" t="s">
        <v>593</v>
      </c>
      <c r="L201" s="29">
        <v>999.99999999999989</v>
      </c>
      <c r="M201" s="14">
        <v>43466</v>
      </c>
      <c r="N201" s="29">
        <v>999.99999999999989</v>
      </c>
      <c r="O201" s="29">
        <v>0</v>
      </c>
      <c r="P201" s="29">
        <v>1176</v>
      </c>
      <c r="Q201" s="29">
        <v>0</v>
      </c>
    </row>
    <row r="202" spans="1:17" x14ac:dyDescent="0.25">
      <c r="A202" t="s">
        <v>39</v>
      </c>
      <c r="D202" s="24" t="s">
        <v>267</v>
      </c>
      <c r="E202" s="29">
        <v>168052</v>
      </c>
      <c r="F202" s="24" t="s">
        <v>268</v>
      </c>
      <c r="G202" s="24" t="s">
        <v>157</v>
      </c>
      <c r="H202" s="24" t="s">
        <v>158</v>
      </c>
      <c r="I202" s="14">
        <v>43466</v>
      </c>
      <c r="J202" s="24" t="s">
        <v>65</v>
      </c>
      <c r="K202" s="24" t="s">
        <v>588</v>
      </c>
      <c r="L202" s="29">
        <v>700</v>
      </c>
      <c r="M202" s="14">
        <v>43466</v>
      </c>
      <c r="N202" s="29">
        <v>700</v>
      </c>
      <c r="O202" s="29">
        <v>0</v>
      </c>
      <c r="P202" s="29">
        <v>823.19999999999993</v>
      </c>
      <c r="Q202" s="29">
        <v>0</v>
      </c>
    </row>
    <row r="203" spans="1:17" x14ac:dyDescent="0.25">
      <c r="A203" t="s">
        <v>39</v>
      </c>
      <c r="D203" s="24" t="s">
        <v>267</v>
      </c>
      <c r="E203" s="29">
        <v>168031</v>
      </c>
      <c r="F203" s="24" t="s">
        <v>268</v>
      </c>
      <c r="G203" s="24" t="s">
        <v>87</v>
      </c>
      <c r="H203" s="24" t="s">
        <v>88</v>
      </c>
      <c r="I203" s="14">
        <v>43466</v>
      </c>
      <c r="J203" s="24" t="s">
        <v>65</v>
      </c>
      <c r="K203" s="24" t="s">
        <v>589</v>
      </c>
      <c r="L203" s="29">
        <v>1400</v>
      </c>
      <c r="M203" s="14">
        <v>43466</v>
      </c>
      <c r="N203" s="29">
        <v>1400</v>
      </c>
      <c r="O203" s="29">
        <v>0</v>
      </c>
      <c r="P203" s="29">
        <v>1646.3999999999999</v>
      </c>
      <c r="Q203" s="29">
        <v>0</v>
      </c>
    </row>
    <row r="204" spans="1:17" x14ac:dyDescent="0.25">
      <c r="A204" t="s">
        <v>39</v>
      </c>
      <c r="D204" s="24" t="s">
        <v>267</v>
      </c>
      <c r="E204" s="29">
        <v>168003</v>
      </c>
      <c r="F204" s="24" t="s">
        <v>268</v>
      </c>
      <c r="G204" s="24" t="s">
        <v>219</v>
      </c>
      <c r="H204" s="24" t="s">
        <v>220</v>
      </c>
      <c r="I204" s="14">
        <v>43466</v>
      </c>
      <c r="J204" s="24" t="s">
        <v>65</v>
      </c>
      <c r="K204" s="24" t="s">
        <v>590</v>
      </c>
      <c r="L204" s="29">
        <v>200</v>
      </c>
      <c r="M204" s="14">
        <v>43466</v>
      </c>
      <c r="N204" s="29">
        <v>200</v>
      </c>
      <c r="O204" s="29">
        <v>0</v>
      </c>
      <c r="P204" s="29">
        <v>235.27</v>
      </c>
      <c r="Q204" s="29">
        <v>0</v>
      </c>
    </row>
    <row r="205" spans="1:17" x14ac:dyDescent="0.25">
      <c r="A205" t="s">
        <v>39</v>
      </c>
      <c r="D205" s="24" t="s">
        <v>267</v>
      </c>
      <c r="E205" s="29">
        <v>168014</v>
      </c>
      <c r="F205" s="24" t="s">
        <v>268</v>
      </c>
      <c r="G205" s="24" t="s">
        <v>103</v>
      </c>
      <c r="H205" s="24" t="s">
        <v>104</v>
      </c>
      <c r="I205" s="14">
        <v>43466</v>
      </c>
      <c r="J205" s="24" t="s">
        <v>65</v>
      </c>
      <c r="K205" s="24" t="s">
        <v>591</v>
      </c>
      <c r="L205" s="29">
        <v>900</v>
      </c>
      <c r="M205" s="14">
        <v>43466</v>
      </c>
      <c r="N205" s="29">
        <v>900</v>
      </c>
      <c r="O205" s="29">
        <v>0</v>
      </c>
      <c r="P205" s="29">
        <v>1058.58</v>
      </c>
      <c r="Q205" s="29">
        <v>0</v>
      </c>
    </row>
    <row r="206" spans="1:17" x14ac:dyDescent="0.25">
      <c r="A206" t="s">
        <v>39</v>
      </c>
      <c r="D206" s="24" t="s">
        <v>265</v>
      </c>
      <c r="E206" s="29">
        <v>168030</v>
      </c>
      <c r="F206" s="24" t="s">
        <v>266</v>
      </c>
      <c r="G206" s="24" t="s">
        <v>87</v>
      </c>
      <c r="H206" s="24" t="s">
        <v>88</v>
      </c>
      <c r="I206" s="14">
        <v>43466</v>
      </c>
      <c r="J206" s="24" t="s">
        <v>65</v>
      </c>
      <c r="K206" s="24" t="s">
        <v>589</v>
      </c>
      <c r="L206" s="29">
        <v>700</v>
      </c>
      <c r="M206" s="14">
        <v>43466</v>
      </c>
      <c r="N206" s="29">
        <v>700</v>
      </c>
      <c r="O206" s="29">
        <v>0</v>
      </c>
      <c r="P206" s="29">
        <v>9466.8000000000011</v>
      </c>
      <c r="Q206" s="29">
        <v>0</v>
      </c>
    </row>
    <row r="207" spans="1:17" x14ac:dyDescent="0.25">
      <c r="A207" t="s">
        <v>39</v>
      </c>
      <c r="D207" s="24" t="s">
        <v>265</v>
      </c>
      <c r="E207" s="29">
        <v>168002</v>
      </c>
      <c r="F207" s="24" t="s">
        <v>266</v>
      </c>
      <c r="G207" s="24" t="s">
        <v>219</v>
      </c>
      <c r="H207" s="24" t="s">
        <v>220</v>
      </c>
      <c r="I207" s="14">
        <v>43466</v>
      </c>
      <c r="J207" s="24" t="s">
        <v>65</v>
      </c>
      <c r="K207" s="24" t="s">
        <v>590</v>
      </c>
      <c r="L207" s="29">
        <v>100</v>
      </c>
      <c r="M207" s="14">
        <v>43466</v>
      </c>
      <c r="N207" s="29">
        <v>100</v>
      </c>
      <c r="O207" s="29">
        <v>0</v>
      </c>
      <c r="P207" s="29">
        <v>1352.44</v>
      </c>
      <c r="Q207" s="29">
        <v>0</v>
      </c>
    </row>
    <row r="208" spans="1:17" x14ac:dyDescent="0.25">
      <c r="A208" t="s">
        <v>39</v>
      </c>
      <c r="D208" s="24" t="s">
        <v>265</v>
      </c>
      <c r="E208" s="29">
        <v>168013</v>
      </c>
      <c r="F208" s="24" t="s">
        <v>266</v>
      </c>
      <c r="G208" s="24" t="s">
        <v>103</v>
      </c>
      <c r="H208" s="24" t="s">
        <v>104</v>
      </c>
      <c r="I208" s="14">
        <v>43466</v>
      </c>
      <c r="J208" s="24" t="s">
        <v>65</v>
      </c>
      <c r="K208" s="24" t="s">
        <v>591</v>
      </c>
      <c r="L208" s="29">
        <v>100</v>
      </c>
      <c r="M208" s="14">
        <v>43466</v>
      </c>
      <c r="N208" s="29">
        <v>100</v>
      </c>
      <c r="O208" s="29">
        <v>0</v>
      </c>
      <c r="P208" s="29">
        <v>1352.43</v>
      </c>
      <c r="Q208" s="29">
        <v>0</v>
      </c>
    </row>
    <row r="209" spans="1:17" x14ac:dyDescent="0.25">
      <c r="A209" t="s">
        <v>39</v>
      </c>
      <c r="D209" s="24" t="s">
        <v>263</v>
      </c>
      <c r="E209" s="29">
        <v>168039</v>
      </c>
      <c r="F209" s="24" t="s">
        <v>264</v>
      </c>
      <c r="G209" s="24" t="s">
        <v>81</v>
      </c>
      <c r="H209" s="24" t="s">
        <v>82</v>
      </c>
      <c r="I209" s="14">
        <v>43466</v>
      </c>
      <c r="J209" s="24" t="s">
        <v>65</v>
      </c>
      <c r="K209" s="24" t="s">
        <v>593</v>
      </c>
      <c r="L209" s="29">
        <v>100</v>
      </c>
      <c r="M209" s="14">
        <v>43466</v>
      </c>
      <c r="N209" s="29">
        <v>100</v>
      </c>
      <c r="O209" s="29">
        <v>0</v>
      </c>
      <c r="P209" s="29">
        <v>1128.96</v>
      </c>
      <c r="Q209" s="29">
        <v>0</v>
      </c>
    </row>
    <row r="210" spans="1:17" x14ac:dyDescent="0.25">
      <c r="A210" t="s">
        <v>39</v>
      </c>
      <c r="D210" s="24" t="s">
        <v>263</v>
      </c>
      <c r="E210" s="29">
        <v>168029</v>
      </c>
      <c r="F210" s="24" t="s">
        <v>264</v>
      </c>
      <c r="G210" s="24" t="s">
        <v>87</v>
      </c>
      <c r="H210" s="24" t="s">
        <v>88</v>
      </c>
      <c r="I210" s="14">
        <v>43466</v>
      </c>
      <c r="J210" s="24" t="s">
        <v>65</v>
      </c>
      <c r="K210" s="24" t="s">
        <v>589</v>
      </c>
      <c r="L210" s="29">
        <v>499.99999999999994</v>
      </c>
      <c r="M210" s="14">
        <v>43466</v>
      </c>
      <c r="N210" s="29">
        <v>499.99999999999994</v>
      </c>
      <c r="O210" s="29">
        <v>0</v>
      </c>
      <c r="P210" s="29">
        <v>5644.8</v>
      </c>
      <c r="Q210" s="29">
        <v>0</v>
      </c>
    </row>
    <row r="211" spans="1:17" x14ac:dyDescent="0.25">
      <c r="A211" t="s">
        <v>39</v>
      </c>
      <c r="D211" s="24" t="s">
        <v>263</v>
      </c>
      <c r="E211" s="29">
        <v>168012</v>
      </c>
      <c r="F211" s="24" t="s">
        <v>264</v>
      </c>
      <c r="G211" s="24" t="s">
        <v>103</v>
      </c>
      <c r="H211" s="24" t="s">
        <v>104</v>
      </c>
      <c r="I211" s="14">
        <v>43466</v>
      </c>
      <c r="J211" s="24" t="s">
        <v>65</v>
      </c>
      <c r="K211" s="24" t="s">
        <v>591</v>
      </c>
      <c r="L211" s="29">
        <v>200</v>
      </c>
      <c r="M211" s="14">
        <v>43466</v>
      </c>
      <c r="N211" s="29">
        <v>200</v>
      </c>
      <c r="O211" s="29">
        <v>0</v>
      </c>
      <c r="P211" s="29">
        <v>2257.9900000000002</v>
      </c>
      <c r="Q211" s="29">
        <v>0</v>
      </c>
    </row>
    <row r="212" spans="1:17" x14ac:dyDescent="0.25">
      <c r="A212" t="s">
        <v>39</v>
      </c>
      <c r="D212" s="24" t="s">
        <v>261</v>
      </c>
      <c r="E212" s="29">
        <v>168051</v>
      </c>
      <c r="F212" s="24" t="s">
        <v>262</v>
      </c>
      <c r="G212" s="24" t="s">
        <v>157</v>
      </c>
      <c r="H212" s="24" t="s">
        <v>158</v>
      </c>
      <c r="I212" s="14">
        <v>43466</v>
      </c>
      <c r="J212" s="24" t="s">
        <v>65</v>
      </c>
      <c r="K212" s="24" t="s">
        <v>588</v>
      </c>
      <c r="L212" s="29">
        <v>200</v>
      </c>
      <c r="M212" s="14">
        <v>43466</v>
      </c>
      <c r="N212" s="29">
        <v>200</v>
      </c>
      <c r="O212" s="29">
        <v>0</v>
      </c>
      <c r="P212" s="29">
        <v>3263.4</v>
      </c>
      <c r="Q212" s="29">
        <v>0</v>
      </c>
    </row>
    <row r="213" spans="1:17" x14ac:dyDescent="0.25">
      <c r="A213" t="s">
        <v>39</v>
      </c>
      <c r="D213" s="24" t="s">
        <v>261</v>
      </c>
      <c r="E213" s="29">
        <v>168028</v>
      </c>
      <c r="F213" s="24" t="s">
        <v>262</v>
      </c>
      <c r="G213" s="24" t="s">
        <v>87</v>
      </c>
      <c r="H213" s="24" t="s">
        <v>88</v>
      </c>
      <c r="I213" s="14">
        <v>43466</v>
      </c>
      <c r="J213" s="24" t="s">
        <v>65</v>
      </c>
      <c r="K213" s="24" t="s">
        <v>589</v>
      </c>
      <c r="L213" s="29">
        <v>400</v>
      </c>
      <c r="M213" s="14">
        <v>43466</v>
      </c>
      <c r="N213" s="29">
        <v>400</v>
      </c>
      <c r="O213" s="29">
        <v>0</v>
      </c>
      <c r="P213" s="29">
        <v>6526.8</v>
      </c>
      <c r="Q213" s="29">
        <v>0</v>
      </c>
    </row>
    <row r="214" spans="1:17" x14ac:dyDescent="0.25">
      <c r="A214" t="s">
        <v>39</v>
      </c>
      <c r="D214" s="24" t="s">
        <v>261</v>
      </c>
      <c r="E214" s="29">
        <v>168001</v>
      </c>
      <c r="F214" s="24" t="s">
        <v>262</v>
      </c>
      <c r="G214" s="24" t="s">
        <v>219</v>
      </c>
      <c r="H214" s="24" t="s">
        <v>220</v>
      </c>
      <c r="I214" s="14">
        <v>43466</v>
      </c>
      <c r="J214" s="24" t="s">
        <v>65</v>
      </c>
      <c r="K214" s="24" t="s">
        <v>590</v>
      </c>
      <c r="L214" s="29">
        <v>499.99999999999994</v>
      </c>
      <c r="M214" s="14">
        <v>43466</v>
      </c>
      <c r="N214" s="29">
        <v>499.99999999999994</v>
      </c>
      <c r="O214" s="29">
        <v>0</v>
      </c>
      <c r="P214" s="29">
        <v>8158.3200000000006</v>
      </c>
      <c r="Q214" s="29">
        <v>0</v>
      </c>
    </row>
    <row r="215" spans="1:17" x14ac:dyDescent="0.25">
      <c r="A215" t="s">
        <v>39</v>
      </c>
      <c r="D215" s="24" t="s">
        <v>261</v>
      </c>
      <c r="E215" s="29">
        <v>168011</v>
      </c>
      <c r="F215" s="24" t="s">
        <v>262</v>
      </c>
      <c r="G215" s="24" t="s">
        <v>103</v>
      </c>
      <c r="H215" s="24" t="s">
        <v>104</v>
      </c>
      <c r="I215" s="14">
        <v>43466</v>
      </c>
      <c r="J215" s="24" t="s">
        <v>65</v>
      </c>
      <c r="K215" s="24" t="s">
        <v>591</v>
      </c>
      <c r="L215" s="29">
        <v>200</v>
      </c>
      <c r="M215" s="14">
        <v>43466</v>
      </c>
      <c r="N215" s="29">
        <v>200</v>
      </c>
      <c r="O215" s="29">
        <v>0</v>
      </c>
      <c r="P215" s="29">
        <v>3263.3</v>
      </c>
      <c r="Q215" s="29">
        <v>0</v>
      </c>
    </row>
    <row r="216" spans="1:17" x14ac:dyDescent="0.25">
      <c r="A216" t="s">
        <v>39</v>
      </c>
      <c r="D216" s="24" t="s">
        <v>259</v>
      </c>
      <c r="E216" s="29">
        <v>168038</v>
      </c>
      <c r="F216" s="24" t="s">
        <v>260</v>
      </c>
      <c r="G216" s="24" t="s">
        <v>81</v>
      </c>
      <c r="H216" s="24" t="s">
        <v>82</v>
      </c>
      <c r="I216" s="14">
        <v>43466</v>
      </c>
      <c r="J216" s="24" t="s">
        <v>65</v>
      </c>
      <c r="K216" s="24" t="s">
        <v>593</v>
      </c>
      <c r="L216" s="29">
        <v>100</v>
      </c>
      <c r="M216" s="14">
        <v>43466</v>
      </c>
      <c r="N216" s="29">
        <v>100</v>
      </c>
      <c r="O216" s="29">
        <v>0</v>
      </c>
      <c r="P216" s="29">
        <v>754.6</v>
      </c>
      <c r="Q216" s="29">
        <v>0</v>
      </c>
    </row>
    <row r="217" spans="1:17" x14ac:dyDescent="0.25">
      <c r="A217" t="s">
        <v>39</v>
      </c>
      <c r="D217" s="24" t="s">
        <v>259</v>
      </c>
      <c r="E217" s="29">
        <v>168050</v>
      </c>
      <c r="F217" s="24" t="s">
        <v>260</v>
      </c>
      <c r="G217" s="24" t="s">
        <v>157</v>
      </c>
      <c r="H217" s="24" t="s">
        <v>158</v>
      </c>
      <c r="I217" s="14">
        <v>43466</v>
      </c>
      <c r="J217" s="24" t="s">
        <v>65</v>
      </c>
      <c r="K217" s="24" t="s">
        <v>588</v>
      </c>
      <c r="L217" s="29">
        <v>300</v>
      </c>
      <c r="M217" s="14">
        <v>43466</v>
      </c>
      <c r="N217" s="29">
        <v>300</v>
      </c>
      <c r="O217" s="29">
        <v>0</v>
      </c>
      <c r="P217" s="29">
        <v>2263.8000000000002</v>
      </c>
      <c r="Q217" s="29">
        <v>0</v>
      </c>
    </row>
    <row r="218" spans="1:17" x14ac:dyDescent="0.25">
      <c r="A218" t="s">
        <v>39</v>
      </c>
      <c r="D218" s="24" t="s">
        <v>259</v>
      </c>
      <c r="E218" s="29">
        <v>168027</v>
      </c>
      <c r="F218" s="24" t="s">
        <v>260</v>
      </c>
      <c r="G218" s="24" t="s">
        <v>87</v>
      </c>
      <c r="H218" s="24" t="s">
        <v>88</v>
      </c>
      <c r="I218" s="14">
        <v>43466</v>
      </c>
      <c r="J218" s="24" t="s">
        <v>65</v>
      </c>
      <c r="K218" s="24" t="s">
        <v>589</v>
      </c>
      <c r="L218" s="29">
        <v>300</v>
      </c>
      <c r="M218" s="14">
        <v>43466</v>
      </c>
      <c r="N218" s="29">
        <v>300</v>
      </c>
      <c r="O218" s="29">
        <v>0</v>
      </c>
      <c r="P218" s="29">
        <v>2263.8000000000002</v>
      </c>
      <c r="Q218" s="29">
        <v>0</v>
      </c>
    </row>
    <row r="219" spans="1:17" x14ac:dyDescent="0.25">
      <c r="A219" t="s">
        <v>39</v>
      </c>
      <c r="D219" s="24" t="s">
        <v>259</v>
      </c>
      <c r="E219" s="29">
        <v>168010</v>
      </c>
      <c r="F219" s="24" t="s">
        <v>260</v>
      </c>
      <c r="G219" s="24" t="s">
        <v>103</v>
      </c>
      <c r="H219" s="24" t="s">
        <v>104</v>
      </c>
      <c r="I219" s="14">
        <v>43466</v>
      </c>
      <c r="J219" s="24" t="s">
        <v>65</v>
      </c>
      <c r="K219" s="24" t="s">
        <v>591</v>
      </c>
      <c r="L219" s="29">
        <v>300</v>
      </c>
      <c r="M219" s="14">
        <v>43466</v>
      </c>
      <c r="N219" s="29">
        <v>300</v>
      </c>
      <c r="O219" s="29">
        <v>0</v>
      </c>
      <c r="P219" s="29">
        <v>2263.9299999999998</v>
      </c>
      <c r="Q219" s="29">
        <v>0</v>
      </c>
    </row>
    <row r="220" spans="1:17" x14ac:dyDescent="0.25">
      <c r="A220" t="s">
        <v>39</v>
      </c>
      <c r="D220" s="24" t="s">
        <v>257</v>
      </c>
      <c r="E220" s="29">
        <v>168026</v>
      </c>
      <c r="F220" s="24" t="s">
        <v>258</v>
      </c>
      <c r="G220" s="24" t="s">
        <v>87</v>
      </c>
      <c r="H220" s="24" t="s">
        <v>88</v>
      </c>
      <c r="I220" s="14">
        <v>43466</v>
      </c>
      <c r="J220" s="24" t="s">
        <v>65</v>
      </c>
      <c r="K220" s="24" t="s">
        <v>589</v>
      </c>
      <c r="L220" s="29">
        <v>800</v>
      </c>
      <c r="M220" s="14">
        <v>43466</v>
      </c>
      <c r="N220" s="29">
        <v>800</v>
      </c>
      <c r="O220" s="29">
        <v>0</v>
      </c>
      <c r="P220" s="29">
        <v>7369.5999999999995</v>
      </c>
      <c r="Q220" s="29">
        <v>0</v>
      </c>
    </row>
    <row r="221" spans="1:17" x14ac:dyDescent="0.25">
      <c r="A221" t="s">
        <v>39</v>
      </c>
      <c r="D221" s="24" t="s">
        <v>257</v>
      </c>
      <c r="E221" s="29">
        <v>168000</v>
      </c>
      <c r="F221" s="24" t="s">
        <v>258</v>
      </c>
      <c r="G221" s="24" t="s">
        <v>219</v>
      </c>
      <c r="H221" s="24" t="s">
        <v>220</v>
      </c>
      <c r="I221" s="14">
        <v>43466</v>
      </c>
      <c r="J221" s="24" t="s">
        <v>65</v>
      </c>
      <c r="K221" s="24" t="s">
        <v>590</v>
      </c>
      <c r="L221" s="29">
        <v>700</v>
      </c>
      <c r="M221" s="14">
        <v>43466</v>
      </c>
      <c r="N221" s="29">
        <v>700</v>
      </c>
      <c r="O221" s="29">
        <v>0</v>
      </c>
      <c r="P221" s="29">
        <v>6448.0099999999993</v>
      </c>
      <c r="Q221" s="29">
        <v>0</v>
      </c>
    </row>
    <row r="222" spans="1:17" x14ac:dyDescent="0.25">
      <c r="A222" t="s">
        <v>39</v>
      </c>
      <c r="D222" s="24" t="s">
        <v>255</v>
      </c>
      <c r="E222" s="29">
        <v>168049</v>
      </c>
      <c r="F222" s="24" t="s">
        <v>256</v>
      </c>
      <c r="G222" s="24" t="s">
        <v>157</v>
      </c>
      <c r="H222" s="24" t="s">
        <v>158</v>
      </c>
      <c r="I222" s="14">
        <v>43466</v>
      </c>
      <c r="J222" s="24" t="s">
        <v>65</v>
      </c>
      <c r="K222" s="24" t="s">
        <v>588</v>
      </c>
      <c r="L222" s="29">
        <v>100</v>
      </c>
      <c r="M222" s="14">
        <v>43466</v>
      </c>
      <c r="N222" s="29">
        <v>100</v>
      </c>
      <c r="O222" s="29">
        <v>0</v>
      </c>
      <c r="P222" s="29">
        <v>840.83999999999992</v>
      </c>
      <c r="Q222" s="29">
        <v>0</v>
      </c>
    </row>
    <row r="223" spans="1:17" x14ac:dyDescent="0.25">
      <c r="A223" t="s">
        <v>39</v>
      </c>
      <c r="D223" s="24" t="s">
        <v>255</v>
      </c>
      <c r="E223" s="29">
        <v>168025</v>
      </c>
      <c r="F223" s="24" t="s">
        <v>256</v>
      </c>
      <c r="G223" s="24" t="s">
        <v>87</v>
      </c>
      <c r="H223" s="24" t="s">
        <v>88</v>
      </c>
      <c r="I223" s="14">
        <v>43466</v>
      </c>
      <c r="J223" s="24" t="s">
        <v>65</v>
      </c>
      <c r="K223" s="24" t="s">
        <v>589</v>
      </c>
      <c r="L223" s="29">
        <v>700</v>
      </c>
      <c r="M223" s="14">
        <v>43466</v>
      </c>
      <c r="N223" s="29">
        <v>700</v>
      </c>
      <c r="O223" s="29">
        <v>0</v>
      </c>
      <c r="P223" s="29">
        <v>5885.88</v>
      </c>
      <c r="Q223" s="29">
        <v>0</v>
      </c>
    </row>
    <row r="224" spans="1:17" x14ac:dyDescent="0.25">
      <c r="A224" t="s">
        <v>39</v>
      </c>
      <c r="D224" s="24" t="s">
        <v>255</v>
      </c>
      <c r="E224" s="29">
        <v>167999</v>
      </c>
      <c r="F224" s="24" t="s">
        <v>256</v>
      </c>
      <c r="G224" s="24" t="s">
        <v>219</v>
      </c>
      <c r="H224" s="24" t="s">
        <v>220</v>
      </c>
      <c r="I224" s="14">
        <v>43466</v>
      </c>
      <c r="J224" s="24" t="s">
        <v>65</v>
      </c>
      <c r="K224" s="24" t="s">
        <v>590</v>
      </c>
      <c r="L224" s="29">
        <v>300</v>
      </c>
      <c r="M224" s="14">
        <v>43466</v>
      </c>
      <c r="N224" s="29">
        <v>300</v>
      </c>
      <c r="O224" s="29">
        <v>0</v>
      </c>
      <c r="P224" s="29">
        <v>2522.4300000000003</v>
      </c>
      <c r="Q224" s="29">
        <v>0</v>
      </c>
    </row>
    <row r="225" spans="1:17" x14ac:dyDescent="0.25">
      <c r="A225" t="s">
        <v>39</v>
      </c>
      <c r="D225" s="24" t="s">
        <v>253</v>
      </c>
      <c r="E225" s="29">
        <v>168048</v>
      </c>
      <c r="F225" s="24" t="s">
        <v>254</v>
      </c>
      <c r="G225" s="24" t="s">
        <v>157</v>
      </c>
      <c r="H225" s="24" t="s">
        <v>158</v>
      </c>
      <c r="I225" s="14">
        <v>43466</v>
      </c>
      <c r="J225" s="24" t="s">
        <v>65</v>
      </c>
      <c r="K225" s="24" t="s">
        <v>588</v>
      </c>
      <c r="L225" s="29">
        <v>600</v>
      </c>
      <c r="M225" s="14">
        <v>43466</v>
      </c>
      <c r="N225" s="29">
        <v>600</v>
      </c>
      <c r="O225" s="29">
        <v>0</v>
      </c>
      <c r="P225" s="29">
        <v>14300.159999999998</v>
      </c>
      <c r="Q225" s="29">
        <v>0</v>
      </c>
    </row>
    <row r="226" spans="1:17" x14ac:dyDescent="0.25">
      <c r="A226" t="s">
        <v>39</v>
      </c>
      <c r="D226" s="24" t="s">
        <v>253</v>
      </c>
      <c r="E226" s="29">
        <v>168024</v>
      </c>
      <c r="F226" s="24" t="s">
        <v>254</v>
      </c>
      <c r="G226" s="24" t="s">
        <v>87</v>
      </c>
      <c r="H226" s="24" t="s">
        <v>88</v>
      </c>
      <c r="I226" s="14">
        <v>43466</v>
      </c>
      <c r="J226" s="24" t="s">
        <v>65</v>
      </c>
      <c r="K226" s="24" t="s">
        <v>589</v>
      </c>
      <c r="L226" s="29">
        <v>700</v>
      </c>
      <c r="M226" s="14">
        <v>43466</v>
      </c>
      <c r="N226" s="29">
        <v>700</v>
      </c>
      <c r="O226" s="29">
        <v>0</v>
      </c>
      <c r="P226" s="29">
        <v>16683.52</v>
      </c>
      <c r="Q226" s="29">
        <v>0</v>
      </c>
    </row>
    <row r="227" spans="1:17" x14ac:dyDescent="0.25">
      <c r="A227" t="s">
        <v>39</v>
      </c>
      <c r="D227" s="24" t="s">
        <v>225</v>
      </c>
      <c r="E227" s="29">
        <v>168047</v>
      </c>
      <c r="F227" s="24" t="s">
        <v>226</v>
      </c>
      <c r="G227" s="24" t="s">
        <v>157</v>
      </c>
      <c r="H227" s="24" t="s">
        <v>158</v>
      </c>
      <c r="I227" s="14">
        <v>43466</v>
      </c>
      <c r="J227" s="24" t="s">
        <v>65</v>
      </c>
      <c r="K227" s="24" t="s">
        <v>588</v>
      </c>
      <c r="L227" s="29">
        <v>300</v>
      </c>
      <c r="M227" s="14">
        <v>43466</v>
      </c>
      <c r="N227" s="29">
        <v>300</v>
      </c>
      <c r="O227" s="29">
        <v>0</v>
      </c>
      <c r="P227" s="29">
        <v>6562.079999999999</v>
      </c>
      <c r="Q227" s="29">
        <v>0</v>
      </c>
    </row>
    <row r="228" spans="1:17" x14ac:dyDescent="0.25">
      <c r="A228" t="s">
        <v>39</v>
      </c>
      <c r="D228" s="24" t="s">
        <v>225</v>
      </c>
      <c r="E228" s="29">
        <v>168023</v>
      </c>
      <c r="F228" s="24" t="s">
        <v>226</v>
      </c>
      <c r="G228" s="24" t="s">
        <v>87</v>
      </c>
      <c r="H228" s="24" t="s">
        <v>88</v>
      </c>
      <c r="I228" s="14">
        <v>43466</v>
      </c>
      <c r="J228" s="24" t="s">
        <v>65</v>
      </c>
      <c r="K228" s="24" t="s">
        <v>589</v>
      </c>
      <c r="L228" s="29">
        <v>200</v>
      </c>
      <c r="M228" s="14">
        <v>43466</v>
      </c>
      <c r="N228" s="29">
        <v>200</v>
      </c>
      <c r="O228" s="29">
        <v>0</v>
      </c>
      <c r="P228" s="29">
        <v>4374.72</v>
      </c>
      <c r="Q228" s="29">
        <v>0</v>
      </c>
    </row>
    <row r="229" spans="1:17" x14ac:dyDescent="0.25">
      <c r="A229" t="s">
        <v>39</v>
      </c>
      <c r="D229" s="24" t="s">
        <v>225</v>
      </c>
      <c r="E229" s="29">
        <v>168009</v>
      </c>
      <c r="F229" s="24" t="s">
        <v>226</v>
      </c>
      <c r="G229" s="24" t="s">
        <v>103</v>
      </c>
      <c r="H229" s="24" t="s">
        <v>104</v>
      </c>
      <c r="I229" s="14">
        <v>43466</v>
      </c>
      <c r="J229" s="24" t="s">
        <v>65</v>
      </c>
      <c r="K229" s="24" t="s">
        <v>591</v>
      </c>
      <c r="L229" s="29">
        <v>300</v>
      </c>
      <c r="M229" s="14">
        <v>43466</v>
      </c>
      <c r="N229" s="29">
        <v>300</v>
      </c>
      <c r="O229" s="29">
        <v>0</v>
      </c>
      <c r="P229" s="29">
        <v>6562.12</v>
      </c>
      <c r="Q229" s="29">
        <v>0</v>
      </c>
    </row>
    <row r="230" spans="1:17" x14ac:dyDescent="0.25">
      <c r="A230" t="s">
        <v>39</v>
      </c>
      <c r="D230" s="24" t="s">
        <v>223</v>
      </c>
      <c r="E230" s="29">
        <v>168046</v>
      </c>
      <c r="F230" s="24" t="s">
        <v>224</v>
      </c>
      <c r="G230" s="24" t="s">
        <v>157</v>
      </c>
      <c r="H230" s="24" t="s">
        <v>158</v>
      </c>
      <c r="I230" s="14">
        <v>43466</v>
      </c>
      <c r="J230" s="24" t="s">
        <v>65</v>
      </c>
      <c r="K230" s="24" t="s">
        <v>588</v>
      </c>
      <c r="L230" s="29">
        <v>400</v>
      </c>
      <c r="M230" s="14">
        <v>43466</v>
      </c>
      <c r="N230" s="29">
        <v>400</v>
      </c>
      <c r="O230" s="29">
        <v>0</v>
      </c>
      <c r="P230" s="29">
        <v>4719.68</v>
      </c>
      <c r="Q230" s="29">
        <v>0</v>
      </c>
    </row>
    <row r="231" spans="1:17" x14ac:dyDescent="0.25">
      <c r="A231" t="s">
        <v>39</v>
      </c>
      <c r="D231" s="24" t="s">
        <v>223</v>
      </c>
      <c r="E231" s="29">
        <v>167998</v>
      </c>
      <c r="F231" s="24" t="s">
        <v>224</v>
      </c>
      <c r="G231" s="24" t="s">
        <v>219</v>
      </c>
      <c r="H231" s="24" t="s">
        <v>220</v>
      </c>
      <c r="I231" s="14">
        <v>43466</v>
      </c>
      <c r="J231" s="24" t="s">
        <v>65</v>
      </c>
      <c r="K231" s="24" t="s">
        <v>590</v>
      </c>
      <c r="L231" s="29">
        <v>200</v>
      </c>
      <c r="M231" s="14">
        <v>43466</v>
      </c>
      <c r="N231" s="29">
        <v>200</v>
      </c>
      <c r="O231" s="29">
        <v>0</v>
      </c>
      <c r="P231" s="29">
        <v>2359.7799999999997</v>
      </c>
      <c r="Q231" s="29">
        <v>0</v>
      </c>
    </row>
    <row r="232" spans="1:17" x14ac:dyDescent="0.25">
      <c r="A232" t="s">
        <v>39</v>
      </c>
      <c r="D232" s="24" t="s">
        <v>223</v>
      </c>
      <c r="E232" s="29">
        <v>168008</v>
      </c>
      <c r="F232" s="24" t="s">
        <v>224</v>
      </c>
      <c r="G232" s="24" t="s">
        <v>103</v>
      </c>
      <c r="H232" s="24" t="s">
        <v>104</v>
      </c>
      <c r="I232" s="14">
        <v>43466</v>
      </c>
      <c r="J232" s="24" t="s">
        <v>65</v>
      </c>
      <c r="K232" s="24" t="s">
        <v>591</v>
      </c>
      <c r="L232" s="29">
        <v>200</v>
      </c>
      <c r="M232" s="14">
        <v>43466</v>
      </c>
      <c r="N232" s="29">
        <v>200</v>
      </c>
      <c r="O232" s="29">
        <v>0</v>
      </c>
      <c r="P232" s="29">
        <v>2359.87</v>
      </c>
      <c r="Q232" s="29">
        <v>0</v>
      </c>
    </row>
    <row r="233" spans="1:17" x14ac:dyDescent="0.25">
      <c r="A233" t="s">
        <v>39</v>
      </c>
      <c r="D233" s="24" t="s">
        <v>221</v>
      </c>
      <c r="E233" s="29">
        <v>168045</v>
      </c>
      <c r="F233" s="24" t="s">
        <v>222</v>
      </c>
      <c r="G233" s="24" t="s">
        <v>157</v>
      </c>
      <c r="H233" s="24" t="s">
        <v>158</v>
      </c>
      <c r="I233" s="14">
        <v>43466</v>
      </c>
      <c r="J233" s="24" t="s">
        <v>65</v>
      </c>
      <c r="K233" s="24" t="s">
        <v>588</v>
      </c>
      <c r="L233" s="29">
        <v>400</v>
      </c>
      <c r="M233" s="14">
        <v>43466</v>
      </c>
      <c r="N233" s="29">
        <v>400</v>
      </c>
      <c r="O233" s="29">
        <v>0</v>
      </c>
      <c r="P233" s="29">
        <v>5268.48</v>
      </c>
      <c r="Q233" s="29">
        <v>0</v>
      </c>
    </row>
    <row r="234" spans="1:17" x14ac:dyDescent="0.25">
      <c r="A234" t="s">
        <v>39</v>
      </c>
      <c r="D234" s="24" t="s">
        <v>221</v>
      </c>
      <c r="E234" s="29">
        <v>168022</v>
      </c>
      <c r="F234" s="24" t="s">
        <v>222</v>
      </c>
      <c r="G234" s="24" t="s">
        <v>87</v>
      </c>
      <c r="H234" s="24" t="s">
        <v>88</v>
      </c>
      <c r="I234" s="14">
        <v>43466</v>
      </c>
      <c r="J234" s="24" t="s">
        <v>65</v>
      </c>
      <c r="K234" s="24" t="s">
        <v>589</v>
      </c>
      <c r="L234" s="29">
        <v>700</v>
      </c>
      <c r="M234" s="14">
        <v>43466</v>
      </c>
      <c r="N234" s="29">
        <v>700</v>
      </c>
      <c r="O234" s="29">
        <v>0</v>
      </c>
      <c r="P234" s="29">
        <v>9219.84</v>
      </c>
      <c r="Q234" s="29">
        <v>0</v>
      </c>
    </row>
    <row r="235" spans="1:17" x14ac:dyDescent="0.25">
      <c r="A235" t="s">
        <v>39</v>
      </c>
      <c r="D235" s="24" t="s">
        <v>221</v>
      </c>
      <c r="E235" s="29">
        <v>167997</v>
      </c>
      <c r="F235" s="24" t="s">
        <v>222</v>
      </c>
      <c r="G235" s="24" t="s">
        <v>219</v>
      </c>
      <c r="H235" s="24" t="s">
        <v>220</v>
      </c>
      <c r="I235" s="14">
        <v>43466</v>
      </c>
      <c r="J235" s="24" t="s">
        <v>65</v>
      </c>
      <c r="K235" s="24" t="s">
        <v>590</v>
      </c>
      <c r="L235" s="29">
        <v>100</v>
      </c>
      <c r="M235" s="14">
        <v>43466</v>
      </c>
      <c r="N235" s="29">
        <v>100</v>
      </c>
      <c r="O235" s="29">
        <v>0</v>
      </c>
      <c r="P235" s="29">
        <v>1317.1</v>
      </c>
      <c r="Q235" s="29">
        <v>0</v>
      </c>
    </row>
    <row r="236" spans="1:17" x14ac:dyDescent="0.25">
      <c r="A236" t="s">
        <v>39</v>
      </c>
      <c r="D236" s="24" t="s">
        <v>221</v>
      </c>
      <c r="E236" s="29">
        <v>168007</v>
      </c>
      <c r="F236" s="24" t="s">
        <v>222</v>
      </c>
      <c r="G236" s="24" t="s">
        <v>103</v>
      </c>
      <c r="H236" s="24" t="s">
        <v>104</v>
      </c>
      <c r="I236" s="14">
        <v>43466</v>
      </c>
      <c r="J236" s="24" t="s">
        <v>65</v>
      </c>
      <c r="K236" s="24" t="s">
        <v>591</v>
      </c>
      <c r="L236" s="29">
        <v>499.99999999999994</v>
      </c>
      <c r="M236" s="14">
        <v>43466</v>
      </c>
      <c r="N236" s="29">
        <v>499.99999999999994</v>
      </c>
      <c r="O236" s="29">
        <v>0</v>
      </c>
      <c r="P236" s="29">
        <v>6585.62</v>
      </c>
      <c r="Q236" s="29">
        <v>0</v>
      </c>
    </row>
    <row r="237" spans="1:17" x14ac:dyDescent="0.25">
      <c r="A237" t="s">
        <v>39</v>
      </c>
      <c r="D237" s="24" t="s">
        <v>217</v>
      </c>
      <c r="E237" s="29">
        <v>168044</v>
      </c>
      <c r="F237" s="24" t="s">
        <v>218</v>
      </c>
      <c r="G237" s="24" t="s">
        <v>157</v>
      </c>
      <c r="H237" s="24" t="s">
        <v>158</v>
      </c>
      <c r="I237" s="14">
        <v>43466</v>
      </c>
      <c r="J237" s="24" t="s">
        <v>65</v>
      </c>
      <c r="K237" s="24" t="s">
        <v>588</v>
      </c>
      <c r="L237" s="29">
        <v>200</v>
      </c>
      <c r="M237" s="14">
        <v>43466</v>
      </c>
      <c r="N237" s="29">
        <v>200</v>
      </c>
      <c r="O237" s="29">
        <v>0</v>
      </c>
      <c r="P237" s="29">
        <v>4057.2</v>
      </c>
      <c r="Q237" s="29">
        <v>0</v>
      </c>
    </row>
    <row r="238" spans="1:17" x14ac:dyDescent="0.25">
      <c r="A238" t="s">
        <v>39</v>
      </c>
      <c r="D238" s="24" t="s">
        <v>217</v>
      </c>
      <c r="E238" s="29">
        <v>168021</v>
      </c>
      <c r="F238" s="24" t="s">
        <v>218</v>
      </c>
      <c r="G238" s="24" t="s">
        <v>87</v>
      </c>
      <c r="H238" s="24" t="s">
        <v>88</v>
      </c>
      <c r="I238" s="14">
        <v>43466</v>
      </c>
      <c r="J238" s="24" t="s">
        <v>65</v>
      </c>
      <c r="K238" s="24" t="s">
        <v>589</v>
      </c>
      <c r="L238" s="29">
        <v>999.99999999999989</v>
      </c>
      <c r="M238" s="14">
        <v>43466</v>
      </c>
      <c r="N238" s="29">
        <v>999.99999999999989</v>
      </c>
      <c r="O238" s="29">
        <v>0</v>
      </c>
      <c r="P238" s="29">
        <v>20286</v>
      </c>
      <c r="Q238" s="29">
        <v>0</v>
      </c>
    </row>
    <row r="239" spans="1:17" x14ac:dyDescent="0.25">
      <c r="A239" t="s">
        <v>39</v>
      </c>
      <c r="D239" s="24" t="s">
        <v>217</v>
      </c>
      <c r="E239" s="29">
        <v>167996</v>
      </c>
      <c r="F239" s="24" t="s">
        <v>218</v>
      </c>
      <c r="G239" s="24" t="s">
        <v>219</v>
      </c>
      <c r="H239" s="24" t="s">
        <v>220</v>
      </c>
      <c r="I239" s="14">
        <v>43466</v>
      </c>
      <c r="J239" s="24" t="s">
        <v>65</v>
      </c>
      <c r="K239" s="24" t="s">
        <v>590</v>
      </c>
      <c r="L239" s="29">
        <v>200</v>
      </c>
      <c r="M239" s="14">
        <v>43466</v>
      </c>
      <c r="N239" s="29">
        <v>200</v>
      </c>
      <c r="O239" s="29">
        <v>0</v>
      </c>
      <c r="P239" s="29">
        <v>4057.31</v>
      </c>
      <c r="Q239" s="29">
        <v>0</v>
      </c>
    </row>
    <row r="240" spans="1:17" x14ac:dyDescent="0.25">
      <c r="A240" t="s">
        <v>39</v>
      </c>
      <c r="D240" s="24" t="s">
        <v>215</v>
      </c>
      <c r="E240" s="29">
        <v>168345</v>
      </c>
      <c r="F240" s="24" t="s">
        <v>216</v>
      </c>
      <c r="G240" s="24" t="s">
        <v>81</v>
      </c>
      <c r="H240" s="24" t="s">
        <v>82</v>
      </c>
      <c r="I240" s="14">
        <v>43466</v>
      </c>
      <c r="J240" s="24" t="s">
        <v>65</v>
      </c>
      <c r="K240" s="24" t="s">
        <v>594</v>
      </c>
      <c r="L240" s="29">
        <v>999.99999999999989</v>
      </c>
      <c r="M240" s="14">
        <v>43466</v>
      </c>
      <c r="N240" s="29">
        <v>999.99999999999989</v>
      </c>
      <c r="O240" s="29">
        <v>0</v>
      </c>
      <c r="P240" s="29">
        <v>2606.8000000000002</v>
      </c>
      <c r="Q240" s="29">
        <v>0</v>
      </c>
    </row>
    <row r="241" spans="1:17" x14ac:dyDescent="0.25">
      <c r="A241" t="s">
        <v>39</v>
      </c>
      <c r="D241" s="24" t="s">
        <v>215</v>
      </c>
      <c r="E241" s="29">
        <v>168360</v>
      </c>
      <c r="F241" s="24" t="s">
        <v>216</v>
      </c>
      <c r="G241" s="24" t="s">
        <v>157</v>
      </c>
      <c r="H241" s="24" t="s">
        <v>158</v>
      </c>
      <c r="I241" s="14">
        <v>43466</v>
      </c>
      <c r="J241" s="24" t="s">
        <v>65</v>
      </c>
      <c r="K241" s="24" t="s">
        <v>595</v>
      </c>
      <c r="L241" s="29">
        <v>1250</v>
      </c>
      <c r="M241" s="14">
        <v>43466</v>
      </c>
      <c r="N241" s="29">
        <v>1250</v>
      </c>
      <c r="O241" s="29">
        <v>0</v>
      </c>
      <c r="P241" s="29">
        <v>3258.5</v>
      </c>
      <c r="Q241" s="29">
        <v>0</v>
      </c>
    </row>
    <row r="242" spans="1:17" x14ac:dyDescent="0.25">
      <c r="A242" t="s">
        <v>39</v>
      </c>
      <c r="D242" s="24" t="s">
        <v>215</v>
      </c>
      <c r="E242" s="29">
        <v>168331</v>
      </c>
      <c r="F242" s="24" t="s">
        <v>216</v>
      </c>
      <c r="G242" s="24" t="s">
        <v>87</v>
      </c>
      <c r="H242" s="24" t="s">
        <v>88</v>
      </c>
      <c r="I242" s="14">
        <v>43466</v>
      </c>
      <c r="J242" s="24" t="s">
        <v>65</v>
      </c>
      <c r="K242" s="24" t="s">
        <v>596</v>
      </c>
      <c r="L242" s="29">
        <v>249.99999999999997</v>
      </c>
      <c r="M242" s="14">
        <v>43466</v>
      </c>
      <c r="N242" s="29">
        <v>249.99999999999997</v>
      </c>
      <c r="O242" s="29">
        <v>0</v>
      </c>
      <c r="P242" s="29">
        <v>651.70000000000005</v>
      </c>
      <c r="Q242" s="29">
        <v>0</v>
      </c>
    </row>
    <row r="243" spans="1:17" x14ac:dyDescent="0.25">
      <c r="A243" t="s">
        <v>39</v>
      </c>
      <c r="D243" s="24" t="s">
        <v>215</v>
      </c>
      <c r="E243" s="29">
        <v>168320</v>
      </c>
      <c r="F243" s="24" t="s">
        <v>216</v>
      </c>
      <c r="G243" s="24" t="s">
        <v>103</v>
      </c>
      <c r="H243" s="24" t="s">
        <v>104</v>
      </c>
      <c r="I243" s="14">
        <v>43466</v>
      </c>
      <c r="J243" s="24" t="s">
        <v>65</v>
      </c>
      <c r="K243" s="24" t="s">
        <v>597</v>
      </c>
      <c r="L243" s="29">
        <v>499.99999999999994</v>
      </c>
      <c r="M243" s="14">
        <v>43466</v>
      </c>
      <c r="N243" s="29">
        <v>499.99999999999994</v>
      </c>
      <c r="O243" s="29">
        <v>0</v>
      </c>
      <c r="P243" s="29">
        <v>1303.3</v>
      </c>
      <c r="Q243" s="29">
        <v>0</v>
      </c>
    </row>
    <row r="244" spans="1:17" x14ac:dyDescent="0.25">
      <c r="A244" t="s">
        <v>39</v>
      </c>
      <c r="D244" s="24" t="s">
        <v>299</v>
      </c>
      <c r="E244" s="29">
        <v>168646</v>
      </c>
      <c r="F244" s="24" t="s">
        <v>300</v>
      </c>
      <c r="G244" s="24" t="s">
        <v>81</v>
      </c>
      <c r="H244" s="24" t="s">
        <v>82</v>
      </c>
      <c r="I244" s="14">
        <v>43466</v>
      </c>
      <c r="J244" s="24" t="s">
        <v>65</v>
      </c>
      <c r="K244" s="24" t="s">
        <v>598</v>
      </c>
      <c r="L244" s="29">
        <v>2750</v>
      </c>
      <c r="M244" s="14">
        <v>43466</v>
      </c>
      <c r="N244" s="29">
        <v>2750</v>
      </c>
      <c r="O244" s="29">
        <v>0</v>
      </c>
      <c r="P244" s="29">
        <v>1859.55</v>
      </c>
      <c r="Q244" s="29">
        <v>0</v>
      </c>
    </row>
    <row r="245" spans="1:17" x14ac:dyDescent="0.25">
      <c r="A245" t="s">
        <v>39</v>
      </c>
      <c r="D245" s="24" t="s">
        <v>299</v>
      </c>
      <c r="E245" s="29">
        <v>168682</v>
      </c>
      <c r="F245" s="24" t="s">
        <v>300</v>
      </c>
      <c r="G245" s="24" t="s">
        <v>81</v>
      </c>
      <c r="H245" s="24" t="s">
        <v>82</v>
      </c>
      <c r="I245" s="14">
        <v>43466</v>
      </c>
      <c r="J245" s="24" t="s">
        <v>65</v>
      </c>
      <c r="K245" s="24" t="s">
        <v>599</v>
      </c>
      <c r="L245" s="29">
        <v>249.99999999999997</v>
      </c>
      <c r="M245" s="14">
        <v>43466</v>
      </c>
      <c r="N245" s="29">
        <v>249.99999999999997</v>
      </c>
      <c r="O245" s="29">
        <v>0</v>
      </c>
      <c r="P245" s="29">
        <v>169.05</v>
      </c>
      <c r="Q245" s="29">
        <v>0</v>
      </c>
    </row>
    <row r="246" spans="1:17" x14ac:dyDescent="0.25">
      <c r="A246" t="s">
        <v>39</v>
      </c>
      <c r="D246" s="24" t="s">
        <v>299</v>
      </c>
      <c r="E246" s="29">
        <v>168670</v>
      </c>
      <c r="F246" s="24" t="s">
        <v>300</v>
      </c>
      <c r="G246" s="24" t="s">
        <v>157</v>
      </c>
      <c r="H246" s="24" t="s">
        <v>158</v>
      </c>
      <c r="I246" s="14">
        <v>43466</v>
      </c>
      <c r="J246" s="24" t="s">
        <v>65</v>
      </c>
      <c r="K246" s="24" t="s">
        <v>600</v>
      </c>
      <c r="L246" s="29">
        <v>750</v>
      </c>
      <c r="M246" s="14">
        <v>43466</v>
      </c>
      <c r="N246" s="29">
        <v>750</v>
      </c>
      <c r="O246" s="29">
        <v>0</v>
      </c>
      <c r="P246" s="29">
        <v>507.15</v>
      </c>
      <c r="Q246" s="29">
        <v>0</v>
      </c>
    </row>
    <row r="247" spans="1:17" x14ac:dyDescent="0.25">
      <c r="A247" t="s">
        <v>39</v>
      </c>
      <c r="D247" s="24" t="s">
        <v>299</v>
      </c>
      <c r="E247" s="29">
        <v>168619</v>
      </c>
      <c r="F247" s="24" t="s">
        <v>300</v>
      </c>
      <c r="G247" s="24" t="s">
        <v>103</v>
      </c>
      <c r="H247" s="24" t="s">
        <v>104</v>
      </c>
      <c r="I247" s="14">
        <v>43466</v>
      </c>
      <c r="J247" s="24" t="s">
        <v>65</v>
      </c>
      <c r="K247" s="24" t="s">
        <v>601</v>
      </c>
      <c r="L247" s="29">
        <v>249.99999999999997</v>
      </c>
      <c r="M247" s="14">
        <v>43466</v>
      </c>
      <c r="N247" s="29">
        <v>249.99999999999997</v>
      </c>
      <c r="O247" s="29">
        <v>0</v>
      </c>
      <c r="P247" s="29">
        <v>168.96</v>
      </c>
      <c r="Q247" s="29">
        <v>0</v>
      </c>
    </row>
    <row r="248" spans="1:17" x14ac:dyDescent="0.25">
      <c r="A248" t="s">
        <v>39</v>
      </c>
      <c r="D248" s="24" t="s">
        <v>297</v>
      </c>
      <c r="E248" s="29">
        <v>168645</v>
      </c>
      <c r="F248" s="24" t="s">
        <v>298</v>
      </c>
      <c r="G248" s="24" t="s">
        <v>81</v>
      </c>
      <c r="H248" s="24" t="s">
        <v>82</v>
      </c>
      <c r="I248" s="14">
        <v>43466</v>
      </c>
      <c r="J248" s="24" t="s">
        <v>65</v>
      </c>
      <c r="K248" s="24" t="s">
        <v>598</v>
      </c>
      <c r="L248" s="29">
        <v>1500</v>
      </c>
      <c r="M248" s="14">
        <v>43466</v>
      </c>
      <c r="N248" s="29">
        <v>1500</v>
      </c>
      <c r="O248" s="29">
        <v>0</v>
      </c>
      <c r="P248" s="29">
        <v>999.6</v>
      </c>
      <c r="Q248" s="29">
        <v>0</v>
      </c>
    </row>
    <row r="249" spans="1:17" x14ac:dyDescent="0.25">
      <c r="A249" t="s">
        <v>39</v>
      </c>
      <c r="D249" s="24" t="s">
        <v>297</v>
      </c>
      <c r="E249" s="29">
        <v>168681</v>
      </c>
      <c r="F249" s="24" t="s">
        <v>298</v>
      </c>
      <c r="G249" s="24" t="s">
        <v>81</v>
      </c>
      <c r="H249" s="24" t="s">
        <v>82</v>
      </c>
      <c r="I249" s="14">
        <v>43466</v>
      </c>
      <c r="J249" s="24" t="s">
        <v>65</v>
      </c>
      <c r="K249" s="24" t="s">
        <v>599</v>
      </c>
      <c r="L249" s="29">
        <v>249.99999999999997</v>
      </c>
      <c r="M249" s="14">
        <v>43466</v>
      </c>
      <c r="N249" s="29">
        <v>249.99999999999997</v>
      </c>
      <c r="O249" s="29">
        <v>0</v>
      </c>
      <c r="P249" s="29">
        <v>166.6</v>
      </c>
      <c r="Q249" s="29">
        <v>0</v>
      </c>
    </row>
    <row r="250" spans="1:17" x14ac:dyDescent="0.25">
      <c r="A250" t="s">
        <v>39</v>
      </c>
      <c r="D250" s="24" t="s">
        <v>297</v>
      </c>
      <c r="E250" s="29">
        <v>168669</v>
      </c>
      <c r="F250" s="24" t="s">
        <v>298</v>
      </c>
      <c r="G250" s="24" t="s">
        <v>157</v>
      </c>
      <c r="H250" s="24" t="s">
        <v>158</v>
      </c>
      <c r="I250" s="14">
        <v>43466</v>
      </c>
      <c r="J250" s="24" t="s">
        <v>65</v>
      </c>
      <c r="K250" s="24" t="s">
        <v>600</v>
      </c>
      <c r="L250" s="29">
        <v>750</v>
      </c>
      <c r="M250" s="14">
        <v>43466</v>
      </c>
      <c r="N250" s="29">
        <v>750</v>
      </c>
      <c r="O250" s="29">
        <v>0</v>
      </c>
      <c r="P250" s="29">
        <v>499.8</v>
      </c>
      <c r="Q250" s="29">
        <v>0</v>
      </c>
    </row>
    <row r="251" spans="1:17" x14ac:dyDescent="0.25">
      <c r="A251" t="s">
        <v>39</v>
      </c>
      <c r="D251" s="24" t="s">
        <v>297</v>
      </c>
      <c r="E251" s="29">
        <v>168618</v>
      </c>
      <c r="F251" s="24" t="s">
        <v>298</v>
      </c>
      <c r="G251" s="24" t="s">
        <v>103</v>
      </c>
      <c r="H251" s="24" t="s">
        <v>104</v>
      </c>
      <c r="I251" s="14">
        <v>43466</v>
      </c>
      <c r="J251" s="24" t="s">
        <v>65</v>
      </c>
      <c r="K251" s="24" t="s">
        <v>601</v>
      </c>
      <c r="L251" s="29">
        <v>249.99999999999997</v>
      </c>
      <c r="M251" s="14">
        <v>43466</v>
      </c>
      <c r="N251" s="29">
        <v>249.99999999999997</v>
      </c>
      <c r="O251" s="29">
        <v>0</v>
      </c>
      <c r="P251" s="29">
        <v>166.69</v>
      </c>
      <c r="Q251" s="29">
        <v>0</v>
      </c>
    </row>
    <row r="252" spans="1:17" x14ac:dyDescent="0.25">
      <c r="A252" t="s">
        <v>39</v>
      </c>
      <c r="D252" s="24" t="s">
        <v>297</v>
      </c>
      <c r="E252" s="29">
        <v>168652</v>
      </c>
      <c r="F252" s="24" t="s">
        <v>298</v>
      </c>
      <c r="G252" s="24" t="s">
        <v>155</v>
      </c>
      <c r="H252" s="24" t="s">
        <v>156</v>
      </c>
      <c r="I252" s="14">
        <v>43466</v>
      </c>
      <c r="J252" s="24" t="s">
        <v>65</v>
      </c>
      <c r="K252" s="24" t="s">
        <v>602</v>
      </c>
      <c r="L252" s="29">
        <v>499.99999999999994</v>
      </c>
      <c r="M252" s="14">
        <v>43466</v>
      </c>
      <c r="N252" s="29">
        <v>499.99999999999994</v>
      </c>
      <c r="O252" s="29">
        <v>0</v>
      </c>
      <c r="P252" s="29">
        <v>333.2</v>
      </c>
      <c r="Q252" s="29">
        <v>0</v>
      </c>
    </row>
    <row r="253" spans="1:17" x14ac:dyDescent="0.25">
      <c r="A253" t="s">
        <v>39</v>
      </c>
      <c r="D253" s="24" t="s">
        <v>295</v>
      </c>
      <c r="E253" s="29">
        <v>168644</v>
      </c>
      <c r="F253" s="24" t="s">
        <v>296</v>
      </c>
      <c r="G253" s="24" t="s">
        <v>81</v>
      </c>
      <c r="H253" s="24" t="s">
        <v>82</v>
      </c>
      <c r="I253" s="14">
        <v>43466</v>
      </c>
      <c r="J253" s="24" t="s">
        <v>65</v>
      </c>
      <c r="K253" s="24" t="s">
        <v>598</v>
      </c>
      <c r="L253" s="29">
        <v>1999.9999999999998</v>
      </c>
      <c r="M253" s="14">
        <v>43466</v>
      </c>
      <c r="N253" s="29">
        <v>1999.9999999999998</v>
      </c>
      <c r="O253" s="29">
        <v>0</v>
      </c>
      <c r="P253" s="29">
        <v>1822.8000000000002</v>
      </c>
      <c r="Q253" s="29">
        <v>0</v>
      </c>
    </row>
    <row r="254" spans="1:17" x14ac:dyDescent="0.25">
      <c r="A254" t="s">
        <v>39</v>
      </c>
      <c r="D254" s="24" t="s">
        <v>295</v>
      </c>
      <c r="E254" s="29">
        <v>168668</v>
      </c>
      <c r="F254" s="24" t="s">
        <v>296</v>
      </c>
      <c r="G254" s="24" t="s">
        <v>157</v>
      </c>
      <c r="H254" s="24" t="s">
        <v>158</v>
      </c>
      <c r="I254" s="14">
        <v>43466</v>
      </c>
      <c r="J254" s="24" t="s">
        <v>65</v>
      </c>
      <c r="K254" s="24" t="s">
        <v>600</v>
      </c>
      <c r="L254" s="29">
        <v>999.99999999999989</v>
      </c>
      <c r="M254" s="14">
        <v>43466</v>
      </c>
      <c r="N254" s="29">
        <v>999.99999999999989</v>
      </c>
      <c r="O254" s="29">
        <v>0</v>
      </c>
      <c r="P254" s="29">
        <v>911.40000000000009</v>
      </c>
      <c r="Q254" s="29">
        <v>0</v>
      </c>
    </row>
    <row r="255" spans="1:17" x14ac:dyDescent="0.25">
      <c r="A255" t="s">
        <v>39</v>
      </c>
      <c r="D255" s="24" t="s">
        <v>295</v>
      </c>
      <c r="E255" s="29">
        <v>168628</v>
      </c>
      <c r="F255" s="24" t="s">
        <v>296</v>
      </c>
      <c r="G255" s="24" t="s">
        <v>87</v>
      </c>
      <c r="H255" s="24" t="s">
        <v>88</v>
      </c>
      <c r="I255" s="14">
        <v>43466</v>
      </c>
      <c r="J255" s="24" t="s">
        <v>65</v>
      </c>
      <c r="K255" s="24" t="s">
        <v>603</v>
      </c>
      <c r="L255" s="29">
        <v>249.99999999999997</v>
      </c>
      <c r="M255" s="14">
        <v>43466</v>
      </c>
      <c r="N255" s="29">
        <v>249.99999999999997</v>
      </c>
      <c r="O255" s="29">
        <v>0</v>
      </c>
      <c r="P255" s="29">
        <v>227.85000000000002</v>
      </c>
      <c r="Q255" s="29">
        <v>0</v>
      </c>
    </row>
    <row r="256" spans="1:17" x14ac:dyDescent="0.25">
      <c r="A256" t="s">
        <v>39</v>
      </c>
      <c r="D256" s="24" t="s">
        <v>295</v>
      </c>
      <c r="E256" s="29">
        <v>168651</v>
      </c>
      <c r="F256" s="24" t="s">
        <v>296</v>
      </c>
      <c r="G256" s="24" t="s">
        <v>155</v>
      </c>
      <c r="H256" s="24" t="s">
        <v>156</v>
      </c>
      <c r="I256" s="14">
        <v>43466</v>
      </c>
      <c r="J256" s="24" t="s">
        <v>65</v>
      </c>
      <c r="K256" s="24" t="s">
        <v>602</v>
      </c>
      <c r="L256" s="29">
        <v>249.99999999999997</v>
      </c>
      <c r="M256" s="14">
        <v>43466</v>
      </c>
      <c r="N256" s="29">
        <v>249.99999999999997</v>
      </c>
      <c r="O256" s="29">
        <v>0</v>
      </c>
      <c r="P256" s="29">
        <v>227.85000000000002</v>
      </c>
      <c r="Q256" s="29">
        <v>0</v>
      </c>
    </row>
    <row r="257" spans="1:17" x14ac:dyDescent="0.25">
      <c r="A257" t="s">
        <v>39</v>
      </c>
      <c r="D257" s="24" t="s">
        <v>293</v>
      </c>
      <c r="E257" s="29">
        <v>168643</v>
      </c>
      <c r="F257" s="24" t="s">
        <v>294</v>
      </c>
      <c r="G257" s="24" t="s">
        <v>81</v>
      </c>
      <c r="H257" s="24" t="s">
        <v>82</v>
      </c>
      <c r="I257" s="14">
        <v>43466</v>
      </c>
      <c r="J257" s="24" t="s">
        <v>65</v>
      </c>
      <c r="K257" s="24" t="s">
        <v>598</v>
      </c>
      <c r="L257" s="29">
        <v>1999.9999999999998</v>
      </c>
      <c r="M257" s="14">
        <v>43466</v>
      </c>
      <c r="N257" s="29">
        <v>1999.9999999999998</v>
      </c>
      <c r="O257" s="29">
        <v>0</v>
      </c>
      <c r="P257" s="29">
        <v>3234</v>
      </c>
      <c r="Q257" s="29">
        <v>0</v>
      </c>
    </row>
    <row r="258" spans="1:17" x14ac:dyDescent="0.25">
      <c r="A258" t="s">
        <v>39</v>
      </c>
      <c r="D258" s="24" t="s">
        <v>293</v>
      </c>
      <c r="E258" s="29">
        <v>168680</v>
      </c>
      <c r="F258" s="24" t="s">
        <v>294</v>
      </c>
      <c r="G258" s="24" t="s">
        <v>81</v>
      </c>
      <c r="H258" s="24" t="s">
        <v>82</v>
      </c>
      <c r="I258" s="14">
        <v>43466</v>
      </c>
      <c r="J258" s="24" t="s">
        <v>65</v>
      </c>
      <c r="K258" s="24" t="s">
        <v>599</v>
      </c>
      <c r="L258" s="29">
        <v>249.99999999999997</v>
      </c>
      <c r="M258" s="14">
        <v>43466</v>
      </c>
      <c r="N258" s="29">
        <v>249.99999999999997</v>
      </c>
      <c r="O258" s="29">
        <v>0</v>
      </c>
      <c r="P258" s="29">
        <v>404.25</v>
      </c>
      <c r="Q258" s="29">
        <v>0</v>
      </c>
    </row>
    <row r="259" spans="1:17" x14ac:dyDescent="0.25">
      <c r="A259" t="s">
        <v>39</v>
      </c>
      <c r="D259" s="24" t="s">
        <v>293</v>
      </c>
      <c r="E259" s="29">
        <v>168667</v>
      </c>
      <c r="F259" s="24" t="s">
        <v>294</v>
      </c>
      <c r="G259" s="24" t="s">
        <v>157</v>
      </c>
      <c r="H259" s="24" t="s">
        <v>158</v>
      </c>
      <c r="I259" s="14">
        <v>43466</v>
      </c>
      <c r="J259" s="24" t="s">
        <v>65</v>
      </c>
      <c r="K259" s="24" t="s">
        <v>600</v>
      </c>
      <c r="L259" s="29">
        <v>1250</v>
      </c>
      <c r="M259" s="14">
        <v>43466</v>
      </c>
      <c r="N259" s="29">
        <v>1250</v>
      </c>
      <c r="O259" s="29">
        <v>0</v>
      </c>
      <c r="P259" s="29">
        <v>2021.25</v>
      </c>
      <c r="Q259" s="29">
        <v>0</v>
      </c>
    </row>
    <row r="260" spans="1:17" x14ac:dyDescent="0.25">
      <c r="A260" t="s">
        <v>39</v>
      </c>
      <c r="D260" s="24" t="s">
        <v>293</v>
      </c>
      <c r="E260" s="29">
        <v>168609</v>
      </c>
      <c r="F260" s="24" t="s">
        <v>294</v>
      </c>
      <c r="G260" s="24" t="s">
        <v>287</v>
      </c>
      <c r="H260" s="24" t="s">
        <v>288</v>
      </c>
      <c r="I260" s="14">
        <v>43466</v>
      </c>
      <c r="J260" s="24" t="s">
        <v>65</v>
      </c>
      <c r="K260" s="24" t="s">
        <v>604</v>
      </c>
      <c r="L260" s="29">
        <v>249.99999999999997</v>
      </c>
      <c r="M260" s="14">
        <v>43466</v>
      </c>
      <c r="N260" s="29">
        <v>249.99999999999997</v>
      </c>
      <c r="O260" s="29">
        <v>0</v>
      </c>
      <c r="P260" s="29">
        <v>404.28999999999996</v>
      </c>
      <c r="Q260" s="29">
        <v>0</v>
      </c>
    </row>
    <row r="261" spans="1:17" x14ac:dyDescent="0.25">
      <c r="A261" t="s">
        <v>39</v>
      </c>
      <c r="D261" s="24" t="s">
        <v>291</v>
      </c>
      <c r="E261" s="29">
        <v>168642</v>
      </c>
      <c r="F261" s="24" t="s">
        <v>292</v>
      </c>
      <c r="G261" s="24" t="s">
        <v>81</v>
      </c>
      <c r="H261" s="24" t="s">
        <v>82</v>
      </c>
      <c r="I261" s="14">
        <v>43466</v>
      </c>
      <c r="J261" s="24" t="s">
        <v>65</v>
      </c>
      <c r="K261" s="24" t="s">
        <v>598</v>
      </c>
      <c r="L261" s="29">
        <v>1750</v>
      </c>
      <c r="M261" s="14">
        <v>43466</v>
      </c>
      <c r="N261" s="29">
        <v>1750</v>
      </c>
      <c r="O261" s="29">
        <v>0</v>
      </c>
      <c r="P261" s="29">
        <v>4390.3999999999996</v>
      </c>
      <c r="Q261" s="29">
        <v>0</v>
      </c>
    </row>
    <row r="262" spans="1:17" x14ac:dyDescent="0.25">
      <c r="A262" t="s">
        <v>39</v>
      </c>
      <c r="D262" s="24" t="s">
        <v>291</v>
      </c>
      <c r="E262" s="29">
        <v>168666</v>
      </c>
      <c r="F262" s="24" t="s">
        <v>292</v>
      </c>
      <c r="G262" s="24" t="s">
        <v>157</v>
      </c>
      <c r="H262" s="24" t="s">
        <v>158</v>
      </c>
      <c r="I262" s="14">
        <v>43466</v>
      </c>
      <c r="J262" s="24" t="s">
        <v>65</v>
      </c>
      <c r="K262" s="24" t="s">
        <v>600</v>
      </c>
      <c r="L262" s="29">
        <v>1250</v>
      </c>
      <c r="M262" s="14">
        <v>43466</v>
      </c>
      <c r="N262" s="29">
        <v>1250</v>
      </c>
      <c r="O262" s="29">
        <v>0</v>
      </c>
      <c r="P262" s="29">
        <v>3136</v>
      </c>
      <c r="Q262" s="29">
        <v>0</v>
      </c>
    </row>
    <row r="263" spans="1:17" x14ac:dyDescent="0.25">
      <c r="A263" t="s">
        <v>39</v>
      </c>
      <c r="D263" s="24" t="s">
        <v>291</v>
      </c>
      <c r="E263" s="29">
        <v>168608</v>
      </c>
      <c r="F263" s="24" t="s">
        <v>292</v>
      </c>
      <c r="G263" s="24" t="s">
        <v>287</v>
      </c>
      <c r="H263" s="24" t="s">
        <v>288</v>
      </c>
      <c r="I263" s="14">
        <v>43466</v>
      </c>
      <c r="J263" s="24" t="s">
        <v>65</v>
      </c>
      <c r="K263" s="24" t="s">
        <v>604</v>
      </c>
      <c r="L263" s="29">
        <v>249.99999999999997</v>
      </c>
      <c r="M263" s="14">
        <v>43466</v>
      </c>
      <c r="N263" s="29">
        <v>249.99999999999997</v>
      </c>
      <c r="O263" s="29">
        <v>0</v>
      </c>
      <c r="P263" s="29">
        <v>627.31000000000006</v>
      </c>
      <c r="Q263" s="29">
        <v>0</v>
      </c>
    </row>
    <row r="264" spans="1:17" x14ac:dyDescent="0.25">
      <c r="A264" t="s">
        <v>39</v>
      </c>
      <c r="D264" s="24" t="s">
        <v>211</v>
      </c>
      <c r="E264" s="29">
        <v>166755</v>
      </c>
      <c r="F264" s="24" t="s">
        <v>212</v>
      </c>
      <c r="G264" s="24" t="s">
        <v>81</v>
      </c>
      <c r="H264" s="24" t="s">
        <v>82</v>
      </c>
      <c r="I264" s="14">
        <v>43466</v>
      </c>
      <c r="J264" s="24" t="s">
        <v>65</v>
      </c>
      <c r="K264" s="24" t="s">
        <v>605</v>
      </c>
      <c r="L264" s="29">
        <v>200</v>
      </c>
      <c r="M264" s="14">
        <v>43466</v>
      </c>
      <c r="N264" s="29">
        <v>200</v>
      </c>
      <c r="O264" s="29">
        <v>0</v>
      </c>
      <c r="P264" s="29">
        <v>170.52</v>
      </c>
      <c r="Q264" s="29">
        <v>0</v>
      </c>
    </row>
    <row r="265" spans="1:17" x14ac:dyDescent="0.25">
      <c r="A265" t="s">
        <v>39</v>
      </c>
      <c r="D265" s="24" t="s">
        <v>211</v>
      </c>
      <c r="E265" s="29">
        <v>166772</v>
      </c>
      <c r="F265" s="24" t="s">
        <v>212</v>
      </c>
      <c r="G265" s="24" t="s">
        <v>81</v>
      </c>
      <c r="H265" s="24" t="s">
        <v>82</v>
      </c>
      <c r="I265" s="14">
        <v>43466</v>
      </c>
      <c r="J265" s="24" t="s">
        <v>65</v>
      </c>
      <c r="K265" s="24" t="s">
        <v>566</v>
      </c>
      <c r="L265" s="29">
        <v>2600</v>
      </c>
      <c r="M265" s="14">
        <v>43466</v>
      </c>
      <c r="N265" s="29">
        <v>2600</v>
      </c>
      <c r="O265" s="29">
        <v>0</v>
      </c>
      <c r="P265" s="29">
        <v>2216.7599999999998</v>
      </c>
      <c r="Q265" s="29">
        <v>0</v>
      </c>
    </row>
    <row r="266" spans="1:17" x14ac:dyDescent="0.25">
      <c r="A266" t="s">
        <v>39</v>
      </c>
      <c r="D266" s="24" t="s">
        <v>211</v>
      </c>
      <c r="E266" s="29">
        <v>166803</v>
      </c>
      <c r="F266" s="24" t="s">
        <v>212</v>
      </c>
      <c r="G266" s="24" t="s">
        <v>81</v>
      </c>
      <c r="H266" s="24" t="s">
        <v>82</v>
      </c>
      <c r="I266" s="14">
        <v>43466</v>
      </c>
      <c r="J266" s="24" t="s">
        <v>65</v>
      </c>
      <c r="K266" s="24" t="s">
        <v>606</v>
      </c>
      <c r="L266" s="29">
        <v>200</v>
      </c>
      <c r="M266" s="14">
        <v>43466</v>
      </c>
      <c r="N266" s="29">
        <v>200</v>
      </c>
      <c r="O266" s="29">
        <v>0</v>
      </c>
      <c r="P266" s="29">
        <v>170.52</v>
      </c>
      <c r="Q266" s="29">
        <v>0</v>
      </c>
    </row>
    <row r="267" spans="1:17" x14ac:dyDescent="0.25">
      <c r="A267" t="s">
        <v>39</v>
      </c>
      <c r="D267" s="24" t="s">
        <v>211</v>
      </c>
      <c r="E267" s="29">
        <v>166794</v>
      </c>
      <c r="F267" s="24" t="s">
        <v>212</v>
      </c>
      <c r="G267" s="24" t="s">
        <v>157</v>
      </c>
      <c r="H267" s="24" t="s">
        <v>158</v>
      </c>
      <c r="I267" s="14">
        <v>43466</v>
      </c>
      <c r="J267" s="24" t="s">
        <v>65</v>
      </c>
      <c r="K267" s="24" t="s">
        <v>567</v>
      </c>
      <c r="L267" s="29">
        <v>1400</v>
      </c>
      <c r="M267" s="14">
        <v>43466</v>
      </c>
      <c r="N267" s="29">
        <v>1400</v>
      </c>
      <c r="O267" s="29">
        <v>0</v>
      </c>
      <c r="P267" s="29">
        <v>1193.6400000000001</v>
      </c>
      <c r="Q267" s="29">
        <v>0</v>
      </c>
    </row>
    <row r="268" spans="1:17" x14ac:dyDescent="0.25">
      <c r="A268" t="s">
        <v>39</v>
      </c>
      <c r="D268" s="24" t="s">
        <v>211</v>
      </c>
      <c r="E268" s="29">
        <v>166757</v>
      </c>
      <c r="F268" s="24" t="s">
        <v>212</v>
      </c>
      <c r="G268" s="24" t="s">
        <v>87</v>
      </c>
      <c r="H268" s="24" t="s">
        <v>88</v>
      </c>
      <c r="I268" s="14">
        <v>43466</v>
      </c>
      <c r="J268" s="24" t="s">
        <v>65</v>
      </c>
      <c r="K268" s="24" t="s">
        <v>570</v>
      </c>
      <c r="L268" s="29">
        <v>800</v>
      </c>
      <c r="M268" s="14">
        <v>43466</v>
      </c>
      <c r="N268" s="29">
        <v>800</v>
      </c>
      <c r="O268" s="29">
        <v>0</v>
      </c>
      <c r="P268" s="29">
        <v>682.08</v>
      </c>
      <c r="Q268" s="29">
        <v>0</v>
      </c>
    </row>
    <row r="269" spans="1:17" x14ac:dyDescent="0.25">
      <c r="A269" t="s">
        <v>39</v>
      </c>
      <c r="D269" s="24" t="s">
        <v>211</v>
      </c>
      <c r="E269" s="29">
        <v>166733</v>
      </c>
      <c r="F269" s="24" t="s">
        <v>212</v>
      </c>
      <c r="G269" s="24" t="s">
        <v>105</v>
      </c>
      <c r="H269" s="24" t="s">
        <v>106</v>
      </c>
      <c r="I269" s="14">
        <v>43466</v>
      </c>
      <c r="J269" s="24" t="s">
        <v>65</v>
      </c>
      <c r="K269" s="24" t="s">
        <v>571</v>
      </c>
      <c r="L269" s="29">
        <v>400</v>
      </c>
      <c r="M269" s="14">
        <v>43466</v>
      </c>
      <c r="N269" s="29">
        <v>400</v>
      </c>
      <c r="O269" s="29">
        <v>0</v>
      </c>
      <c r="P269" s="29">
        <v>341.04</v>
      </c>
      <c r="Q269" s="29">
        <v>0</v>
      </c>
    </row>
    <row r="270" spans="1:17" x14ac:dyDescent="0.25">
      <c r="A270" t="s">
        <v>39</v>
      </c>
      <c r="D270" s="24" t="s">
        <v>211</v>
      </c>
      <c r="E270" s="29">
        <v>166743</v>
      </c>
      <c r="F270" s="24" t="s">
        <v>212</v>
      </c>
      <c r="G270" s="24" t="s">
        <v>103</v>
      </c>
      <c r="H270" s="24" t="s">
        <v>104</v>
      </c>
      <c r="I270" s="14">
        <v>43466</v>
      </c>
      <c r="J270" s="24" t="s">
        <v>65</v>
      </c>
      <c r="K270" s="24" t="s">
        <v>568</v>
      </c>
      <c r="L270" s="29">
        <v>400</v>
      </c>
      <c r="M270" s="14">
        <v>43466</v>
      </c>
      <c r="N270" s="29">
        <v>400</v>
      </c>
      <c r="O270" s="29">
        <v>0</v>
      </c>
      <c r="P270" s="29">
        <v>340.96</v>
      </c>
      <c r="Q270" s="29">
        <v>0</v>
      </c>
    </row>
    <row r="271" spans="1:17" x14ac:dyDescent="0.25">
      <c r="A271" t="s">
        <v>39</v>
      </c>
      <c r="D271" s="24" t="s">
        <v>209</v>
      </c>
      <c r="E271" s="29">
        <v>166754</v>
      </c>
      <c r="F271" s="24" t="s">
        <v>210</v>
      </c>
      <c r="G271" s="24" t="s">
        <v>81</v>
      </c>
      <c r="H271" s="24" t="s">
        <v>82</v>
      </c>
      <c r="I271" s="14">
        <v>43466</v>
      </c>
      <c r="J271" s="24" t="s">
        <v>65</v>
      </c>
      <c r="K271" s="24" t="s">
        <v>605</v>
      </c>
      <c r="L271" s="29">
        <v>400</v>
      </c>
      <c r="M271" s="14">
        <v>43466</v>
      </c>
      <c r="N271" s="29">
        <v>400</v>
      </c>
      <c r="O271" s="29">
        <v>0</v>
      </c>
      <c r="P271" s="29">
        <v>250.88</v>
      </c>
      <c r="Q271" s="29">
        <v>0</v>
      </c>
    </row>
    <row r="272" spans="1:17" x14ac:dyDescent="0.25">
      <c r="A272" t="s">
        <v>39</v>
      </c>
      <c r="D272" s="24" t="s">
        <v>209</v>
      </c>
      <c r="E272" s="29">
        <v>166771</v>
      </c>
      <c r="F272" s="24" t="s">
        <v>210</v>
      </c>
      <c r="G272" s="24" t="s">
        <v>81</v>
      </c>
      <c r="H272" s="24" t="s">
        <v>82</v>
      </c>
      <c r="I272" s="14">
        <v>43466</v>
      </c>
      <c r="J272" s="24" t="s">
        <v>65</v>
      </c>
      <c r="K272" s="24" t="s">
        <v>566</v>
      </c>
      <c r="L272" s="29">
        <v>1200</v>
      </c>
      <c r="M272" s="14">
        <v>43466</v>
      </c>
      <c r="N272" s="29">
        <v>1200</v>
      </c>
      <c r="O272" s="29">
        <v>0</v>
      </c>
      <c r="P272" s="29">
        <v>752.64</v>
      </c>
      <c r="Q272" s="29">
        <v>0</v>
      </c>
    </row>
    <row r="273" spans="1:17" x14ac:dyDescent="0.25">
      <c r="A273" t="s">
        <v>39</v>
      </c>
      <c r="D273" s="24" t="s">
        <v>209</v>
      </c>
      <c r="E273" s="29">
        <v>166793</v>
      </c>
      <c r="F273" s="24" t="s">
        <v>210</v>
      </c>
      <c r="G273" s="24" t="s">
        <v>157</v>
      </c>
      <c r="H273" s="24" t="s">
        <v>158</v>
      </c>
      <c r="I273" s="14">
        <v>43466</v>
      </c>
      <c r="J273" s="24" t="s">
        <v>65</v>
      </c>
      <c r="K273" s="24" t="s">
        <v>567</v>
      </c>
      <c r="L273" s="29">
        <v>999.99999999999989</v>
      </c>
      <c r="M273" s="14">
        <v>43466</v>
      </c>
      <c r="N273" s="29">
        <v>999.99999999999989</v>
      </c>
      <c r="O273" s="29">
        <v>0</v>
      </c>
      <c r="P273" s="29">
        <v>627.20000000000005</v>
      </c>
      <c r="Q273" s="29">
        <v>0</v>
      </c>
    </row>
    <row r="274" spans="1:17" x14ac:dyDescent="0.25">
      <c r="A274" t="s">
        <v>39</v>
      </c>
      <c r="D274" s="24" t="s">
        <v>209</v>
      </c>
      <c r="E274" s="29">
        <v>166742</v>
      </c>
      <c r="F274" s="24" t="s">
        <v>210</v>
      </c>
      <c r="G274" s="24" t="s">
        <v>103</v>
      </c>
      <c r="H274" s="24" t="s">
        <v>104</v>
      </c>
      <c r="I274" s="14">
        <v>43466</v>
      </c>
      <c r="J274" s="24" t="s">
        <v>65</v>
      </c>
      <c r="K274" s="24" t="s">
        <v>568</v>
      </c>
      <c r="L274" s="29">
        <v>200</v>
      </c>
      <c r="M274" s="14">
        <v>43466</v>
      </c>
      <c r="N274" s="29">
        <v>200</v>
      </c>
      <c r="O274" s="29">
        <v>0</v>
      </c>
      <c r="P274" s="29">
        <v>125.49000000000001</v>
      </c>
      <c r="Q274" s="29">
        <v>0</v>
      </c>
    </row>
    <row r="275" spans="1:17" x14ac:dyDescent="0.25">
      <c r="A275" t="s">
        <v>39</v>
      </c>
      <c r="D275" s="24" t="s">
        <v>207</v>
      </c>
      <c r="E275" s="29">
        <v>166753</v>
      </c>
      <c r="F275" s="24" t="s">
        <v>208</v>
      </c>
      <c r="G275" s="24" t="s">
        <v>81</v>
      </c>
      <c r="H275" s="24" t="s">
        <v>82</v>
      </c>
      <c r="I275" s="14">
        <v>43466</v>
      </c>
      <c r="J275" s="24" t="s">
        <v>65</v>
      </c>
      <c r="K275" s="24" t="s">
        <v>605</v>
      </c>
      <c r="L275" s="29">
        <v>200</v>
      </c>
      <c r="M275" s="14">
        <v>43466</v>
      </c>
      <c r="N275" s="29">
        <v>200</v>
      </c>
      <c r="O275" s="29">
        <v>0</v>
      </c>
      <c r="P275" s="29">
        <v>333.2</v>
      </c>
      <c r="Q275" s="29">
        <v>0</v>
      </c>
    </row>
    <row r="276" spans="1:17" x14ac:dyDescent="0.25">
      <c r="A276" t="s">
        <v>39</v>
      </c>
      <c r="D276" s="24" t="s">
        <v>207</v>
      </c>
      <c r="E276" s="29">
        <v>166770</v>
      </c>
      <c r="F276" s="24" t="s">
        <v>208</v>
      </c>
      <c r="G276" s="24" t="s">
        <v>81</v>
      </c>
      <c r="H276" s="24" t="s">
        <v>82</v>
      </c>
      <c r="I276" s="14">
        <v>43466</v>
      </c>
      <c r="J276" s="24" t="s">
        <v>65</v>
      </c>
      <c r="K276" s="24" t="s">
        <v>566</v>
      </c>
      <c r="L276" s="29">
        <v>999.99999999999989</v>
      </c>
      <c r="M276" s="14">
        <v>43466</v>
      </c>
      <c r="N276" s="29">
        <v>999.99999999999989</v>
      </c>
      <c r="O276" s="29">
        <v>0</v>
      </c>
      <c r="P276" s="29">
        <v>1666</v>
      </c>
      <c r="Q276" s="29">
        <v>0</v>
      </c>
    </row>
    <row r="277" spans="1:17" x14ac:dyDescent="0.25">
      <c r="A277" t="s">
        <v>39</v>
      </c>
      <c r="D277" s="24" t="s">
        <v>207</v>
      </c>
      <c r="E277" s="29">
        <v>166792</v>
      </c>
      <c r="F277" s="24" t="s">
        <v>208</v>
      </c>
      <c r="G277" s="24" t="s">
        <v>157</v>
      </c>
      <c r="H277" s="24" t="s">
        <v>158</v>
      </c>
      <c r="I277" s="14">
        <v>43466</v>
      </c>
      <c r="J277" s="24" t="s">
        <v>65</v>
      </c>
      <c r="K277" s="24" t="s">
        <v>567</v>
      </c>
      <c r="L277" s="29">
        <v>400</v>
      </c>
      <c r="M277" s="14">
        <v>43466</v>
      </c>
      <c r="N277" s="29">
        <v>400</v>
      </c>
      <c r="O277" s="29">
        <v>0</v>
      </c>
      <c r="P277" s="29">
        <v>666.4</v>
      </c>
      <c r="Q277" s="29">
        <v>0</v>
      </c>
    </row>
    <row r="278" spans="1:17" x14ac:dyDescent="0.25">
      <c r="A278" t="s">
        <v>39</v>
      </c>
      <c r="D278" s="24" t="s">
        <v>207</v>
      </c>
      <c r="E278" s="29">
        <v>166732</v>
      </c>
      <c r="F278" s="24" t="s">
        <v>208</v>
      </c>
      <c r="G278" s="24" t="s">
        <v>105</v>
      </c>
      <c r="H278" s="24" t="s">
        <v>106</v>
      </c>
      <c r="I278" s="14">
        <v>43466</v>
      </c>
      <c r="J278" s="24" t="s">
        <v>65</v>
      </c>
      <c r="K278" s="24" t="s">
        <v>571</v>
      </c>
      <c r="L278" s="29">
        <v>200</v>
      </c>
      <c r="M278" s="14">
        <v>43466</v>
      </c>
      <c r="N278" s="29">
        <v>200</v>
      </c>
      <c r="O278" s="29">
        <v>0</v>
      </c>
      <c r="P278" s="29">
        <v>333.22</v>
      </c>
      <c r="Q278" s="29">
        <v>0</v>
      </c>
    </row>
    <row r="279" spans="1:17" x14ac:dyDescent="0.25">
      <c r="A279" t="s">
        <v>39</v>
      </c>
      <c r="D279" s="24" t="s">
        <v>205</v>
      </c>
      <c r="E279" s="29">
        <v>166769</v>
      </c>
      <c r="F279" s="24" t="s">
        <v>206</v>
      </c>
      <c r="G279" s="24" t="s">
        <v>81</v>
      </c>
      <c r="H279" s="24" t="s">
        <v>82</v>
      </c>
      <c r="I279" s="14">
        <v>43466</v>
      </c>
      <c r="J279" s="24" t="s">
        <v>65</v>
      </c>
      <c r="K279" s="24" t="s">
        <v>566</v>
      </c>
      <c r="L279" s="29">
        <v>1400</v>
      </c>
      <c r="M279" s="14">
        <v>43466</v>
      </c>
      <c r="N279" s="29">
        <v>1400</v>
      </c>
      <c r="O279" s="29">
        <v>0</v>
      </c>
      <c r="P279" s="29">
        <v>1646.3999999999999</v>
      </c>
      <c r="Q279" s="29">
        <v>0</v>
      </c>
    </row>
    <row r="280" spans="1:17" x14ac:dyDescent="0.25">
      <c r="A280" t="s">
        <v>39</v>
      </c>
      <c r="D280" s="24" t="s">
        <v>205</v>
      </c>
      <c r="E280" s="29">
        <v>166791</v>
      </c>
      <c r="F280" s="24" t="s">
        <v>206</v>
      </c>
      <c r="G280" s="24" t="s">
        <v>157</v>
      </c>
      <c r="H280" s="24" t="s">
        <v>158</v>
      </c>
      <c r="I280" s="14">
        <v>43466</v>
      </c>
      <c r="J280" s="24" t="s">
        <v>65</v>
      </c>
      <c r="K280" s="24" t="s">
        <v>567</v>
      </c>
      <c r="L280" s="29">
        <v>400</v>
      </c>
      <c r="M280" s="14">
        <v>43466</v>
      </c>
      <c r="N280" s="29">
        <v>400</v>
      </c>
      <c r="O280" s="29">
        <v>0</v>
      </c>
      <c r="P280" s="29">
        <v>470.4</v>
      </c>
      <c r="Q280" s="29">
        <v>0</v>
      </c>
    </row>
    <row r="281" spans="1:17" x14ac:dyDescent="0.25">
      <c r="A281" t="s">
        <v>39</v>
      </c>
      <c r="D281" s="24" t="s">
        <v>205</v>
      </c>
      <c r="E281" s="29">
        <v>166731</v>
      </c>
      <c r="F281" s="24" t="s">
        <v>206</v>
      </c>
      <c r="G281" s="24" t="s">
        <v>105</v>
      </c>
      <c r="H281" s="24" t="s">
        <v>106</v>
      </c>
      <c r="I281" s="14">
        <v>43466</v>
      </c>
      <c r="J281" s="24" t="s">
        <v>65</v>
      </c>
      <c r="K281" s="24" t="s">
        <v>571</v>
      </c>
      <c r="L281" s="29">
        <v>400</v>
      </c>
      <c r="M281" s="14">
        <v>43466</v>
      </c>
      <c r="N281" s="29">
        <v>400</v>
      </c>
      <c r="O281" s="29">
        <v>0</v>
      </c>
      <c r="P281" s="29">
        <v>470.41</v>
      </c>
      <c r="Q281" s="29">
        <v>0</v>
      </c>
    </row>
    <row r="282" spans="1:17" x14ac:dyDescent="0.25">
      <c r="A282" t="s">
        <v>39</v>
      </c>
      <c r="D282" s="24" t="s">
        <v>205</v>
      </c>
      <c r="E282" s="29">
        <v>166741</v>
      </c>
      <c r="F282" s="24" t="s">
        <v>206</v>
      </c>
      <c r="G282" s="24" t="s">
        <v>103</v>
      </c>
      <c r="H282" s="24" t="s">
        <v>104</v>
      </c>
      <c r="I282" s="14">
        <v>43466</v>
      </c>
      <c r="J282" s="24" t="s">
        <v>65</v>
      </c>
      <c r="K282" s="24" t="s">
        <v>568</v>
      </c>
      <c r="L282" s="29">
        <v>200</v>
      </c>
      <c r="M282" s="14">
        <v>43466</v>
      </c>
      <c r="N282" s="29">
        <v>200</v>
      </c>
      <c r="O282" s="29">
        <v>0</v>
      </c>
      <c r="P282" s="29">
        <v>235.23999999999998</v>
      </c>
      <c r="Q282" s="29">
        <v>0</v>
      </c>
    </row>
    <row r="283" spans="1:17" x14ac:dyDescent="0.25">
      <c r="A283" t="s">
        <v>39</v>
      </c>
      <c r="D283" s="24" t="s">
        <v>205</v>
      </c>
      <c r="E283" s="29">
        <v>166782</v>
      </c>
      <c r="F283" s="24" t="s">
        <v>206</v>
      </c>
      <c r="G283" s="24" t="s">
        <v>155</v>
      </c>
      <c r="H283" s="24" t="s">
        <v>156</v>
      </c>
      <c r="I283" s="14">
        <v>43466</v>
      </c>
      <c r="J283" s="24" t="s">
        <v>65</v>
      </c>
      <c r="K283" s="24" t="s">
        <v>569</v>
      </c>
      <c r="L283" s="29">
        <v>400</v>
      </c>
      <c r="M283" s="14">
        <v>43466</v>
      </c>
      <c r="N283" s="29">
        <v>400</v>
      </c>
      <c r="O283" s="29">
        <v>0</v>
      </c>
      <c r="P283" s="29">
        <v>470.41</v>
      </c>
      <c r="Q283" s="29">
        <v>0</v>
      </c>
    </row>
    <row r="284" spans="1:17" x14ac:dyDescent="0.25">
      <c r="A284" t="s">
        <v>39</v>
      </c>
      <c r="D284" s="24" t="s">
        <v>203</v>
      </c>
      <c r="E284" s="29">
        <v>166768</v>
      </c>
      <c r="F284" s="24" t="s">
        <v>204</v>
      </c>
      <c r="G284" s="24" t="s">
        <v>81</v>
      </c>
      <c r="H284" s="24" t="s">
        <v>82</v>
      </c>
      <c r="I284" s="14">
        <v>43466</v>
      </c>
      <c r="J284" s="24" t="s">
        <v>65</v>
      </c>
      <c r="K284" s="24" t="s">
        <v>566</v>
      </c>
      <c r="L284" s="29">
        <v>800</v>
      </c>
      <c r="M284" s="14">
        <v>43466</v>
      </c>
      <c r="N284" s="29">
        <v>800</v>
      </c>
      <c r="O284" s="29">
        <v>0</v>
      </c>
      <c r="P284" s="29">
        <v>972.16</v>
      </c>
      <c r="Q284" s="29">
        <v>0</v>
      </c>
    </row>
    <row r="285" spans="1:17" x14ac:dyDescent="0.25">
      <c r="A285" t="s">
        <v>39</v>
      </c>
      <c r="D285" s="24" t="s">
        <v>203</v>
      </c>
      <c r="E285" s="29">
        <v>166740</v>
      </c>
      <c r="F285" s="24" t="s">
        <v>204</v>
      </c>
      <c r="G285" s="24" t="s">
        <v>103</v>
      </c>
      <c r="H285" s="24" t="s">
        <v>104</v>
      </c>
      <c r="I285" s="14">
        <v>43466</v>
      </c>
      <c r="J285" s="24" t="s">
        <v>65</v>
      </c>
      <c r="K285" s="24" t="s">
        <v>568</v>
      </c>
      <c r="L285" s="29">
        <v>400</v>
      </c>
      <c r="M285" s="14">
        <v>43466</v>
      </c>
      <c r="N285" s="29">
        <v>400</v>
      </c>
      <c r="O285" s="29">
        <v>0</v>
      </c>
      <c r="P285" s="29">
        <v>486.22</v>
      </c>
      <c r="Q285" s="29">
        <v>0</v>
      </c>
    </row>
    <row r="286" spans="1:17" x14ac:dyDescent="0.25">
      <c r="A286" t="s">
        <v>39</v>
      </c>
      <c r="D286" s="24" t="s">
        <v>201</v>
      </c>
      <c r="E286" s="29">
        <v>166752</v>
      </c>
      <c r="F286" s="24" t="s">
        <v>202</v>
      </c>
      <c r="G286" s="24" t="s">
        <v>81</v>
      </c>
      <c r="H286" s="24" t="s">
        <v>82</v>
      </c>
      <c r="I286" s="14">
        <v>43466</v>
      </c>
      <c r="J286" s="24" t="s">
        <v>65</v>
      </c>
      <c r="K286" s="24" t="s">
        <v>605</v>
      </c>
      <c r="L286" s="29">
        <v>200</v>
      </c>
      <c r="M286" s="14">
        <v>43466</v>
      </c>
      <c r="N286" s="29">
        <v>200</v>
      </c>
      <c r="O286" s="29">
        <v>0</v>
      </c>
      <c r="P286" s="29">
        <v>7.84</v>
      </c>
      <c r="Q286" s="29">
        <v>0</v>
      </c>
    </row>
    <row r="287" spans="1:17" x14ac:dyDescent="0.25">
      <c r="A287" t="s">
        <v>39</v>
      </c>
      <c r="D287" s="24" t="s">
        <v>201</v>
      </c>
      <c r="E287" s="29">
        <v>166767</v>
      </c>
      <c r="F287" s="24" t="s">
        <v>202</v>
      </c>
      <c r="G287" s="24" t="s">
        <v>81</v>
      </c>
      <c r="H287" s="24" t="s">
        <v>82</v>
      </c>
      <c r="I287" s="14">
        <v>43466</v>
      </c>
      <c r="J287" s="24" t="s">
        <v>65</v>
      </c>
      <c r="K287" s="24" t="s">
        <v>566</v>
      </c>
      <c r="L287" s="29">
        <v>999.99999999999989</v>
      </c>
      <c r="M287" s="14">
        <v>43466</v>
      </c>
      <c r="N287" s="29">
        <v>999.99999999999989</v>
      </c>
      <c r="O287" s="29">
        <v>0</v>
      </c>
      <c r="P287" s="29">
        <v>39.200000000000003</v>
      </c>
      <c r="Q287" s="29">
        <v>0</v>
      </c>
    </row>
    <row r="288" spans="1:17" x14ac:dyDescent="0.25">
      <c r="A288" t="s">
        <v>39</v>
      </c>
      <c r="D288" s="24" t="s">
        <v>201</v>
      </c>
      <c r="E288" s="29">
        <v>166802</v>
      </c>
      <c r="F288" s="24" t="s">
        <v>202</v>
      </c>
      <c r="G288" s="24" t="s">
        <v>81</v>
      </c>
      <c r="H288" s="24" t="s">
        <v>82</v>
      </c>
      <c r="I288" s="14">
        <v>43466</v>
      </c>
      <c r="J288" s="24" t="s">
        <v>65</v>
      </c>
      <c r="K288" s="24" t="s">
        <v>606</v>
      </c>
      <c r="L288" s="29">
        <v>200</v>
      </c>
      <c r="M288" s="14">
        <v>43466</v>
      </c>
      <c r="N288" s="29">
        <v>200</v>
      </c>
      <c r="O288" s="29">
        <v>0</v>
      </c>
      <c r="P288" s="29">
        <v>7.84</v>
      </c>
      <c r="Q288" s="29">
        <v>0</v>
      </c>
    </row>
    <row r="289" spans="1:17" x14ac:dyDescent="0.25">
      <c r="A289" t="s">
        <v>39</v>
      </c>
      <c r="D289" s="24" t="s">
        <v>201</v>
      </c>
      <c r="E289" s="29">
        <v>166790</v>
      </c>
      <c r="F289" s="24" t="s">
        <v>202</v>
      </c>
      <c r="G289" s="24" t="s">
        <v>157</v>
      </c>
      <c r="H289" s="24" t="s">
        <v>158</v>
      </c>
      <c r="I289" s="14">
        <v>43466</v>
      </c>
      <c r="J289" s="24" t="s">
        <v>65</v>
      </c>
      <c r="K289" s="24" t="s">
        <v>567</v>
      </c>
      <c r="L289" s="29">
        <v>400</v>
      </c>
      <c r="M289" s="14">
        <v>43466</v>
      </c>
      <c r="N289" s="29">
        <v>400</v>
      </c>
      <c r="O289" s="29">
        <v>0</v>
      </c>
      <c r="P289" s="29">
        <v>15.68</v>
      </c>
      <c r="Q289" s="29">
        <v>0</v>
      </c>
    </row>
    <row r="290" spans="1:17" x14ac:dyDescent="0.25">
      <c r="A290" t="s">
        <v>39</v>
      </c>
      <c r="D290" s="24" t="s">
        <v>201</v>
      </c>
      <c r="E290" s="29">
        <v>166739</v>
      </c>
      <c r="F290" s="24" t="s">
        <v>202</v>
      </c>
      <c r="G290" s="24" t="s">
        <v>103</v>
      </c>
      <c r="H290" s="24" t="s">
        <v>104</v>
      </c>
      <c r="I290" s="14">
        <v>43466</v>
      </c>
      <c r="J290" s="24" t="s">
        <v>65</v>
      </c>
      <c r="K290" s="24" t="s">
        <v>568</v>
      </c>
      <c r="L290" s="29">
        <v>200</v>
      </c>
      <c r="M290" s="14">
        <v>43466</v>
      </c>
      <c r="N290" s="29">
        <v>200</v>
      </c>
      <c r="O290" s="29">
        <v>0</v>
      </c>
      <c r="P290" s="29">
        <v>7.86</v>
      </c>
      <c r="Q290" s="29">
        <v>0</v>
      </c>
    </row>
    <row r="291" spans="1:17" x14ac:dyDescent="0.25">
      <c r="A291" t="s">
        <v>39</v>
      </c>
      <c r="D291" s="24" t="s">
        <v>199</v>
      </c>
      <c r="E291" s="29">
        <v>166751</v>
      </c>
      <c r="F291" s="24" t="s">
        <v>200</v>
      </c>
      <c r="G291" s="24" t="s">
        <v>81</v>
      </c>
      <c r="H291" s="24" t="s">
        <v>82</v>
      </c>
      <c r="I291" s="14">
        <v>43466</v>
      </c>
      <c r="J291" s="24" t="s">
        <v>65</v>
      </c>
      <c r="K291" s="24" t="s">
        <v>605</v>
      </c>
      <c r="L291" s="29">
        <v>400</v>
      </c>
      <c r="M291" s="14">
        <v>43466</v>
      </c>
      <c r="N291" s="29">
        <v>400</v>
      </c>
      <c r="O291" s="29">
        <v>0</v>
      </c>
      <c r="P291" s="29">
        <v>70.56</v>
      </c>
      <c r="Q291" s="29">
        <v>0</v>
      </c>
    </row>
    <row r="292" spans="1:17" x14ac:dyDescent="0.25">
      <c r="A292" t="s">
        <v>39</v>
      </c>
      <c r="D292" s="24" t="s">
        <v>199</v>
      </c>
      <c r="E292" s="29">
        <v>166766</v>
      </c>
      <c r="F292" s="24" t="s">
        <v>200</v>
      </c>
      <c r="G292" s="24" t="s">
        <v>81</v>
      </c>
      <c r="H292" s="24" t="s">
        <v>82</v>
      </c>
      <c r="I292" s="14">
        <v>43466</v>
      </c>
      <c r="J292" s="24" t="s">
        <v>65</v>
      </c>
      <c r="K292" s="24" t="s">
        <v>566</v>
      </c>
      <c r="L292" s="29">
        <v>999.99999999999989</v>
      </c>
      <c r="M292" s="14">
        <v>43466</v>
      </c>
      <c r="N292" s="29">
        <v>999.99999999999989</v>
      </c>
      <c r="O292" s="29">
        <v>0</v>
      </c>
      <c r="P292" s="29">
        <v>176.4</v>
      </c>
      <c r="Q292" s="29">
        <v>0</v>
      </c>
    </row>
    <row r="293" spans="1:17" x14ac:dyDescent="0.25">
      <c r="A293" t="s">
        <v>39</v>
      </c>
      <c r="D293" s="24" t="s">
        <v>199</v>
      </c>
      <c r="E293" s="29">
        <v>166789</v>
      </c>
      <c r="F293" s="24" t="s">
        <v>200</v>
      </c>
      <c r="G293" s="24" t="s">
        <v>157</v>
      </c>
      <c r="H293" s="24" t="s">
        <v>158</v>
      </c>
      <c r="I293" s="14">
        <v>43466</v>
      </c>
      <c r="J293" s="24" t="s">
        <v>65</v>
      </c>
      <c r="K293" s="24" t="s">
        <v>567</v>
      </c>
      <c r="L293" s="29">
        <v>400</v>
      </c>
      <c r="M293" s="14">
        <v>43466</v>
      </c>
      <c r="N293" s="29">
        <v>400</v>
      </c>
      <c r="O293" s="29">
        <v>0</v>
      </c>
      <c r="P293" s="29">
        <v>70.56</v>
      </c>
      <c r="Q293" s="29">
        <v>0</v>
      </c>
    </row>
    <row r="294" spans="1:17" x14ac:dyDescent="0.25">
      <c r="A294" t="s">
        <v>39</v>
      </c>
      <c r="D294" s="24" t="s">
        <v>199</v>
      </c>
      <c r="E294" s="29">
        <v>166738</v>
      </c>
      <c r="F294" s="24" t="s">
        <v>200</v>
      </c>
      <c r="G294" s="24" t="s">
        <v>103</v>
      </c>
      <c r="H294" s="24" t="s">
        <v>104</v>
      </c>
      <c r="I294" s="14">
        <v>43466</v>
      </c>
      <c r="J294" s="24" t="s">
        <v>65</v>
      </c>
      <c r="K294" s="24" t="s">
        <v>568</v>
      </c>
      <c r="L294" s="29">
        <v>600</v>
      </c>
      <c r="M294" s="14">
        <v>43466</v>
      </c>
      <c r="N294" s="29">
        <v>600</v>
      </c>
      <c r="O294" s="29">
        <v>0</v>
      </c>
      <c r="P294" s="29">
        <v>105.92</v>
      </c>
      <c r="Q294" s="29">
        <v>0</v>
      </c>
    </row>
    <row r="295" spans="1:17" x14ac:dyDescent="0.25">
      <c r="A295" t="s">
        <v>39</v>
      </c>
      <c r="D295" s="24" t="s">
        <v>197</v>
      </c>
      <c r="E295" s="29">
        <v>166765</v>
      </c>
      <c r="F295" s="24" t="s">
        <v>198</v>
      </c>
      <c r="G295" s="24" t="s">
        <v>81</v>
      </c>
      <c r="H295" s="24" t="s">
        <v>82</v>
      </c>
      <c r="I295" s="14">
        <v>43466</v>
      </c>
      <c r="J295" s="24" t="s">
        <v>65</v>
      </c>
      <c r="K295" s="24" t="s">
        <v>566</v>
      </c>
      <c r="L295" s="29">
        <v>800</v>
      </c>
      <c r="M295" s="14">
        <v>43466</v>
      </c>
      <c r="N295" s="29">
        <v>800</v>
      </c>
      <c r="O295" s="29">
        <v>0</v>
      </c>
      <c r="P295" s="29">
        <v>94.08</v>
      </c>
      <c r="Q295" s="29">
        <v>0</v>
      </c>
    </row>
    <row r="296" spans="1:17" x14ac:dyDescent="0.25">
      <c r="A296" t="s">
        <v>39</v>
      </c>
      <c r="D296" s="24" t="s">
        <v>197</v>
      </c>
      <c r="E296" s="29">
        <v>166801</v>
      </c>
      <c r="F296" s="24" t="s">
        <v>198</v>
      </c>
      <c r="G296" s="24" t="s">
        <v>81</v>
      </c>
      <c r="H296" s="24" t="s">
        <v>82</v>
      </c>
      <c r="I296" s="14">
        <v>43466</v>
      </c>
      <c r="J296" s="24" t="s">
        <v>65</v>
      </c>
      <c r="K296" s="24" t="s">
        <v>606</v>
      </c>
      <c r="L296" s="29">
        <v>400</v>
      </c>
      <c r="M296" s="14">
        <v>43466</v>
      </c>
      <c r="N296" s="29">
        <v>400</v>
      </c>
      <c r="O296" s="29">
        <v>0</v>
      </c>
      <c r="P296" s="29">
        <v>47.04</v>
      </c>
      <c r="Q296" s="29">
        <v>0</v>
      </c>
    </row>
    <row r="297" spans="1:17" x14ac:dyDescent="0.25">
      <c r="A297" t="s">
        <v>39</v>
      </c>
      <c r="D297" s="24" t="s">
        <v>197</v>
      </c>
      <c r="E297" s="29">
        <v>166788</v>
      </c>
      <c r="F297" s="24" t="s">
        <v>198</v>
      </c>
      <c r="G297" s="24" t="s">
        <v>157</v>
      </c>
      <c r="H297" s="24" t="s">
        <v>158</v>
      </c>
      <c r="I297" s="14">
        <v>43466</v>
      </c>
      <c r="J297" s="24" t="s">
        <v>65</v>
      </c>
      <c r="K297" s="24" t="s">
        <v>567</v>
      </c>
      <c r="L297" s="29">
        <v>400</v>
      </c>
      <c r="M297" s="14">
        <v>43466</v>
      </c>
      <c r="N297" s="29">
        <v>400</v>
      </c>
      <c r="O297" s="29">
        <v>0</v>
      </c>
      <c r="P297" s="29">
        <v>47.04</v>
      </c>
      <c r="Q297" s="29">
        <v>0</v>
      </c>
    </row>
    <row r="298" spans="1:17" x14ac:dyDescent="0.25">
      <c r="A298" t="s">
        <v>39</v>
      </c>
      <c r="D298" s="24" t="s">
        <v>197</v>
      </c>
      <c r="E298" s="29">
        <v>166737</v>
      </c>
      <c r="F298" s="24" t="s">
        <v>198</v>
      </c>
      <c r="G298" s="24" t="s">
        <v>103</v>
      </c>
      <c r="H298" s="24" t="s">
        <v>104</v>
      </c>
      <c r="I298" s="14">
        <v>43466</v>
      </c>
      <c r="J298" s="24" t="s">
        <v>65</v>
      </c>
      <c r="K298" s="24" t="s">
        <v>568</v>
      </c>
      <c r="L298" s="29">
        <v>200</v>
      </c>
      <c r="M298" s="14">
        <v>43466</v>
      </c>
      <c r="N298" s="29">
        <v>200</v>
      </c>
      <c r="O298" s="29">
        <v>0</v>
      </c>
      <c r="P298" s="29">
        <v>23.6</v>
      </c>
      <c r="Q298" s="29">
        <v>0</v>
      </c>
    </row>
    <row r="299" spans="1:17" x14ac:dyDescent="0.25">
      <c r="A299" t="s">
        <v>39</v>
      </c>
      <c r="D299" s="24" t="s">
        <v>197</v>
      </c>
      <c r="E299" s="29">
        <v>166781</v>
      </c>
      <c r="F299" s="24" t="s">
        <v>198</v>
      </c>
      <c r="G299" s="24" t="s">
        <v>155</v>
      </c>
      <c r="H299" s="24" t="s">
        <v>156</v>
      </c>
      <c r="I299" s="14">
        <v>43466</v>
      </c>
      <c r="J299" s="24" t="s">
        <v>65</v>
      </c>
      <c r="K299" s="24" t="s">
        <v>569</v>
      </c>
      <c r="L299" s="29">
        <v>400</v>
      </c>
      <c r="M299" s="14">
        <v>43466</v>
      </c>
      <c r="N299" s="29">
        <v>400</v>
      </c>
      <c r="O299" s="29">
        <v>0</v>
      </c>
      <c r="P299" s="29">
        <v>47.03</v>
      </c>
      <c r="Q299" s="29">
        <v>0</v>
      </c>
    </row>
    <row r="300" spans="1:17" x14ac:dyDescent="0.25">
      <c r="A300" t="s">
        <v>39</v>
      </c>
      <c r="D300" s="24" t="s">
        <v>195</v>
      </c>
      <c r="E300" s="29">
        <v>166750</v>
      </c>
      <c r="F300" s="24" t="s">
        <v>196</v>
      </c>
      <c r="G300" s="24" t="s">
        <v>81</v>
      </c>
      <c r="H300" s="24" t="s">
        <v>82</v>
      </c>
      <c r="I300" s="14">
        <v>43466</v>
      </c>
      <c r="J300" s="24" t="s">
        <v>65</v>
      </c>
      <c r="K300" s="24" t="s">
        <v>605</v>
      </c>
      <c r="L300" s="29">
        <v>200</v>
      </c>
      <c r="M300" s="14">
        <v>43466</v>
      </c>
      <c r="N300" s="29">
        <v>200</v>
      </c>
      <c r="O300" s="29">
        <v>0</v>
      </c>
      <c r="P300" s="29">
        <v>21.56</v>
      </c>
      <c r="Q300" s="29">
        <v>0</v>
      </c>
    </row>
    <row r="301" spans="1:17" x14ac:dyDescent="0.25">
      <c r="A301" t="s">
        <v>39</v>
      </c>
      <c r="D301" s="24" t="s">
        <v>195</v>
      </c>
      <c r="E301" s="29">
        <v>166764</v>
      </c>
      <c r="F301" s="24" t="s">
        <v>196</v>
      </c>
      <c r="G301" s="24" t="s">
        <v>81</v>
      </c>
      <c r="H301" s="24" t="s">
        <v>82</v>
      </c>
      <c r="I301" s="14">
        <v>43466</v>
      </c>
      <c r="J301" s="24" t="s">
        <v>65</v>
      </c>
      <c r="K301" s="24" t="s">
        <v>566</v>
      </c>
      <c r="L301" s="29">
        <v>1600</v>
      </c>
      <c r="M301" s="14">
        <v>43466</v>
      </c>
      <c r="N301" s="29">
        <v>1600</v>
      </c>
      <c r="O301" s="29">
        <v>0</v>
      </c>
      <c r="P301" s="29">
        <v>172.48</v>
      </c>
      <c r="Q301" s="29">
        <v>0</v>
      </c>
    </row>
    <row r="302" spans="1:17" x14ac:dyDescent="0.25">
      <c r="A302" t="s">
        <v>39</v>
      </c>
      <c r="D302" s="24" t="s">
        <v>195</v>
      </c>
      <c r="E302" s="29">
        <v>166787</v>
      </c>
      <c r="F302" s="24" t="s">
        <v>196</v>
      </c>
      <c r="G302" s="24" t="s">
        <v>157</v>
      </c>
      <c r="H302" s="24" t="s">
        <v>158</v>
      </c>
      <c r="I302" s="14">
        <v>43466</v>
      </c>
      <c r="J302" s="24" t="s">
        <v>65</v>
      </c>
      <c r="K302" s="24" t="s">
        <v>567</v>
      </c>
      <c r="L302" s="29">
        <v>400</v>
      </c>
      <c r="M302" s="14">
        <v>43466</v>
      </c>
      <c r="N302" s="29">
        <v>400</v>
      </c>
      <c r="O302" s="29">
        <v>0</v>
      </c>
      <c r="P302" s="29">
        <v>43.12</v>
      </c>
      <c r="Q302" s="29">
        <v>0</v>
      </c>
    </row>
    <row r="303" spans="1:17" x14ac:dyDescent="0.25">
      <c r="A303" t="s">
        <v>39</v>
      </c>
      <c r="D303" s="24" t="s">
        <v>195</v>
      </c>
      <c r="E303" s="29">
        <v>166756</v>
      </c>
      <c r="F303" s="24" t="s">
        <v>196</v>
      </c>
      <c r="G303" s="24" t="s">
        <v>87</v>
      </c>
      <c r="H303" s="24" t="s">
        <v>88</v>
      </c>
      <c r="I303" s="14">
        <v>43466</v>
      </c>
      <c r="J303" s="24" t="s">
        <v>65</v>
      </c>
      <c r="K303" s="24" t="s">
        <v>570</v>
      </c>
      <c r="L303" s="29">
        <v>200</v>
      </c>
      <c r="M303" s="14">
        <v>43466</v>
      </c>
      <c r="N303" s="29">
        <v>200</v>
      </c>
      <c r="O303" s="29">
        <v>0</v>
      </c>
      <c r="P303" s="29">
        <v>21.56</v>
      </c>
      <c r="Q303" s="29">
        <v>0</v>
      </c>
    </row>
    <row r="304" spans="1:17" x14ac:dyDescent="0.25">
      <c r="A304" t="s">
        <v>39</v>
      </c>
      <c r="D304" s="24" t="s">
        <v>195</v>
      </c>
      <c r="E304" s="29">
        <v>166730</v>
      </c>
      <c r="F304" s="24" t="s">
        <v>196</v>
      </c>
      <c r="G304" s="24" t="s">
        <v>105</v>
      </c>
      <c r="H304" s="24" t="s">
        <v>106</v>
      </c>
      <c r="I304" s="14">
        <v>43466</v>
      </c>
      <c r="J304" s="24" t="s">
        <v>65</v>
      </c>
      <c r="K304" s="24" t="s">
        <v>571</v>
      </c>
      <c r="L304" s="29">
        <v>200</v>
      </c>
      <c r="M304" s="14">
        <v>43466</v>
      </c>
      <c r="N304" s="29">
        <v>200</v>
      </c>
      <c r="O304" s="29">
        <v>0</v>
      </c>
      <c r="P304" s="29">
        <v>21.58</v>
      </c>
      <c r="Q304" s="29">
        <v>0</v>
      </c>
    </row>
    <row r="305" spans="1:17" x14ac:dyDescent="0.25">
      <c r="A305" t="s">
        <v>39</v>
      </c>
      <c r="D305" s="24" t="s">
        <v>195</v>
      </c>
      <c r="E305" s="29">
        <v>166736</v>
      </c>
      <c r="F305" s="24" t="s">
        <v>196</v>
      </c>
      <c r="G305" s="24" t="s">
        <v>103</v>
      </c>
      <c r="H305" s="24" t="s">
        <v>104</v>
      </c>
      <c r="I305" s="14">
        <v>43466</v>
      </c>
      <c r="J305" s="24" t="s">
        <v>65</v>
      </c>
      <c r="K305" s="24" t="s">
        <v>568</v>
      </c>
      <c r="L305" s="29">
        <v>400</v>
      </c>
      <c r="M305" s="14">
        <v>43466</v>
      </c>
      <c r="N305" s="29">
        <v>400</v>
      </c>
      <c r="O305" s="29">
        <v>0</v>
      </c>
      <c r="P305" s="29">
        <v>43.169999999999995</v>
      </c>
      <c r="Q305" s="29">
        <v>0</v>
      </c>
    </row>
    <row r="306" spans="1:17" x14ac:dyDescent="0.25">
      <c r="A306" t="s">
        <v>39</v>
      </c>
      <c r="D306" s="24" t="s">
        <v>195</v>
      </c>
      <c r="E306" s="29">
        <v>166780</v>
      </c>
      <c r="F306" s="24" t="s">
        <v>196</v>
      </c>
      <c r="G306" s="24" t="s">
        <v>155</v>
      </c>
      <c r="H306" s="24" t="s">
        <v>156</v>
      </c>
      <c r="I306" s="14">
        <v>43466</v>
      </c>
      <c r="J306" s="24" t="s">
        <v>65</v>
      </c>
      <c r="K306" s="24" t="s">
        <v>569</v>
      </c>
      <c r="L306" s="29">
        <v>400</v>
      </c>
      <c r="M306" s="14">
        <v>43466</v>
      </c>
      <c r="N306" s="29">
        <v>400</v>
      </c>
      <c r="O306" s="29">
        <v>0</v>
      </c>
      <c r="P306" s="29">
        <v>43.12</v>
      </c>
      <c r="Q306" s="29">
        <v>0</v>
      </c>
    </row>
    <row r="307" spans="1:17" x14ac:dyDescent="0.25">
      <c r="A307" t="s">
        <v>39</v>
      </c>
      <c r="D307" s="24" t="s">
        <v>193</v>
      </c>
      <c r="E307" s="29">
        <v>166749</v>
      </c>
      <c r="F307" s="24" t="s">
        <v>194</v>
      </c>
      <c r="G307" s="24" t="s">
        <v>81</v>
      </c>
      <c r="H307" s="24" t="s">
        <v>82</v>
      </c>
      <c r="I307" s="14">
        <v>43466</v>
      </c>
      <c r="J307" s="24" t="s">
        <v>65</v>
      </c>
      <c r="K307" s="24" t="s">
        <v>605</v>
      </c>
      <c r="L307" s="29">
        <v>400</v>
      </c>
      <c r="M307" s="14">
        <v>43466</v>
      </c>
      <c r="N307" s="29">
        <v>400</v>
      </c>
      <c r="O307" s="29">
        <v>0</v>
      </c>
      <c r="P307" s="29">
        <v>70.56</v>
      </c>
      <c r="Q307" s="29">
        <v>0</v>
      </c>
    </row>
    <row r="308" spans="1:17" x14ac:dyDescent="0.25">
      <c r="A308" t="s">
        <v>39</v>
      </c>
      <c r="D308" s="24" t="s">
        <v>193</v>
      </c>
      <c r="E308" s="29">
        <v>166763</v>
      </c>
      <c r="F308" s="24" t="s">
        <v>194</v>
      </c>
      <c r="G308" s="24" t="s">
        <v>81</v>
      </c>
      <c r="H308" s="24" t="s">
        <v>82</v>
      </c>
      <c r="I308" s="14">
        <v>43466</v>
      </c>
      <c r="J308" s="24" t="s">
        <v>65</v>
      </c>
      <c r="K308" s="24" t="s">
        <v>566</v>
      </c>
      <c r="L308" s="29">
        <v>1400</v>
      </c>
      <c r="M308" s="14">
        <v>43466</v>
      </c>
      <c r="N308" s="29">
        <v>1400</v>
      </c>
      <c r="O308" s="29">
        <v>0</v>
      </c>
      <c r="P308" s="29">
        <v>246.96</v>
      </c>
      <c r="Q308" s="29">
        <v>0</v>
      </c>
    </row>
    <row r="309" spans="1:17" x14ac:dyDescent="0.25">
      <c r="A309" t="s">
        <v>39</v>
      </c>
      <c r="D309" s="24" t="s">
        <v>193</v>
      </c>
      <c r="E309" s="29">
        <v>166800</v>
      </c>
      <c r="F309" s="24" t="s">
        <v>194</v>
      </c>
      <c r="G309" s="24" t="s">
        <v>81</v>
      </c>
      <c r="H309" s="24" t="s">
        <v>82</v>
      </c>
      <c r="I309" s="14">
        <v>43466</v>
      </c>
      <c r="J309" s="24" t="s">
        <v>65</v>
      </c>
      <c r="K309" s="24" t="s">
        <v>606</v>
      </c>
      <c r="L309" s="29">
        <v>200</v>
      </c>
      <c r="M309" s="14">
        <v>43466</v>
      </c>
      <c r="N309" s="29">
        <v>200</v>
      </c>
      <c r="O309" s="29">
        <v>0</v>
      </c>
      <c r="P309" s="29">
        <v>35.28</v>
      </c>
      <c r="Q309" s="29">
        <v>0</v>
      </c>
    </row>
    <row r="310" spans="1:17" x14ac:dyDescent="0.25">
      <c r="A310" t="s">
        <v>39</v>
      </c>
      <c r="D310" s="24" t="s">
        <v>193</v>
      </c>
      <c r="E310" s="29">
        <v>166786</v>
      </c>
      <c r="F310" s="24" t="s">
        <v>194</v>
      </c>
      <c r="G310" s="24" t="s">
        <v>157</v>
      </c>
      <c r="H310" s="24" t="s">
        <v>158</v>
      </c>
      <c r="I310" s="14">
        <v>43466</v>
      </c>
      <c r="J310" s="24" t="s">
        <v>65</v>
      </c>
      <c r="K310" s="24" t="s">
        <v>567</v>
      </c>
      <c r="L310" s="29">
        <v>800</v>
      </c>
      <c r="M310" s="14">
        <v>43466</v>
      </c>
      <c r="N310" s="29">
        <v>800</v>
      </c>
      <c r="O310" s="29">
        <v>0</v>
      </c>
      <c r="P310" s="29">
        <v>141.12</v>
      </c>
      <c r="Q310" s="29">
        <v>0</v>
      </c>
    </row>
    <row r="311" spans="1:17" x14ac:dyDescent="0.25">
      <c r="A311" t="s">
        <v>39</v>
      </c>
      <c r="D311" s="24" t="s">
        <v>193</v>
      </c>
      <c r="E311" s="29">
        <v>166735</v>
      </c>
      <c r="F311" s="24" t="s">
        <v>194</v>
      </c>
      <c r="G311" s="24" t="s">
        <v>103</v>
      </c>
      <c r="H311" s="24" t="s">
        <v>104</v>
      </c>
      <c r="I311" s="14">
        <v>43466</v>
      </c>
      <c r="J311" s="24" t="s">
        <v>65</v>
      </c>
      <c r="K311" s="24" t="s">
        <v>568</v>
      </c>
      <c r="L311" s="29">
        <v>200</v>
      </c>
      <c r="M311" s="14">
        <v>43466</v>
      </c>
      <c r="N311" s="29">
        <v>200</v>
      </c>
      <c r="O311" s="29">
        <v>0</v>
      </c>
      <c r="P311" s="29">
        <v>35.31</v>
      </c>
      <c r="Q311" s="29">
        <v>0</v>
      </c>
    </row>
    <row r="312" spans="1:17" x14ac:dyDescent="0.25">
      <c r="A312" t="s">
        <v>39</v>
      </c>
      <c r="D312" s="24" t="s">
        <v>193</v>
      </c>
      <c r="E312" s="29">
        <v>166779</v>
      </c>
      <c r="F312" s="24" t="s">
        <v>194</v>
      </c>
      <c r="G312" s="24" t="s">
        <v>155</v>
      </c>
      <c r="H312" s="24" t="s">
        <v>156</v>
      </c>
      <c r="I312" s="14">
        <v>43466</v>
      </c>
      <c r="J312" s="24" t="s">
        <v>65</v>
      </c>
      <c r="K312" s="24" t="s">
        <v>569</v>
      </c>
      <c r="L312" s="29">
        <v>200</v>
      </c>
      <c r="M312" s="14">
        <v>43466</v>
      </c>
      <c r="N312" s="29">
        <v>200</v>
      </c>
      <c r="O312" s="29">
        <v>0</v>
      </c>
      <c r="P312" s="29">
        <v>35.28</v>
      </c>
      <c r="Q312" s="29">
        <v>0</v>
      </c>
    </row>
    <row r="313" spans="1:17" x14ac:dyDescent="0.25">
      <c r="A313" t="s">
        <v>39</v>
      </c>
      <c r="D313" s="24" t="s">
        <v>251</v>
      </c>
      <c r="E313" s="29">
        <v>167136</v>
      </c>
      <c r="F313" s="24" t="s">
        <v>252</v>
      </c>
      <c r="G313" s="24" t="s">
        <v>81</v>
      </c>
      <c r="H313" s="24" t="s">
        <v>82</v>
      </c>
      <c r="I313" s="14">
        <v>43466</v>
      </c>
      <c r="J313" s="24" t="s">
        <v>65</v>
      </c>
      <c r="K313" s="24" t="s">
        <v>572</v>
      </c>
      <c r="L313" s="29">
        <v>3999.9999999999995</v>
      </c>
      <c r="M313" s="14">
        <v>43466</v>
      </c>
      <c r="N313" s="29">
        <v>3999.9999999999995</v>
      </c>
      <c r="O313" s="29">
        <v>0</v>
      </c>
      <c r="P313" s="29">
        <v>1646.3999999999999</v>
      </c>
      <c r="Q313" s="29">
        <v>0</v>
      </c>
    </row>
    <row r="314" spans="1:17" x14ac:dyDescent="0.25">
      <c r="A314" t="s">
        <v>39</v>
      </c>
      <c r="D314" s="24" t="s">
        <v>251</v>
      </c>
      <c r="E314" s="29">
        <v>167170</v>
      </c>
      <c r="F314" s="24" t="s">
        <v>252</v>
      </c>
      <c r="G314" s="24" t="s">
        <v>81</v>
      </c>
      <c r="H314" s="24" t="s">
        <v>82</v>
      </c>
      <c r="I314" s="14">
        <v>43466</v>
      </c>
      <c r="J314" s="24" t="s">
        <v>65</v>
      </c>
      <c r="K314" s="24" t="s">
        <v>573</v>
      </c>
      <c r="L314" s="29">
        <v>400</v>
      </c>
      <c r="M314" s="14">
        <v>43466</v>
      </c>
      <c r="N314" s="29">
        <v>400</v>
      </c>
      <c r="O314" s="29">
        <v>0</v>
      </c>
      <c r="P314" s="29">
        <v>164.64</v>
      </c>
      <c r="Q314" s="29">
        <v>0</v>
      </c>
    </row>
    <row r="315" spans="1:17" x14ac:dyDescent="0.25">
      <c r="A315" t="s">
        <v>39</v>
      </c>
      <c r="D315" s="24" t="s">
        <v>251</v>
      </c>
      <c r="E315" s="29">
        <v>167160</v>
      </c>
      <c r="F315" s="24" t="s">
        <v>252</v>
      </c>
      <c r="G315" s="24" t="s">
        <v>157</v>
      </c>
      <c r="H315" s="24" t="s">
        <v>158</v>
      </c>
      <c r="I315" s="14">
        <v>43466</v>
      </c>
      <c r="J315" s="24" t="s">
        <v>65</v>
      </c>
      <c r="K315" s="24" t="s">
        <v>574</v>
      </c>
      <c r="L315" s="29">
        <v>1600</v>
      </c>
      <c r="M315" s="14">
        <v>43466</v>
      </c>
      <c r="N315" s="29">
        <v>1600</v>
      </c>
      <c r="O315" s="29">
        <v>0</v>
      </c>
      <c r="P315" s="29">
        <v>658.56</v>
      </c>
      <c r="Q315" s="29">
        <v>0</v>
      </c>
    </row>
    <row r="316" spans="1:17" x14ac:dyDescent="0.25">
      <c r="A316" t="s">
        <v>39</v>
      </c>
      <c r="D316" s="24" t="s">
        <v>251</v>
      </c>
      <c r="E316" s="29">
        <v>167080</v>
      </c>
      <c r="F316" s="24" t="s">
        <v>252</v>
      </c>
      <c r="G316" s="24" t="s">
        <v>105</v>
      </c>
      <c r="H316" s="24" t="s">
        <v>106</v>
      </c>
      <c r="I316" s="14">
        <v>43466</v>
      </c>
      <c r="J316" s="24" t="s">
        <v>65</v>
      </c>
      <c r="K316" s="24" t="s">
        <v>576</v>
      </c>
      <c r="L316" s="29">
        <v>400</v>
      </c>
      <c r="M316" s="14">
        <v>43466</v>
      </c>
      <c r="N316" s="29">
        <v>400</v>
      </c>
      <c r="O316" s="29">
        <v>0</v>
      </c>
      <c r="P316" s="29">
        <v>164.60000000000002</v>
      </c>
      <c r="Q316" s="29">
        <v>0</v>
      </c>
    </row>
    <row r="317" spans="1:17" x14ac:dyDescent="0.25">
      <c r="A317" t="s">
        <v>39</v>
      </c>
      <c r="D317" s="24" t="s">
        <v>251</v>
      </c>
      <c r="E317" s="29">
        <v>167097</v>
      </c>
      <c r="F317" s="24" t="s">
        <v>252</v>
      </c>
      <c r="G317" s="24" t="s">
        <v>103</v>
      </c>
      <c r="H317" s="24" t="s">
        <v>104</v>
      </c>
      <c r="I317" s="14">
        <v>43466</v>
      </c>
      <c r="J317" s="24" t="s">
        <v>65</v>
      </c>
      <c r="K317" s="24" t="s">
        <v>578</v>
      </c>
      <c r="L317" s="29">
        <v>400</v>
      </c>
      <c r="M317" s="14">
        <v>43466</v>
      </c>
      <c r="N317" s="29">
        <v>400</v>
      </c>
      <c r="O317" s="29">
        <v>0</v>
      </c>
      <c r="P317" s="29">
        <v>164.63</v>
      </c>
      <c r="Q317" s="29">
        <v>0</v>
      </c>
    </row>
    <row r="318" spans="1:17" x14ac:dyDescent="0.25">
      <c r="A318" t="s">
        <v>39</v>
      </c>
      <c r="D318" s="24" t="s">
        <v>251</v>
      </c>
      <c r="E318" s="29">
        <v>167149</v>
      </c>
      <c r="F318" s="24" t="s">
        <v>252</v>
      </c>
      <c r="G318" s="24" t="s">
        <v>155</v>
      </c>
      <c r="H318" s="24" t="s">
        <v>156</v>
      </c>
      <c r="I318" s="14">
        <v>43466</v>
      </c>
      <c r="J318" s="24" t="s">
        <v>65</v>
      </c>
      <c r="K318" s="24" t="s">
        <v>577</v>
      </c>
      <c r="L318" s="29">
        <v>400</v>
      </c>
      <c r="M318" s="14">
        <v>43466</v>
      </c>
      <c r="N318" s="29">
        <v>400</v>
      </c>
      <c r="O318" s="29">
        <v>0</v>
      </c>
      <c r="P318" s="29">
        <v>164.64</v>
      </c>
      <c r="Q318" s="29">
        <v>0</v>
      </c>
    </row>
    <row r="319" spans="1:17" x14ac:dyDescent="0.25">
      <c r="A319" t="s">
        <v>39</v>
      </c>
      <c r="D319" s="24" t="s">
        <v>125</v>
      </c>
      <c r="E319" s="29">
        <v>167547</v>
      </c>
      <c r="F319" s="24" t="s">
        <v>126</v>
      </c>
      <c r="G319" s="24" t="s">
        <v>81</v>
      </c>
      <c r="H319" s="24" t="s">
        <v>82</v>
      </c>
      <c r="I319" s="14">
        <v>43466</v>
      </c>
      <c r="J319" s="24" t="s">
        <v>65</v>
      </c>
      <c r="K319" s="24" t="s">
        <v>585</v>
      </c>
      <c r="L319" s="29">
        <v>200</v>
      </c>
      <c r="M319" s="14">
        <v>43466</v>
      </c>
      <c r="N319" s="29">
        <v>200</v>
      </c>
      <c r="O319" s="29">
        <v>0</v>
      </c>
      <c r="P319" s="29">
        <v>384.15999999999997</v>
      </c>
      <c r="Q319" s="29">
        <v>0</v>
      </c>
    </row>
    <row r="320" spans="1:17" x14ac:dyDescent="0.25">
      <c r="A320" t="s">
        <v>39</v>
      </c>
      <c r="D320" s="24" t="s">
        <v>125</v>
      </c>
      <c r="E320" s="29">
        <v>167580</v>
      </c>
      <c r="F320" s="24" t="s">
        <v>126</v>
      </c>
      <c r="G320" s="24" t="s">
        <v>81</v>
      </c>
      <c r="H320" s="24" t="s">
        <v>82</v>
      </c>
      <c r="I320" s="14">
        <v>43466</v>
      </c>
      <c r="J320" s="24" t="s">
        <v>65</v>
      </c>
      <c r="K320" s="24" t="s">
        <v>580</v>
      </c>
      <c r="L320" s="29">
        <v>4200</v>
      </c>
      <c r="M320" s="14">
        <v>43466</v>
      </c>
      <c r="N320" s="29">
        <v>4200</v>
      </c>
      <c r="O320" s="29">
        <v>0</v>
      </c>
      <c r="P320" s="29">
        <v>8067.36</v>
      </c>
      <c r="Q320" s="29">
        <v>0</v>
      </c>
    </row>
    <row r="321" spans="1:17" x14ac:dyDescent="0.25">
      <c r="A321" t="s">
        <v>39</v>
      </c>
      <c r="D321" s="24" t="s">
        <v>125</v>
      </c>
      <c r="E321" s="29">
        <v>167609</v>
      </c>
      <c r="F321" s="24" t="s">
        <v>126</v>
      </c>
      <c r="G321" s="24" t="s">
        <v>157</v>
      </c>
      <c r="H321" s="24" t="s">
        <v>158</v>
      </c>
      <c r="I321" s="14">
        <v>43466</v>
      </c>
      <c r="J321" s="24" t="s">
        <v>65</v>
      </c>
      <c r="K321" s="24" t="s">
        <v>581</v>
      </c>
      <c r="L321" s="29">
        <v>1400</v>
      </c>
      <c r="M321" s="14">
        <v>43466</v>
      </c>
      <c r="N321" s="29">
        <v>1400</v>
      </c>
      <c r="O321" s="29">
        <v>0</v>
      </c>
      <c r="P321" s="29">
        <v>2689.12</v>
      </c>
      <c r="Q321" s="29">
        <v>0</v>
      </c>
    </row>
    <row r="322" spans="1:17" x14ac:dyDescent="0.25">
      <c r="A322" t="s">
        <v>39</v>
      </c>
      <c r="D322" s="24" t="s">
        <v>125</v>
      </c>
      <c r="E322" s="29">
        <v>167561</v>
      </c>
      <c r="F322" s="24" t="s">
        <v>126</v>
      </c>
      <c r="G322" s="24" t="s">
        <v>87</v>
      </c>
      <c r="H322" s="24" t="s">
        <v>88</v>
      </c>
      <c r="I322" s="14">
        <v>43466</v>
      </c>
      <c r="J322" s="24" t="s">
        <v>65</v>
      </c>
      <c r="K322" s="24" t="s">
        <v>582</v>
      </c>
      <c r="L322" s="29">
        <v>800</v>
      </c>
      <c r="M322" s="14">
        <v>43466</v>
      </c>
      <c r="N322" s="29">
        <v>800</v>
      </c>
      <c r="O322" s="29">
        <v>0</v>
      </c>
      <c r="P322" s="29">
        <v>1536.6399999999999</v>
      </c>
      <c r="Q322" s="29">
        <v>0</v>
      </c>
    </row>
    <row r="323" spans="1:17" x14ac:dyDescent="0.25">
      <c r="A323" t="s">
        <v>39</v>
      </c>
      <c r="D323" s="24" t="s">
        <v>125</v>
      </c>
      <c r="E323" s="29">
        <v>167518</v>
      </c>
      <c r="F323" s="24" t="s">
        <v>126</v>
      </c>
      <c r="G323" s="24" t="s">
        <v>105</v>
      </c>
      <c r="H323" s="24" t="s">
        <v>106</v>
      </c>
      <c r="I323" s="14">
        <v>43466</v>
      </c>
      <c r="J323" s="24" t="s">
        <v>65</v>
      </c>
      <c r="K323" s="24" t="s">
        <v>583</v>
      </c>
      <c r="L323" s="29">
        <v>400</v>
      </c>
      <c r="M323" s="14">
        <v>43466</v>
      </c>
      <c r="N323" s="29">
        <v>400</v>
      </c>
      <c r="O323" s="29">
        <v>0</v>
      </c>
      <c r="P323" s="29">
        <v>768.30000000000007</v>
      </c>
      <c r="Q323" s="29">
        <v>0</v>
      </c>
    </row>
    <row r="324" spans="1:17" x14ac:dyDescent="0.25">
      <c r="A324" t="s">
        <v>39</v>
      </c>
      <c r="D324" s="24" t="s">
        <v>125</v>
      </c>
      <c r="E324" s="29">
        <v>167535</v>
      </c>
      <c r="F324" s="24" t="s">
        <v>126</v>
      </c>
      <c r="G324" s="24" t="s">
        <v>103</v>
      </c>
      <c r="H324" s="24" t="s">
        <v>104</v>
      </c>
      <c r="I324" s="14">
        <v>43466</v>
      </c>
      <c r="J324" s="24" t="s">
        <v>65</v>
      </c>
      <c r="K324" s="24" t="s">
        <v>584</v>
      </c>
      <c r="L324" s="29">
        <v>1200</v>
      </c>
      <c r="M324" s="14">
        <v>43466</v>
      </c>
      <c r="N324" s="29">
        <v>1200</v>
      </c>
      <c r="O324" s="29">
        <v>0</v>
      </c>
      <c r="P324" s="29">
        <v>2304.79</v>
      </c>
      <c r="Q324" s="29">
        <v>0</v>
      </c>
    </row>
    <row r="325" spans="1:17" x14ac:dyDescent="0.25">
      <c r="A325" t="s">
        <v>39</v>
      </c>
      <c r="D325" s="24" t="s">
        <v>125</v>
      </c>
      <c r="E325" s="29">
        <v>167595</v>
      </c>
      <c r="F325" s="24" t="s">
        <v>126</v>
      </c>
      <c r="G325" s="24" t="s">
        <v>155</v>
      </c>
      <c r="H325" s="24" t="s">
        <v>156</v>
      </c>
      <c r="I325" s="14">
        <v>43466</v>
      </c>
      <c r="J325" s="24" t="s">
        <v>65</v>
      </c>
      <c r="K325" s="24" t="s">
        <v>587</v>
      </c>
      <c r="L325" s="29">
        <v>400</v>
      </c>
      <c r="M325" s="14">
        <v>43466</v>
      </c>
      <c r="N325" s="29">
        <v>400</v>
      </c>
      <c r="O325" s="29">
        <v>0</v>
      </c>
      <c r="P325" s="29">
        <v>768.31999999999994</v>
      </c>
      <c r="Q325" s="29">
        <v>0</v>
      </c>
    </row>
    <row r="326" spans="1:17" x14ac:dyDescent="0.25">
      <c r="A326" t="s">
        <v>39</v>
      </c>
      <c r="D326" s="24" t="s">
        <v>113</v>
      </c>
      <c r="E326" s="29">
        <v>167546</v>
      </c>
      <c r="F326" s="24" t="s">
        <v>114</v>
      </c>
      <c r="G326" s="24" t="s">
        <v>81</v>
      </c>
      <c r="H326" s="24" t="s">
        <v>82</v>
      </c>
      <c r="I326" s="14">
        <v>43466</v>
      </c>
      <c r="J326" s="24" t="s">
        <v>65</v>
      </c>
      <c r="K326" s="24" t="s">
        <v>585</v>
      </c>
      <c r="L326" s="29">
        <v>200</v>
      </c>
      <c r="M326" s="14">
        <v>43466</v>
      </c>
      <c r="N326" s="29">
        <v>200</v>
      </c>
      <c r="O326" s="29">
        <v>0</v>
      </c>
      <c r="P326" s="29">
        <v>282.24</v>
      </c>
      <c r="Q326" s="29">
        <v>0</v>
      </c>
    </row>
    <row r="327" spans="1:17" x14ac:dyDescent="0.25">
      <c r="A327" t="s">
        <v>39</v>
      </c>
      <c r="D327" s="24" t="s">
        <v>113</v>
      </c>
      <c r="E327" s="29">
        <v>167579</v>
      </c>
      <c r="F327" s="24" t="s">
        <v>114</v>
      </c>
      <c r="G327" s="24" t="s">
        <v>81</v>
      </c>
      <c r="H327" s="24" t="s">
        <v>82</v>
      </c>
      <c r="I327" s="14">
        <v>43466</v>
      </c>
      <c r="J327" s="24" t="s">
        <v>65</v>
      </c>
      <c r="K327" s="24" t="s">
        <v>580</v>
      </c>
      <c r="L327" s="29">
        <v>2800</v>
      </c>
      <c r="M327" s="14">
        <v>43466</v>
      </c>
      <c r="N327" s="29">
        <v>2800</v>
      </c>
      <c r="O327" s="29">
        <v>0</v>
      </c>
      <c r="P327" s="29">
        <v>3951.36</v>
      </c>
      <c r="Q327" s="29">
        <v>0</v>
      </c>
    </row>
    <row r="328" spans="1:17" x14ac:dyDescent="0.25">
      <c r="A328" t="s">
        <v>39</v>
      </c>
      <c r="D328" s="24" t="s">
        <v>113</v>
      </c>
      <c r="E328" s="29">
        <v>167608</v>
      </c>
      <c r="F328" s="24" t="s">
        <v>114</v>
      </c>
      <c r="G328" s="24" t="s">
        <v>157</v>
      </c>
      <c r="H328" s="24" t="s">
        <v>158</v>
      </c>
      <c r="I328" s="14">
        <v>43466</v>
      </c>
      <c r="J328" s="24" t="s">
        <v>65</v>
      </c>
      <c r="K328" s="24" t="s">
        <v>581</v>
      </c>
      <c r="L328" s="29">
        <v>999.99999999999989</v>
      </c>
      <c r="M328" s="14">
        <v>43466</v>
      </c>
      <c r="N328" s="29">
        <v>999.99999999999989</v>
      </c>
      <c r="O328" s="29">
        <v>0</v>
      </c>
      <c r="P328" s="29">
        <v>1411.2</v>
      </c>
      <c r="Q328" s="29">
        <v>0</v>
      </c>
    </row>
    <row r="329" spans="1:17" x14ac:dyDescent="0.25">
      <c r="A329" t="s">
        <v>39</v>
      </c>
      <c r="D329" s="24" t="s">
        <v>113</v>
      </c>
      <c r="E329" s="29">
        <v>167560</v>
      </c>
      <c r="F329" s="24" t="s">
        <v>114</v>
      </c>
      <c r="G329" s="24" t="s">
        <v>87</v>
      </c>
      <c r="H329" s="24" t="s">
        <v>88</v>
      </c>
      <c r="I329" s="14">
        <v>43466</v>
      </c>
      <c r="J329" s="24" t="s">
        <v>65</v>
      </c>
      <c r="K329" s="24" t="s">
        <v>582</v>
      </c>
      <c r="L329" s="29">
        <v>999.99999999999989</v>
      </c>
      <c r="M329" s="14">
        <v>43466</v>
      </c>
      <c r="N329" s="29">
        <v>999.99999999999989</v>
      </c>
      <c r="O329" s="29">
        <v>0</v>
      </c>
      <c r="P329" s="29">
        <v>1411.2</v>
      </c>
      <c r="Q329" s="29">
        <v>0</v>
      </c>
    </row>
    <row r="330" spans="1:17" x14ac:dyDescent="0.25">
      <c r="A330" t="s">
        <v>39</v>
      </c>
      <c r="D330" s="24" t="s">
        <v>113</v>
      </c>
      <c r="E330" s="29">
        <v>167517</v>
      </c>
      <c r="F330" s="24" t="s">
        <v>114</v>
      </c>
      <c r="G330" s="24" t="s">
        <v>105</v>
      </c>
      <c r="H330" s="24" t="s">
        <v>106</v>
      </c>
      <c r="I330" s="14">
        <v>43466</v>
      </c>
      <c r="J330" s="24" t="s">
        <v>65</v>
      </c>
      <c r="K330" s="24" t="s">
        <v>583</v>
      </c>
      <c r="L330" s="29">
        <v>200</v>
      </c>
      <c r="M330" s="14">
        <v>43466</v>
      </c>
      <c r="N330" s="29">
        <v>200</v>
      </c>
      <c r="O330" s="29">
        <v>0</v>
      </c>
      <c r="P330" s="29">
        <v>282.22999999999996</v>
      </c>
      <c r="Q330" s="29">
        <v>0</v>
      </c>
    </row>
    <row r="331" spans="1:17" x14ac:dyDescent="0.25">
      <c r="A331" t="s">
        <v>39</v>
      </c>
      <c r="D331" s="24" t="s">
        <v>113</v>
      </c>
      <c r="E331" s="29">
        <v>167534</v>
      </c>
      <c r="F331" s="24" t="s">
        <v>114</v>
      </c>
      <c r="G331" s="24" t="s">
        <v>103</v>
      </c>
      <c r="H331" s="24" t="s">
        <v>104</v>
      </c>
      <c r="I331" s="14">
        <v>43466</v>
      </c>
      <c r="J331" s="24" t="s">
        <v>65</v>
      </c>
      <c r="K331" s="24" t="s">
        <v>584</v>
      </c>
      <c r="L331" s="29">
        <v>999.99999999999989</v>
      </c>
      <c r="M331" s="14">
        <v>43466</v>
      </c>
      <c r="N331" s="29">
        <v>999.99999999999989</v>
      </c>
      <c r="O331" s="29">
        <v>0</v>
      </c>
      <c r="P331" s="29">
        <v>1411.24</v>
      </c>
      <c r="Q331" s="29">
        <v>0</v>
      </c>
    </row>
    <row r="332" spans="1:17" x14ac:dyDescent="0.25">
      <c r="A332" t="s">
        <v>39</v>
      </c>
      <c r="D332" s="24" t="s">
        <v>127</v>
      </c>
      <c r="E332" s="29">
        <v>167545</v>
      </c>
      <c r="F332" s="24" t="s">
        <v>128</v>
      </c>
      <c r="G332" s="24" t="s">
        <v>81</v>
      </c>
      <c r="H332" s="24" t="s">
        <v>82</v>
      </c>
      <c r="I332" s="14">
        <v>43466</v>
      </c>
      <c r="J332" s="24" t="s">
        <v>65</v>
      </c>
      <c r="K332" s="24" t="s">
        <v>585</v>
      </c>
      <c r="L332" s="29">
        <v>200</v>
      </c>
      <c r="M332" s="14">
        <v>43466</v>
      </c>
      <c r="N332" s="29">
        <v>200</v>
      </c>
      <c r="O332" s="29">
        <v>0</v>
      </c>
      <c r="P332" s="29">
        <v>252.84</v>
      </c>
      <c r="Q332" s="29">
        <v>0</v>
      </c>
    </row>
    <row r="333" spans="1:17" x14ac:dyDescent="0.25">
      <c r="A333" t="s">
        <v>39</v>
      </c>
      <c r="D333" s="24" t="s">
        <v>127</v>
      </c>
      <c r="E333" s="29">
        <v>167578</v>
      </c>
      <c r="F333" s="24" t="s">
        <v>128</v>
      </c>
      <c r="G333" s="24" t="s">
        <v>81</v>
      </c>
      <c r="H333" s="24" t="s">
        <v>82</v>
      </c>
      <c r="I333" s="14">
        <v>43466</v>
      </c>
      <c r="J333" s="24" t="s">
        <v>65</v>
      </c>
      <c r="K333" s="24" t="s">
        <v>580</v>
      </c>
      <c r="L333" s="29">
        <v>3000</v>
      </c>
      <c r="M333" s="14">
        <v>43466</v>
      </c>
      <c r="N333" s="29">
        <v>3000</v>
      </c>
      <c r="O333" s="29">
        <v>0</v>
      </c>
      <c r="P333" s="29">
        <v>3792.6</v>
      </c>
      <c r="Q333" s="29">
        <v>0</v>
      </c>
    </row>
    <row r="334" spans="1:17" x14ac:dyDescent="0.25">
      <c r="A334" t="s">
        <v>39</v>
      </c>
      <c r="D334" s="24" t="s">
        <v>127</v>
      </c>
      <c r="E334" s="29">
        <v>167622</v>
      </c>
      <c r="F334" s="24" t="s">
        <v>128</v>
      </c>
      <c r="G334" s="24" t="s">
        <v>81</v>
      </c>
      <c r="H334" s="24" t="s">
        <v>82</v>
      </c>
      <c r="I334" s="14">
        <v>43466</v>
      </c>
      <c r="J334" s="24" t="s">
        <v>65</v>
      </c>
      <c r="K334" s="24" t="s">
        <v>586</v>
      </c>
      <c r="L334" s="29">
        <v>200</v>
      </c>
      <c r="M334" s="14">
        <v>43466</v>
      </c>
      <c r="N334" s="29">
        <v>200</v>
      </c>
      <c r="O334" s="29">
        <v>0</v>
      </c>
      <c r="P334" s="29">
        <v>252.84</v>
      </c>
      <c r="Q334" s="29">
        <v>0</v>
      </c>
    </row>
    <row r="335" spans="1:17" x14ac:dyDescent="0.25">
      <c r="A335" t="s">
        <v>39</v>
      </c>
      <c r="D335" s="24" t="s">
        <v>127</v>
      </c>
      <c r="E335" s="29">
        <v>167607</v>
      </c>
      <c r="F335" s="24" t="s">
        <v>128</v>
      </c>
      <c r="G335" s="24" t="s">
        <v>157</v>
      </c>
      <c r="H335" s="24" t="s">
        <v>158</v>
      </c>
      <c r="I335" s="14">
        <v>43466</v>
      </c>
      <c r="J335" s="24" t="s">
        <v>65</v>
      </c>
      <c r="K335" s="24" t="s">
        <v>581</v>
      </c>
      <c r="L335" s="29">
        <v>999.99999999999989</v>
      </c>
      <c r="M335" s="14">
        <v>43466</v>
      </c>
      <c r="N335" s="29">
        <v>999.99999999999989</v>
      </c>
      <c r="O335" s="29">
        <v>0</v>
      </c>
      <c r="P335" s="29">
        <v>1264.2</v>
      </c>
      <c r="Q335" s="29">
        <v>0</v>
      </c>
    </row>
    <row r="336" spans="1:17" x14ac:dyDescent="0.25">
      <c r="A336" t="s">
        <v>39</v>
      </c>
      <c r="D336" s="24" t="s">
        <v>127</v>
      </c>
      <c r="E336" s="29">
        <v>167559</v>
      </c>
      <c r="F336" s="24" t="s">
        <v>128</v>
      </c>
      <c r="G336" s="24" t="s">
        <v>87</v>
      </c>
      <c r="H336" s="24" t="s">
        <v>88</v>
      </c>
      <c r="I336" s="14">
        <v>43466</v>
      </c>
      <c r="J336" s="24" t="s">
        <v>65</v>
      </c>
      <c r="K336" s="24" t="s">
        <v>582</v>
      </c>
      <c r="L336" s="29">
        <v>200</v>
      </c>
      <c r="M336" s="14">
        <v>43466</v>
      </c>
      <c r="N336" s="29">
        <v>200</v>
      </c>
      <c r="O336" s="29">
        <v>0</v>
      </c>
      <c r="P336" s="29">
        <v>252.84</v>
      </c>
      <c r="Q336" s="29">
        <v>0</v>
      </c>
    </row>
    <row r="337" spans="1:17" x14ac:dyDescent="0.25">
      <c r="A337" t="s">
        <v>39</v>
      </c>
      <c r="D337" s="24" t="s">
        <v>127</v>
      </c>
      <c r="E337" s="29">
        <v>167516</v>
      </c>
      <c r="F337" s="24" t="s">
        <v>128</v>
      </c>
      <c r="G337" s="24" t="s">
        <v>105</v>
      </c>
      <c r="H337" s="24" t="s">
        <v>106</v>
      </c>
      <c r="I337" s="14">
        <v>43466</v>
      </c>
      <c r="J337" s="24" t="s">
        <v>65</v>
      </c>
      <c r="K337" s="24" t="s">
        <v>583</v>
      </c>
      <c r="L337" s="29">
        <v>600</v>
      </c>
      <c r="M337" s="14">
        <v>43466</v>
      </c>
      <c r="N337" s="29">
        <v>600</v>
      </c>
      <c r="O337" s="29">
        <v>0</v>
      </c>
      <c r="P337" s="29">
        <v>758.47</v>
      </c>
      <c r="Q337" s="29">
        <v>0</v>
      </c>
    </row>
    <row r="338" spans="1:17" x14ac:dyDescent="0.25">
      <c r="A338" t="s">
        <v>39</v>
      </c>
      <c r="D338" s="24" t="s">
        <v>127</v>
      </c>
      <c r="E338" s="29">
        <v>167533</v>
      </c>
      <c r="F338" s="24" t="s">
        <v>128</v>
      </c>
      <c r="G338" s="24" t="s">
        <v>103</v>
      </c>
      <c r="H338" s="24" t="s">
        <v>104</v>
      </c>
      <c r="I338" s="14">
        <v>43466</v>
      </c>
      <c r="J338" s="24" t="s">
        <v>65</v>
      </c>
      <c r="K338" s="24" t="s">
        <v>584</v>
      </c>
      <c r="L338" s="29">
        <v>1200</v>
      </c>
      <c r="M338" s="14">
        <v>43466</v>
      </c>
      <c r="N338" s="29">
        <v>1200</v>
      </c>
      <c r="O338" s="29">
        <v>0</v>
      </c>
      <c r="P338" s="29">
        <v>1516.7500000000002</v>
      </c>
      <c r="Q338" s="29">
        <v>0</v>
      </c>
    </row>
    <row r="339" spans="1:17" x14ac:dyDescent="0.25">
      <c r="A339" t="s">
        <v>39</v>
      </c>
      <c r="D339" s="24" t="s">
        <v>127</v>
      </c>
      <c r="E339" s="29">
        <v>167594</v>
      </c>
      <c r="F339" s="24" t="s">
        <v>128</v>
      </c>
      <c r="G339" s="24" t="s">
        <v>155</v>
      </c>
      <c r="H339" s="24" t="s">
        <v>156</v>
      </c>
      <c r="I339" s="14">
        <v>43466</v>
      </c>
      <c r="J339" s="24" t="s">
        <v>65</v>
      </c>
      <c r="K339" s="24" t="s">
        <v>587</v>
      </c>
      <c r="L339" s="29">
        <v>200</v>
      </c>
      <c r="M339" s="14">
        <v>43466</v>
      </c>
      <c r="N339" s="29">
        <v>200</v>
      </c>
      <c r="O339" s="29">
        <v>0</v>
      </c>
      <c r="P339" s="29">
        <v>252.85999999999999</v>
      </c>
      <c r="Q339" s="29">
        <v>0</v>
      </c>
    </row>
    <row r="340" spans="1:17" x14ac:dyDescent="0.25">
      <c r="A340" t="s">
        <v>39</v>
      </c>
      <c r="D340" s="24" t="s">
        <v>115</v>
      </c>
      <c r="E340" s="29">
        <v>167577</v>
      </c>
      <c r="F340" s="24" t="s">
        <v>116</v>
      </c>
      <c r="G340" s="24" t="s">
        <v>81</v>
      </c>
      <c r="H340" s="24" t="s">
        <v>82</v>
      </c>
      <c r="I340" s="14">
        <v>43466</v>
      </c>
      <c r="J340" s="24" t="s">
        <v>65</v>
      </c>
      <c r="K340" s="24" t="s">
        <v>580</v>
      </c>
      <c r="L340" s="29">
        <v>3200</v>
      </c>
      <c r="M340" s="14">
        <v>43466</v>
      </c>
      <c r="N340" s="29">
        <v>3200</v>
      </c>
      <c r="O340" s="29">
        <v>0</v>
      </c>
      <c r="P340" s="29">
        <v>3198.7200000000003</v>
      </c>
      <c r="Q340" s="29">
        <v>0</v>
      </c>
    </row>
    <row r="341" spans="1:17" x14ac:dyDescent="0.25">
      <c r="A341" t="s">
        <v>39</v>
      </c>
      <c r="D341" s="24" t="s">
        <v>115</v>
      </c>
      <c r="E341" s="29">
        <v>167606</v>
      </c>
      <c r="F341" s="24" t="s">
        <v>116</v>
      </c>
      <c r="G341" s="24" t="s">
        <v>157</v>
      </c>
      <c r="H341" s="24" t="s">
        <v>158</v>
      </c>
      <c r="I341" s="14">
        <v>43466</v>
      </c>
      <c r="J341" s="24" t="s">
        <v>65</v>
      </c>
      <c r="K341" s="24" t="s">
        <v>581</v>
      </c>
      <c r="L341" s="29">
        <v>400</v>
      </c>
      <c r="M341" s="14">
        <v>43466</v>
      </c>
      <c r="N341" s="29">
        <v>400</v>
      </c>
      <c r="O341" s="29">
        <v>0</v>
      </c>
      <c r="P341" s="29">
        <v>399.84000000000003</v>
      </c>
      <c r="Q341" s="29">
        <v>0</v>
      </c>
    </row>
    <row r="342" spans="1:17" x14ac:dyDescent="0.25">
      <c r="A342" t="s">
        <v>39</v>
      </c>
      <c r="D342" s="24" t="s">
        <v>115</v>
      </c>
      <c r="E342" s="29">
        <v>167558</v>
      </c>
      <c r="F342" s="24" t="s">
        <v>116</v>
      </c>
      <c r="G342" s="24" t="s">
        <v>87</v>
      </c>
      <c r="H342" s="24" t="s">
        <v>88</v>
      </c>
      <c r="I342" s="14">
        <v>43466</v>
      </c>
      <c r="J342" s="24" t="s">
        <v>65</v>
      </c>
      <c r="K342" s="24" t="s">
        <v>582</v>
      </c>
      <c r="L342" s="29">
        <v>999.99999999999989</v>
      </c>
      <c r="M342" s="14">
        <v>43466</v>
      </c>
      <c r="N342" s="29">
        <v>999.99999999999989</v>
      </c>
      <c r="O342" s="29">
        <v>0</v>
      </c>
      <c r="P342" s="29">
        <v>999.6</v>
      </c>
      <c r="Q342" s="29">
        <v>0</v>
      </c>
    </row>
    <row r="343" spans="1:17" x14ac:dyDescent="0.25">
      <c r="A343" t="s">
        <v>39</v>
      </c>
      <c r="D343" s="24" t="s">
        <v>115</v>
      </c>
      <c r="E343" s="29">
        <v>167515</v>
      </c>
      <c r="F343" s="24" t="s">
        <v>116</v>
      </c>
      <c r="G343" s="24" t="s">
        <v>105</v>
      </c>
      <c r="H343" s="24" t="s">
        <v>106</v>
      </c>
      <c r="I343" s="14">
        <v>43466</v>
      </c>
      <c r="J343" s="24" t="s">
        <v>65</v>
      </c>
      <c r="K343" s="24" t="s">
        <v>583</v>
      </c>
      <c r="L343" s="29">
        <v>800</v>
      </c>
      <c r="M343" s="14">
        <v>43466</v>
      </c>
      <c r="N343" s="29">
        <v>800</v>
      </c>
      <c r="O343" s="29">
        <v>0</v>
      </c>
      <c r="P343" s="29">
        <v>799.72</v>
      </c>
      <c r="Q343" s="29">
        <v>0</v>
      </c>
    </row>
    <row r="344" spans="1:17" x14ac:dyDescent="0.25">
      <c r="A344" t="s">
        <v>39</v>
      </c>
      <c r="D344" s="24" t="s">
        <v>115</v>
      </c>
      <c r="E344" s="29">
        <v>167593</v>
      </c>
      <c r="F344" s="24" t="s">
        <v>116</v>
      </c>
      <c r="G344" s="24" t="s">
        <v>155</v>
      </c>
      <c r="H344" s="24" t="s">
        <v>156</v>
      </c>
      <c r="I344" s="14">
        <v>43466</v>
      </c>
      <c r="J344" s="24" t="s">
        <v>65</v>
      </c>
      <c r="K344" s="24" t="s">
        <v>587</v>
      </c>
      <c r="L344" s="29">
        <v>200</v>
      </c>
      <c r="M344" s="14">
        <v>43466</v>
      </c>
      <c r="N344" s="29">
        <v>200</v>
      </c>
      <c r="O344" s="29">
        <v>0</v>
      </c>
      <c r="P344" s="29">
        <v>199.91</v>
      </c>
      <c r="Q344" s="29">
        <v>0</v>
      </c>
    </row>
    <row r="345" spans="1:17" x14ac:dyDescent="0.25">
      <c r="A345" t="s">
        <v>39</v>
      </c>
      <c r="D345" s="24" t="s">
        <v>117</v>
      </c>
      <c r="E345" s="29">
        <v>167576</v>
      </c>
      <c r="F345" s="24" t="s">
        <v>118</v>
      </c>
      <c r="G345" s="24" t="s">
        <v>81</v>
      </c>
      <c r="H345" s="24" t="s">
        <v>82</v>
      </c>
      <c r="I345" s="14">
        <v>43466</v>
      </c>
      <c r="J345" s="24" t="s">
        <v>65</v>
      </c>
      <c r="K345" s="24" t="s">
        <v>580</v>
      </c>
      <c r="L345" s="29">
        <v>2800</v>
      </c>
      <c r="M345" s="14">
        <v>43466</v>
      </c>
      <c r="N345" s="29">
        <v>2800</v>
      </c>
      <c r="O345" s="29">
        <v>0</v>
      </c>
      <c r="P345" s="29">
        <v>3786.7200000000003</v>
      </c>
      <c r="Q345" s="29">
        <v>0</v>
      </c>
    </row>
    <row r="346" spans="1:17" x14ac:dyDescent="0.25">
      <c r="A346" t="s">
        <v>39</v>
      </c>
      <c r="D346" s="24" t="s">
        <v>117</v>
      </c>
      <c r="E346" s="29">
        <v>167621</v>
      </c>
      <c r="F346" s="24" t="s">
        <v>118</v>
      </c>
      <c r="G346" s="24" t="s">
        <v>81</v>
      </c>
      <c r="H346" s="24" t="s">
        <v>82</v>
      </c>
      <c r="I346" s="14">
        <v>43466</v>
      </c>
      <c r="J346" s="24" t="s">
        <v>65</v>
      </c>
      <c r="K346" s="24" t="s">
        <v>586</v>
      </c>
      <c r="L346" s="29">
        <v>400</v>
      </c>
      <c r="M346" s="14">
        <v>43466</v>
      </c>
      <c r="N346" s="29">
        <v>400</v>
      </c>
      <c r="O346" s="29">
        <v>0</v>
      </c>
      <c r="P346" s="29">
        <v>540.95999999999992</v>
      </c>
      <c r="Q346" s="29">
        <v>0</v>
      </c>
    </row>
    <row r="347" spans="1:17" x14ac:dyDescent="0.25">
      <c r="A347" t="s">
        <v>39</v>
      </c>
      <c r="D347" s="24" t="s">
        <v>117</v>
      </c>
      <c r="E347" s="29">
        <v>167605</v>
      </c>
      <c r="F347" s="24" t="s">
        <v>118</v>
      </c>
      <c r="G347" s="24" t="s">
        <v>157</v>
      </c>
      <c r="H347" s="24" t="s">
        <v>158</v>
      </c>
      <c r="I347" s="14">
        <v>43466</v>
      </c>
      <c r="J347" s="24" t="s">
        <v>65</v>
      </c>
      <c r="K347" s="24" t="s">
        <v>581</v>
      </c>
      <c r="L347" s="29">
        <v>800</v>
      </c>
      <c r="M347" s="14">
        <v>43466</v>
      </c>
      <c r="N347" s="29">
        <v>800</v>
      </c>
      <c r="O347" s="29">
        <v>0</v>
      </c>
      <c r="P347" s="29">
        <v>1081.9199999999998</v>
      </c>
      <c r="Q347" s="29">
        <v>0</v>
      </c>
    </row>
    <row r="348" spans="1:17" x14ac:dyDescent="0.25">
      <c r="A348" t="s">
        <v>39</v>
      </c>
      <c r="D348" s="24" t="s">
        <v>117</v>
      </c>
      <c r="E348" s="29">
        <v>167557</v>
      </c>
      <c r="F348" s="24" t="s">
        <v>118</v>
      </c>
      <c r="G348" s="24" t="s">
        <v>87</v>
      </c>
      <c r="H348" s="24" t="s">
        <v>88</v>
      </c>
      <c r="I348" s="14">
        <v>43466</v>
      </c>
      <c r="J348" s="24" t="s">
        <v>65</v>
      </c>
      <c r="K348" s="24" t="s">
        <v>582</v>
      </c>
      <c r="L348" s="29">
        <v>600</v>
      </c>
      <c r="M348" s="14">
        <v>43466</v>
      </c>
      <c r="N348" s="29">
        <v>600</v>
      </c>
      <c r="O348" s="29">
        <v>0</v>
      </c>
      <c r="P348" s="29">
        <v>811.44</v>
      </c>
      <c r="Q348" s="29">
        <v>0</v>
      </c>
    </row>
    <row r="349" spans="1:17" x14ac:dyDescent="0.25">
      <c r="A349" t="s">
        <v>39</v>
      </c>
      <c r="D349" s="24" t="s">
        <v>117</v>
      </c>
      <c r="E349" s="29">
        <v>167514</v>
      </c>
      <c r="F349" s="24" t="s">
        <v>118</v>
      </c>
      <c r="G349" s="24" t="s">
        <v>105</v>
      </c>
      <c r="H349" s="24" t="s">
        <v>106</v>
      </c>
      <c r="I349" s="14">
        <v>43466</v>
      </c>
      <c r="J349" s="24" t="s">
        <v>65</v>
      </c>
      <c r="K349" s="24" t="s">
        <v>583</v>
      </c>
      <c r="L349" s="29">
        <v>200</v>
      </c>
      <c r="M349" s="14">
        <v>43466</v>
      </c>
      <c r="N349" s="29">
        <v>200</v>
      </c>
      <c r="O349" s="29">
        <v>0</v>
      </c>
      <c r="P349" s="29">
        <v>270.47999999999996</v>
      </c>
      <c r="Q349" s="29">
        <v>0</v>
      </c>
    </row>
    <row r="350" spans="1:17" x14ac:dyDescent="0.25">
      <c r="A350" t="s">
        <v>39</v>
      </c>
      <c r="D350" s="24" t="s">
        <v>117</v>
      </c>
      <c r="E350" s="29">
        <v>167532</v>
      </c>
      <c r="F350" s="24" t="s">
        <v>118</v>
      </c>
      <c r="G350" s="24" t="s">
        <v>103</v>
      </c>
      <c r="H350" s="24" t="s">
        <v>104</v>
      </c>
      <c r="I350" s="14">
        <v>43466</v>
      </c>
      <c r="J350" s="24" t="s">
        <v>65</v>
      </c>
      <c r="K350" s="24" t="s">
        <v>584</v>
      </c>
      <c r="L350" s="29">
        <v>800</v>
      </c>
      <c r="M350" s="14">
        <v>43466</v>
      </c>
      <c r="N350" s="29">
        <v>800</v>
      </c>
      <c r="O350" s="29">
        <v>0</v>
      </c>
      <c r="P350" s="29">
        <v>1082.19</v>
      </c>
      <c r="Q350" s="29">
        <v>0</v>
      </c>
    </row>
    <row r="351" spans="1:17" x14ac:dyDescent="0.25">
      <c r="A351" t="s">
        <v>39</v>
      </c>
      <c r="D351" s="24" t="s">
        <v>117</v>
      </c>
      <c r="E351" s="29">
        <v>167592</v>
      </c>
      <c r="F351" s="24" t="s">
        <v>118</v>
      </c>
      <c r="G351" s="24" t="s">
        <v>155</v>
      </c>
      <c r="H351" s="24" t="s">
        <v>156</v>
      </c>
      <c r="I351" s="14">
        <v>43466</v>
      </c>
      <c r="J351" s="24" t="s">
        <v>65</v>
      </c>
      <c r="K351" s="24" t="s">
        <v>587</v>
      </c>
      <c r="L351" s="29">
        <v>400</v>
      </c>
      <c r="M351" s="14">
        <v>43466</v>
      </c>
      <c r="N351" s="29">
        <v>400</v>
      </c>
      <c r="O351" s="29">
        <v>0</v>
      </c>
      <c r="P351" s="29">
        <v>540.97</v>
      </c>
      <c r="Q351" s="29">
        <v>0</v>
      </c>
    </row>
    <row r="352" spans="1:17" x14ac:dyDescent="0.25">
      <c r="A352" t="s">
        <v>39</v>
      </c>
      <c r="D352" s="24" t="s">
        <v>119</v>
      </c>
      <c r="E352" s="29">
        <v>167575</v>
      </c>
      <c r="F352" s="24" t="s">
        <v>120</v>
      </c>
      <c r="G352" s="24" t="s">
        <v>81</v>
      </c>
      <c r="H352" s="24" t="s">
        <v>82</v>
      </c>
      <c r="I352" s="14">
        <v>43466</v>
      </c>
      <c r="J352" s="24" t="s">
        <v>65</v>
      </c>
      <c r="K352" s="24" t="s">
        <v>580</v>
      </c>
      <c r="L352" s="29">
        <v>2400</v>
      </c>
      <c r="M352" s="14">
        <v>43466</v>
      </c>
      <c r="N352" s="29">
        <v>2400</v>
      </c>
      <c r="O352" s="29">
        <v>0</v>
      </c>
      <c r="P352" s="29">
        <v>2069.7600000000002</v>
      </c>
      <c r="Q352" s="29">
        <v>0</v>
      </c>
    </row>
    <row r="353" spans="1:17" x14ac:dyDescent="0.25">
      <c r="A353" t="s">
        <v>39</v>
      </c>
      <c r="D353" s="24" t="s">
        <v>119</v>
      </c>
      <c r="E353" s="29">
        <v>167620</v>
      </c>
      <c r="F353" s="24" t="s">
        <v>120</v>
      </c>
      <c r="G353" s="24" t="s">
        <v>81</v>
      </c>
      <c r="H353" s="24" t="s">
        <v>82</v>
      </c>
      <c r="I353" s="14">
        <v>43466</v>
      </c>
      <c r="J353" s="24" t="s">
        <v>65</v>
      </c>
      <c r="K353" s="24" t="s">
        <v>586</v>
      </c>
      <c r="L353" s="29">
        <v>400</v>
      </c>
      <c r="M353" s="14">
        <v>43466</v>
      </c>
      <c r="N353" s="29">
        <v>400</v>
      </c>
      <c r="O353" s="29">
        <v>0</v>
      </c>
      <c r="P353" s="29">
        <v>344.96</v>
      </c>
      <c r="Q353" s="29">
        <v>0</v>
      </c>
    </row>
    <row r="354" spans="1:17" x14ac:dyDescent="0.25">
      <c r="A354" t="s">
        <v>39</v>
      </c>
      <c r="D354" s="24" t="s">
        <v>119</v>
      </c>
      <c r="E354" s="29">
        <v>167604</v>
      </c>
      <c r="F354" s="24" t="s">
        <v>120</v>
      </c>
      <c r="G354" s="24" t="s">
        <v>157</v>
      </c>
      <c r="H354" s="24" t="s">
        <v>158</v>
      </c>
      <c r="I354" s="14">
        <v>43466</v>
      </c>
      <c r="J354" s="24" t="s">
        <v>65</v>
      </c>
      <c r="K354" s="24" t="s">
        <v>581</v>
      </c>
      <c r="L354" s="29">
        <v>1800</v>
      </c>
      <c r="M354" s="14">
        <v>43466</v>
      </c>
      <c r="N354" s="29">
        <v>1800</v>
      </c>
      <c r="O354" s="29">
        <v>0</v>
      </c>
      <c r="P354" s="29">
        <v>1552.3200000000002</v>
      </c>
      <c r="Q354" s="29">
        <v>0</v>
      </c>
    </row>
    <row r="355" spans="1:17" x14ac:dyDescent="0.25">
      <c r="A355" t="s">
        <v>39</v>
      </c>
      <c r="D355" s="24" t="s">
        <v>119</v>
      </c>
      <c r="E355" s="29">
        <v>167556</v>
      </c>
      <c r="F355" s="24" t="s">
        <v>120</v>
      </c>
      <c r="G355" s="24" t="s">
        <v>87</v>
      </c>
      <c r="H355" s="24" t="s">
        <v>88</v>
      </c>
      <c r="I355" s="14">
        <v>43466</v>
      </c>
      <c r="J355" s="24" t="s">
        <v>65</v>
      </c>
      <c r="K355" s="24" t="s">
        <v>582</v>
      </c>
      <c r="L355" s="29">
        <v>800</v>
      </c>
      <c r="M355" s="14">
        <v>43466</v>
      </c>
      <c r="N355" s="29">
        <v>800</v>
      </c>
      <c r="O355" s="29">
        <v>0</v>
      </c>
      <c r="P355" s="29">
        <v>689.92</v>
      </c>
      <c r="Q355" s="29">
        <v>0</v>
      </c>
    </row>
    <row r="356" spans="1:17" x14ac:dyDescent="0.25">
      <c r="A356" t="s">
        <v>39</v>
      </c>
      <c r="D356" s="24" t="s">
        <v>119</v>
      </c>
      <c r="E356" s="29">
        <v>167513</v>
      </c>
      <c r="F356" s="24" t="s">
        <v>120</v>
      </c>
      <c r="G356" s="24" t="s">
        <v>105</v>
      </c>
      <c r="H356" s="24" t="s">
        <v>106</v>
      </c>
      <c r="I356" s="14">
        <v>43466</v>
      </c>
      <c r="J356" s="24" t="s">
        <v>65</v>
      </c>
      <c r="K356" s="24" t="s">
        <v>583</v>
      </c>
      <c r="L356" s="29">
        <v>400</v>
      </c>
      <c r="M356" s="14">
        <v>43466</v>
      </c>
      <c r="N356" s="29">
        <v>400</v>
      </c>
      <c r="O356" s="29">
        <v>0</v>
      </c>
      <c r="P356" s="29">
        <v>344.96</v>
      </c>
      <c r="Q356" s="29">
        <v>0</v>
      </c>
    </row>
    <row r="357" spans="1:17" x14ac:dyDescent="0.25">
      <c r="A357" t="s">
        <v>39</v>
      </c>
      <c r="D357" s="24" t="s">
        <v>119</v>
      </c>
      <c r="E357" s="29">
        <v>167531</v>
      </c>
      <c r="F357" s="24" t="s">
        <v>120</v>
      </c>
      <c r="G357" s="24" t="s">
        <v>103</v>
      </c>
      <c r="H357" s="24" t="s">
        <v>104</v>
      </c>
      <c r="I357" s="14">
        <v>43466</v>
      </c>
      <c r="J357" s="24" t="s">
        <v>65</v>
      </c>
      <c r="K357" s="24" t="s">
        <v>584</v>
      </c>
      <c r="L357" s="29">
        <v>600</v>
      </c>
      <c r="M357" s="14">
        <v>43466</v>
      </c>
      <c r="N357" s="29">
        <v>600</v>
      </c>
      <c r="O357" s="29">
        <v>0</v>
      </c>
      <c r="P357" s="29">
        <v>517.48</v>
      </c>
      <c r="Q357" s="29">
        <v>0</v>
      </c>
    </row>
    <row r="358" spans="1:17" x14ac:dyDescent="0.25">
      <c r="A358" t="s">
        <v>39</v>
      </c>
      <c r="D358" s="24" t="s">
        <v>119</v>
      </c>
      <c r="E358" s="29">
        <v>167591</v>
      </c>
      <c r="F358" s="24" t="s">
        <v>120</v>
      </c>
      <c r="G358" s="24" t="s">
        <v>155</v>
      </c>
      <c r="H358" s="24" t="s">
        <v>156</v>
      </c>
      <c r="I358" s="14">
        <v>43466</v>
      </c>
      <c r="J358" s="24" t="s">
        <v>65</v>
      </c>
      <c r="K358" s="24" t="s">
        <v>587</v>
      </c>
      <c r="L358" s="29">
        <v>200</v>
      </c>
      <c r="M358" s="14">
        <v>43466</v>
      </c>
      <c r="N358" s="29">
        <v>200</v>
      </c>
      <c r="O358" s="29">
        <v>0</v>
      </c>
      <c r="P358" s="29">
        <v>172.47</v>
      </c>
      <c r="Q358" s="29">
        <v>0</v>
      </c>
    </row>
    <row r="359" spans="1:17" x14ac:dyDescent="0.25">
      <c r="A359" t="s">
        <v>39</v>
      </c>
      <c r="D359" s="24" t="s">
        <v>121</v>
      </c>
      <c r="E359" s="29">
        <v>167544</v>
      </c>
      <c r="F359" s="24" t="s">
        <v>122</v>
      </c>
      <c r="G359" s="24" t="s">
        <v>81</v>
      </c>
      <c r="H359" s="24" t="s">
        <v>82</v>
      </c>
      <c r="I359" s="14">
        <v>43466</v>
      </c>
      <c r="J359" s="24" t="s">
        <v>65</v>
      </c>
      <c r="K359" s="24" t="s">
        <v>585</v>
      </c>
      <c r="L359" s="29">
        <v>200</v>
      </c>
      <c r="M359" s="14">
        <v>43466</v>
      </c>
      <c r="N359" s="29">
        <v>200</v>
      </c>
      <c r="O359" s="29">
        <v>0</v>
      </c>
      <c r="P359" s="29">
        <v>117.6</v>
      </c>
      <c r="Q359" s="29">
        <v>0</v>
      </c>
    </row>
    <row r="360" spans="1:17" x14ac:dyDescent="0.25">
      <c r="A360" t="s">
        <v>39</v>
      </c>
      <c r="D360" s="24" t="s">
        <v>121</v>
      </c>
      <c r="E360" s="29">
        <v>167574</v>
      </c>
      <c r="F360" s="24" t="s">
        <v>122</v>
      </c>
      <c r="G360" s="24" t="s">
        <v>81</v>
      </c>
      <c r="H360" s="24" t="s">
        <v>82</v>
      </c>
      <c r="I360" s="14">
        <v>43466</v>
      </c>
      <c r="J360" s="24" t="s">
        <v>65</v>
      </c>
      <c r="K360" s="24" t="s">
        <v>580</v>
      </c>
      <c r="L360" s="29">
        <v>5200</v>
      </c>
      <c r="M360" s="14">
        <v>43466</v>
      </c>
      <c r="N360" s="29">
        <v>5200</v>
      </c>
      <c r="O360" s="29">
        <v>0</v>
      </c>
      <c r="P360" s="29">
        <v>3057.6</v>
      </c>
      <c r="Q360" s="29">
        <v>0</v>
      </c>
    </row>
    <row r="361" spans="1:17" x14ac:dyDescent="0.25">
      <c r="A361" t="s">
        <v>39</v>
      </c>
      <c r="D361" s="24" t="s">
        <v>121</v>
      </c>
      <c r="E361" s="29">
        <v>167619</v>
      </c>
      <c r="F361" s="24" t="s">
        <v>122</v>
      </c>
      <c r="G361" s="24" t="s">
        <v>81</v>
      </c>
      <c r="H361" s="24" t="s">
        <v>82</v>
      </c>
      <c r="I361" s="14">
        <v>43466</v>
      </c>
      <c r="J361" s="24" t="s">
        <v>65</v>
      </c>
      <c r="K361" s="24" t="s">
        <v>586</v>
      </c>
      <c r="L361" s="29">
        <v>200</v>
      </c>
      <c r="M361" s="14">
        <v>43466</v>
      </c>
      <c r="N361" s="29">
        <v>200</v>
      </c>
      <c r="O361" s="29">
        <v>0</v>
      </c>
      <c r="P361" s="29">
        <v>117.6</v>
      </c>
      <c r="Q361" s="29">
        <v>0</v>
      </c>
    </row>
    <row r="362" spans="1:17" x14ac:dyDescent="0.25">
      <c r="A362" t="s">
        <v>39</v>
      </c>
      <c r="D362" s="24" t="s">
        <v>121</v>
      </c>
      <c r="E362" s="29">
        <v>167603</v>
      </c>
      <c r="F362" s="24" t="s">
        <v>122</v>
      </c>
      <c r="G362" s="24" t="s">
        <v>157</v>
      </c>
      <c r="H362" s="24" t="s">
        <v>158</v>
      </c>
      <c r="I362" s="14">
        <v>43466</v>
      </c>
      <c r="J362" s="24" t="s">
        <v>65</v>
      </c>
      <c r="K362" s="24" t="s">
        <v>581</v>
      </c>
      <c r="L362" s="29">
        <v>800</v>
      </c>
      <c r="M362" s="14">
        <v>43466</v>
      </c>
      <c r="N362" s="29">
        <v>800</v>
      </c>
      <c r="O362" s="29">
        <v>0</v>
      </c>
      <c r="P362" s="29">
        <v>470.4</v>
      </c>
      <c r="Q362" s="29">
        <v>0</v>
      </c>
    </row>
    <row r="363" spans="1:17" x14ac:dyDescent="0.25">
      <c r="A363" t="s">
        <v>39</v>
      </c>
      <c r="D363" s="24" t="s">
        <v>121</v>
      </c>
      <c r="E363" s="29">
        <v>167555</v>
      </c>
      <c r="F363" s="24" t="s">
        <v>122</v>
      </c>
      <c r="G363" s="24" t="s">
        <v>87</v>
      </c>
      <c r="H363" s="24" t="s">
        <v>88</v>
      </c>
      <c r="I363" s="14">
        <v>43466</v>
      </c>
      <c r="J363" s="24" t="s">
        <v>65</v>
      </c>
      <c r="K363" s="24" t="s">
        <v>582</v>
      </c>
      <c r="L363" s="29">
        <v>1400</v>
      </c>
      <c r="M363" s="14">
        <v>43466</v>
      </c>
      <c r="N363" s="29">
        <v>1400</v>
      </c>
      <c r="O363" s="29">
        <v>0</v>
      </c>
      <c r="P363" s="29">
        <v>823.19999999999993</v>
      </c>
      <c r="Q363" s="29">
        <v>0</v>
      </c>
    </row>
    <row r="364" spans="1:17" x14ac:dyDescent="0.25">
      <c r="A364" t="s">
        <v>39</v>
      </c>
      <c r="D364" s="24" t="s">
        <v>121</v>
      </c>
      <c r="E364" s="29">
        <v>167512</v>
      </c>
      <c r="F364" s="24" t="s">
        <v>122</v>
      </c>
      <c r="G364" s="24" t="s">
        <v>105</v>
      </c>
      <c r="H364" s="24" t="s">
        <v>106</v>
      </c>
      <c r="I364" s="14">
        <v>43466</v>
      </c>
      <c r="J364" s="24" t="s">
        <v>65</v>
      </c>
      <c r="K364" s="24" t="s">
        <v>583</v>
      </c>
      <c r="L364" s="29">
        <v>600</v>
      </c>
      <c r="M364" s="14">
        <v>43466</v>
      </c>
      <c r="N364" s="29">
        <v>600</v>
      </c>
      <c r="O364" s="29">
        <v>0</v>
      </c>
      <c r="P364" s="29">
        <v>352.74</v>
      </c>
      <c r="Q364" s="29">
        <v>0</v>
      </c>
    </row>
    <row r="365" spans="1:17" x14ac:dyDescent="0.25">
      <c r="A365" t="s">
        <v>39</v>
      </c>
      <c r="D365" s="24" t="s">
        <v>121</v>
      </c>
      <c r="E365" s="29">
        <v>167530</v>
      </c>
      <c r="F365" s="24" t="s">
        <v>122</v>
      </c>
      <c r="G365" s="24" t="s">
        <v>103</v>
      </c>
      <c r="H365" s="24" t="s">
        <v>104</v>
      </c>
      <c r="I365" s="14">
        <v>43466</v>
      </c>
      <c r="J365" s="24" t="s">
        <v>65</v>
      </c>
      <c r="K365" s="24" t="s">
        <v>584</v>
      </c>
      <c r="L365" s="29">
        <v>1400</v>
      </c>
      <c r="M365" s="14">
        <v>43466</v>
      </c>
      <c r="N365" s="29">
        <v>1400</v>
      </c>
      <c r="O365" s="29">
        <v>0</v>
      </c>
      <c r="P365" s="29">
        <v>823.35</v>
      </c>
      <c r="Q365" s="29">
        <v>0</v>
      </c>
    </row>
    <row r="366" spans="1:17" x14ac:dyDescent="0.25">
      <c r="A366" t="s">
        <v>39</v>
      </c>
      <c r="D366" s="24" t="s">
        <v>121</v>
      </c>
      <c r="E366" s="29">
        <v>167590</v>
      </c>
      <c r="F366" s="24" t="s">
        <v>122</v>
      </c>
      <c r="G366" s="24" t="s">
        <v>155</v>
      </c>
      <c r="H366" s="24" t="s">
        <v>156</v>
      </c>
      <c r="I366" s="14">
        <v>43466</v>
      </c>
      <c r="J366" s="24" t="s">
        <v>65</v>
      </c>
      <c r="K366" s="24" t="s">
        <v>587</v>
      </c>
      <c r="L366" s="29">
        <v>600</v>
      </c>
      <c r="M366" s="14">
        <v>43466</v>
      </c>
      <c r="N366" s="29">
        <v>600</v>
      </c>
      <c r="O366" s="29">
        <v>0</v>
      </c>
      <c r="P366" s="29">
        <v>352.78999999999996</v>
      </c>
      <c r="Q366" s="29">
        <v>0</v>
      </c>
    </row>
    <row r="367" spans="1:17" x14ac:dyDescent="0.25">
      <c r="A367" t="s">
        <v>39</v>
      </c>
      <c r="D367" s="24" t="s">
        <v>123</v>
      </c>
      <c r="E367" s="29">
        <v>167573</v>
      </c>
      <c r="F367" s="24" t="s">
        <v>124</v>
      </c>
      <c r="G367" s="24" t="s">
        <v>81</v>
      </c>
      <c r="H367" s="24" t="s">
        <v>82</v>
      </c>
      <c r="I367" s="14">
        <v>43466</v>
      </c>
      <c r="J367" s="24" t="s">
        <v>65</v>
      </c>
      <c r="K367" s="24" t="s">
        <v>580</v>
      </c>
      <c r="L367" s="29">
        <v>600</v>
      </c>
      <c r="M367" s="14">
        <v>43466</v>
      </c>
      <c r="N367" s="29">
        <v>600</v>
      </c>
      <c r="O367" s="29">
        <v>0</v>
      </c>
      <c r="P367" s="29">
        <v>952.56</v>
      </c>
      <c r="Q367" s="29">
        <v>0</v>
      </c>
    </row>
    <row r="368" spans="1:17" x14ac:dyDescent="0.25">
      <c r="A368" t="s">
        <v>39</v>
      </c>
      <c r="D368" s="24" t="s">
        <v>123</v>
      </c>
      <c r="E368" s="29">
        <v>167602</v>
      </c>
      <c r="F368" s="24" t="s">
        <v>124</v>
      </c>
      <c r="G368" s="24" t="s">
        <v>157</v>
      </c>
      <c r="H368" s="24" t="s">
        <v>158</v>
      </c>
      <c r="I368" s="14">
        <v>43466</v>
      </c>
      <c r="J368" s="24" t="s">
        <v>65</v>
      </c>
      <c r="K368" s="24" t="s">
        <v>581</v>
      </c>
      <c r="L368" s="29">
        <v>999.99999999999989</v>
      </c>
      <c r="M368" s="14">
        <v>43466</v>
      </c>
      <c r="N368" s="29">
        <v>999.99999999999989</v>
      </c>
      <c r="O368" s="29">
        <v>0</v>
      </c>
      <c r="P368" s="29">
        <v>1587.6000000000001</v>
      </c>
      <c r="Q368" s="29">
        <v>0</v>
      </c>
    </row>
    <row r="369" spans="1:17" x14ac:dyDescent="0.25">
      <c r="A369" t="s">
        <v>39</v>
      </c>
      <c r="D369" s="24" t="s">
        <v>123</v>
      </c>
      <c r="E369" s="29">
        <v>167554</v>
      </c>
      <c r="F369" s="24" t="s">
        <v>124</v>
      </c>
      <c r="G369" s="24" t="s">
        <v>87</v>
      </c>
      <c r="H369" s="24" t="s">
        <v>88</v>
      </c>
      <c r="I369" s="14">
        <v>43466</v>
      </c>
      <c r="J369" s="24" t="s">
        <v>65</v>
      </c>
      <c r="K369" s="24" t="s">
        <v>582</v>
      </c>
      <c r="L369" s="29">
        <v>800</v>
      </c>
      <c r="M369" s="14">
        <v>43466</v>
      </c>
      <c r="N369" s="29">
        <v>800</v>
      </c>
      <c r="O369" s="29">
        <v>0</v>
      </c>
      <c r="P369" s="29">
        <v>1270.08</v>
      </c>
      <c r="Q369" s="29">
        <v>0</v>
      </c>
    </row>
    <row r="370" spans="1:17" x14ac:dyDescent="0.25">
      <c r="A370" t="s">
        <v>39</v>
      </c>
      <c r="D370" s="24" t="s">
        <v>123</v>
      </c>
      <c r="E370" s="29">
        <v>167511</v>
      </c>
      <c r="F370" s="24" t="s">
        <v>124</v>
      </c>
      <c r="G370" s="24" t="s">
        <v>105</v>
      </c>
      <c r="H370" s="24" t="s">
        <v>106</v>
      </c>
      <c r="I370" s="14">
        <v>43466</v>
      </c>
      <c r="J370" s="24" t="s">
        <v>65</v>
      </c>
      <c r="K370" s="24" t="s">
        <v>583</v>
      </c>
      <c r="L370" s="29">
        <v>400</v>
      </c>
      <c r="M370" s="14">
        <v>43466</v>
      </c>
      <c r="N370" s="29">
        <v>400</v>
      </c>
      <c r="O370" s="29">
        <v>0</v>
      </c>
      <c r="P370" s="29">
        <v>635.01</v>
      </c>
      <c r="Q370" s="29">
        <v>0</v>
      </c>
    </row>
    <row r="371" spans="1:17" x14ac:dyDescent="0.25">
      <c r="A371" t="s">
        <v>39</v>
      </c>
      <c r="D371" s="24" t="s">
        <v>123</v>
      </c>
      <c r="E371" s="29">
        <v>167529</v>
      </c>
      <c r="F371" s="24" t="s">
        <v>124</v>
      </c>
      <c r="G371" s="24" t="s">
        <v>103</v>
      </c>
      <c r="H371" s="24" t="s">
        <v>104</v>
      </c>
      <c r="I371" s="14">
        <v>43466</v>
      </c>
      <c r="J371" s="24" t="s">
        <v>65</v>
      </c>
      <c r="K371" s="24" t="s">
        <v>584</v>
      </c>
      <c r="L371" s="29">
        <v>400</v>
      </c>
      <c r="M371" s="14">
        <v>43466</v>
      </c>
      <c r="N371" s="29">
        <v>400</v>
      </c>
      <c r="O371" s="29">
        <v>0</v>
      </c>
      <c r="P371" s="29">
        <v>635.11</v>
      </c>
      <c r="Q371" s="29">
        <v>0</v>
      </c>
    </row>
    <row r="372" spans="1:17" x14ac:dyDescent="0.25">
      <c r="A372" t="s">
        <v>39</v>
      </c>
      <c r="D372" s="24" t="s">
        <v>107</v>
      </c>
      <c r="E372" s="29">
        <v>167601</v>
      </c>
      <c r="F372" s="24" t="s">
        <v>108</v>
      </c>
      <c r="G372" s="24" t="s">
        <v>157</v>
      </c>
      <c r="H372" s="24" t="s">
        <v>158</v>
      </c>
      <c r="I372" s="14">
        <v>43466</v>
      </c>
      <c r="J372" s="24" t="s">
        <v>65</v>
      </c>
      <c r="K372" s="24" t="s">
        <v>581</v>
      </c>
      <c r="L372" s="29">
        <v>600</v>
      </c>
      <c r="M372" s="14">
        <v>43466</v>
      </c>
      <c r="N372" s="29">
        <v>600</v>
      </c>
      <c r="O372" s="29">
        <v>0</v>
      </c>
      <c r="P372" s="29">
        <v>2751.84</v>
      </c>
      <c r="Q372" s="29">
        <v>0</v>
      </c>
    </row>
    <row r="373" spans="1:17" x14ac:dyDescent="0.25">
      <c r="A373" t="s">
        <v>39</v>
      </c>
      <c r="D373" s="24" t="s">
        <v>107</v>
      </c>
      <c r="E373" s="29">
        <v>167553</v>
      </c>
      <c r="F373" s="24" t="s">
        <v>108</v>
      </c>
      <c r="G373" s="24" t="s">
        <v>87</v>
      </c>
      <c r="H373" s="24" t="s">
        <v>88</v>
      </c>
      <c r="I373" s="14">
        <v>43466</v>
      </c>
      <c r="J373" s="24" t="s">
        <v>65</v>
      </c>
      <c r="K373" s="24" t="s">
        <v>582</v>
      </c>
      <c r="L373" s="29">
        <v>800</v>
      </c>
      <c r="M373" s="14">
        <v>43466</v>
      </c>
      <c r="N373" s="29">
        <v>800</v>
      </c>
      <c r="O373" s="29">
        <v>0</v>
      </c>
      <c r="P373" s="29">
        <v>3669.12</v>
      </c>
      <c r="Q373" s="29">
        <v>0</v>
      </c>
    </row>
    <row r="374" spans="1:17" x14ac:dyDescent="0.25">
      <c r="A374" t="s">
        <v>39</v>
      </c>
      <c r="D374" s="24" t="s">
        <v>107</v>
      </c>
      <c r="E374" s="29">
        <v>167528</v>
      </c>
      <c r="F374" s="24" t="s">
        <v>108</v>
      </c>
      <c r="G374" s="24" t="s">
        <v>103</v>
      </c>
      <c r="H374" s="24" t="s">
        <v>104</v>
      </c>
      <c r="I374" s="14">
        <v>43466</v>
      </c>
      <c r="J374" s="24" t="s">
        <v>65</v>
      </c>
      <c r="K374" s="24" t="s">
        <v>584</v>
      </c>
      <c r="L374" s="29">
        <v>200</v>
      </c>
      <c r="M374" s="14">
        <v>43466</v>
      </c>
      <c r="N374" s="29">
        <v>200</v>
      </c>
      <c r="O374" s="29">
        <v>0</v>
      </c>
      <c r="P374" s="29">
        <v>917.35</v>
      </c>
      <c r="Q374" s="29">
        <v>0</v>
      </c>
    </row>
    <row r="375" spans="1:17" x14ac:dyDescent="0.25">
      <c r="A375" t="s">
        <v>39</v>
      </c>
      <c r="D375" s="24" t="s">
        <v>109</v>
      </c>
      <c r="E375" s="29">
        <v>167572</v>
      </c>
      <c r="F375" s="24" t="s">
        <v>110</v>
      </c>
      <c r="G375" s="24" t="s">
        <v>81</v>
      </c>
      <c r="H375" s="24" t="s">
        <v>82</v>
      </c>
      <c r="I375" s="14">
        <v>43466</v>
      </c>
      <c r="J375" s="24" t="s">
        <v>65</v>
      </c>
      <c r="K375" s="24" t="s">
        <v>580</v>
      </c>
      <c r="L375" s="29">
        <v>1200</v>
      </c>
      <c r="M375" s="14">
        <v>43466</v>
      </c>
      <c r="N375" s="29">
        <v>1200</v>
      </c>
      <c r="O375" s="29">
        <v>0</v>
      </c>
      <c r="P375" s="29">
        <v>1693.44</v>
      </c>
      <c r="Q375" s="29">
        <v>0</v>
      </c>
    </row>
    <row r="376" spans="1:17" x14ac:dyDescent="0.25">
      <c r="A376" t="s">
        <v>39</v>
      </c>
      <c r="D376" s="24" t="s">
        <v>109</v>
      </c>
      <c r="E376" s="29">
        <v>167600</v>
      </c>
      <c r="F376" s="24" t="s">
        <v>110</v>
      </c>
      <c r="G376" s="24" t="s">
        <v>157</v>
      </c>
      <c r="H376" s="24" t="s">
        <v>158</v>
      </c>
      <c r="I376" s="14">
        <v>43466</v>
      </c>
      <c r="J376" s="24" t="s">
        <v>65</v>
      </c>
      <c r="K376" s="24" t="s">
        <v>581</v>
      </c>
      <c r="L376" s="29">
        <v>999.99999999999989</v>
      </c>
      <c r="M376" s="14">
        <v>43466</v>
      </c>
      <c r="N376" s="29">
        <v>999.99999999999989</v>
      </c>
      <c r="O376" s="29">
        <v>0</v>
      </c>
      <c r="P376" s="29">
        <v>1411.2</v>
      </c>
      <c r="Q376" s="29">
        <v>0</v>
      </c>
    </row>
    <row r="377" spans="1:17" x14ac:dyDescent="0.25">
      <c r="A377" t="s">
        <v>39</v>
      </c>
      <c r="D377" s="24" t="s">
        <v>109</v>
      </c>
      <c r="E377" s="29">
        <v>167552</v>
      </c>
      <c r="F377" s="24" t="s">
        <v>110</v>
      </c>
      <c r="G377" s="24" t="s">
        <v>87</v>
      </c>
      <c r="H377" s="24" t="s">
        <v>88</v>
      </c>
      <c r="I377" s="14">
        <v>43466</v>
      </c>
      <c r="J377" s="24" t="s">
        <v>65</v>
      </c>
      <c r="K377" s="24" t="s">
        <v>582</v>
      </c>
      <c r="L377" s="29">
        <v>600</v>
      </c>
      <c r="M377" s="14">
        <v>43466</v>
      </c>
      <c r="N377" s="29">
        <v>600</v>
      </c>
      <c r="O377" s="29">
        <v>0</v>
      </c>
      <c r="P377" s="29">
        <v>846.72</v>
      </c>
      <c r="Q377" s="29">
        <v>0</v>
      </c>
    </row>
    <row r="378" spans="1:17" x14ac:dyDescent="0.25">
      <c r="A378" t="s">
        <v>39</v>
      </c>
      <c r="D378" s="24" t="s">
        <v>109</v>
      </c>
      <c r="E378" s="29">
        <v>167510</v>
      </c>
      <c r="F378" s="24" t="s">
        <v>110</v>
      </c>
      <c r="G378" s="24" t="s">
        <v>105</v>
      </c>
      <c r="H378" s="24" t="s">
        <v>106</v>
      </c>
      <c r="I378" s="14">
        <v>43466</v>
      </c>
      <c r="J378" s="24" t="s">
        <v>65</v>
      </c>
      <c r="K378" s="24" t="s">
        <v>583</v>
      </c>
      <c r="L378" s="29">
        <v>400</v>
      </c>
      <c r="M378" s="14">
        <v>43466</v>
      </c>
      <c r="N378" s="29">
        <v>400</v>
      </c>
      <c r="O378" s="29">
        <v>0</v>
      </c>
      <c r="P378" s="29">
        <v>564.45999999999992</v>
      </c>
      <c r="Q378" s="29">
        <v>0</v>
      </c>
    </row>
    <row r="379" spans="1:17" x14ac:dyDescent="0.25">
      <c r="A379" t="s">
        <v>39</v>
      </c>
      <c r="D379" s="24" t="s">
        <v>109</v>
      </c>
      <c r="E379" s="29">
        <v>167527</v>
      </c>
      <c r="F379" s="24" t="s">
        <v>110</v>
      </c>
      <c r="G379" s="24" t="s">
        <v>103</v>
      </c>
      <c r="H379" s="24" t="s">
        <v>104</v>
      </c>
      <c r="I379" s="14">
        <v>43466</v>
      </c>
      <c r="J379" s="24" t="s">
        <v>65</v>
      </c>
      <c r="K379" s="24" t="s">
        <v>584</v>
      </c>
      <c r="L379" s="29">
        <v>600</v>
      </c>
      <c r="M379" s="14">
        <v>43466</v>
      </c>
      <c r="N379" s="29">
        <v>600</v>
      </c>
      <c r="O379" s="29">
        <v>0</v>
      </c>
      <c r="P379" s="29">
        <v>846.75</v>
      </c>
      <c r="Q379" s="29">
        <v>0</v>
      </c>
    </row>
    <row r="380" spans="1:17" x14ac:dyDescent="0.25">
      <c r="A380" t="s">
        <v>39</v>
      </c>
      <c r="D380" s="24" t="s">
        <v>111</v>
      </c>
      <c r="E380" s="29">
        <v>167543</v>
      </c>
      <c r="F380" s="24" t="s">
        <v>112</v>
      </c>
      <c r="G380" s="24" t="s">
        <v>81</v>
      </c>
      <c r="H380" s="24" t="s">
        <v>82</v>
      </c>
      <c r="I380" s="14">
        <v>43466</v>
      </c>
      <c r="J380" s="24" t="s">
        <v>65</v>
      </c>
      <c r="K380" s="24" t="s">
        <v>585</v>
      </c>
      <c r="L380" s="29">
        <v>200</v>
      </c>
      <c r="M380" s="14">
        <v>43466</v>
      </c>
      <c r="N380" s="29">
        <v>200</v>
      </c>
      <c r="O380" s="29">
        <v>0</v>
      </c>
      <c r="P380" s="29">
        <v>250.88</v>
      </c>
      <c r="Q380" s="29">
        <v>0</v>
      </c>
    </row>
    <row r="381" spans="1:17" x14ac:dyDescent="0.25">
      <c r="A381" t="s">
        <v>39</v>
      </c>
      <c r="D381" s="24" t="s">
        <v>111</v>
      </c>
      <c r="E381" s="29">
        <v>167571</v>
      </c>
      <c r="F381" s="24" t="s">
        <v>112</v>
      </c>
      <c r="G381" s="24" t="s">
        <v>81</v>
      </c>
      <c r="H381" s="24" t="s">
        <v>82</v>
      </c>
      <c r="I381" s="14">
        <v>43466</v>
      </c>
      <c r="J381" s="24" t="s">
        <v>65</v>
      </c>
      <c r="K381" s="24" t="s">
        <v>580</v>
      </c>
      <c r="L381" s="29">
        <v>400</v>
      </c>
      <c r="M381" s="14">
        <v>43466</v>
      </c>
      <c r="N381" s="29">
        <v>400</v>
      </c>
      <c r="O381" s="29">
        <v>0</v>
      </c>
      <c r="P381" s="29">
        <v>501.76</v>
      </c>
      <c r="Q381" s="29">
        <v>0</v>
      </c>
    </row>
    <row r="382" spans="1:17" x14ac:dyDescent="0.25">
      <c r="A382" t="s">
        <v>39</v>
      </c>
      <c r="D382" s="24" t="s">
        <v>111</v>
      </c>
      <c r="E382" s="29">
        <v>167599</v>
      </c>
      <c r="F382" s="24" t="s">
        <v>112</v>
      </c>
      <c r="G382" s="24" t="s">
        <v>157</v>
      </c>
      <c r="H382" s="24" t="s">
        <v>158</v>
      </c>
      <c r="I382" s="14">
        <v>43466</v>
      </c>
      <c r="J382" s="24" t="s">
        <v>65</v>
      </c>
      <c r="K382" s="24" t="s">
        <v>581</v>
      </c>
      <c r="L382" s="29">
        <v>1800</v>
      </c>
      <c r="M382" s="14">
        <v>43466</v>
      </c>
      <c r="N382" s="29">
        <v>1800</v>
      </c>
      <c r="O382" s="29">
        <v>0</v>
      </c>
      <c r="P382" s="29">
        <v>2257.92</v>
      </c>
      <c r="Q382" s="29">
        <v>0</v>
      </c>
    </row>
    <row r="383" spans="1:17" x14ac:dyDescent="0.25">
      <c r="A383" t="s">
        <v>39</v>
      </c>
      <c r="D383" s="24" t="s">
        <v>111</v>
      </c>
      <c r="E383" s="29">
        <v>167551</v>
      </c>
      <c r="F383" s="24" t="s">
        <v>112</v>
      </c>
      <c r="G383" s="24" t="s">
        <v>87</v>
      </c>
      <c r="H383" s="24" t="s">
        <v>88</v>
      </c>
      <c r="I383" s="14">
        <v>43466</v>
      </c>
      <c r="J383" s="24" t="s">
        <v>65</v>
      </c>
      <c r="K383" s="24" t="s">
        <v>582</v>
      </c>
      <c r="L383" s="29">
        <v>1200</v>
      </c>
      <c r="M383" s="14">
        <v>43466</v>
      </c>
      <c r="N383" s="29">
        <v>1200</v>
      </c>
      <c r="O383" s="29">
        <v>0</v>
      </c>
      <c r="P383" s="29">
        <v>1505.28</v>
      </c>
      <c r="Q383" s="29">
        <v>0</v>
      </c>
    </row>
    <row r="384" spans="1:17" x14ac:dyDescent="0.25">
      <c r="A384" t="s">
        <v>39</v>
      </c>
      <c r="D384" s="24" t="s">
        <v>111</v>
      </c>
      <c r="E384" s="29">
        <v>167509</v>
      </c>
      <c r="F384" s="24" t="s">
        <v>112</v>
      </c>
      <c r="G384" s="24" t="s">
        <v>105</v>
      </c>
      <c r="H384" s="24" t="s">
        <v>106</v>
      </c>
      <c r="I384" s="14">
        <v>43466</v>
      </c>
      <c r="J384" s="24" t="s">
        <v>65</v>
      </c>
      <c r="K384" s="24" t="s">
        <v>583</v>
      </c>
      <c r="L384" s="29">
        <v>200</v>
      </c>
      <c r="M384" s="14">
        <v>43466</v>
      </c>
      <c r="N384" s="29">
        <v>200</v>
      </c>
      <c r="O384" s="29">
        <v>0</v>
      </c>
      <c r="P384" s="29">
        <v>250.86999999999998</v>
      </c>
      <c r="Q384" s="29">
        <v>0</v>
      </c>
    </row>
    <row r="385" spans="1:17" x14ac:dyDescent="0.25">
      <c r="A385" t="s">
        <v>39</v>
      </c>
      <c r="D385" s="24" t="s">
        <v>111</v>
      </c>
      <c r="E385" s="29">
        <v>167526</v>
      </c>
      <c r="F385" s="24" t="s">
        <v>112</v>
      </c>
      <c r="G385" s="24" t="s">
        <v>103</v>
      </c>
      <c r="H385" s="24" t="s">
        <v>104</v>
      </c>
      <c r="I385" s="14">
        <v>43466</v>
      </c>
      <c r="J385" s="24" t="s">
        <v>65</v>
      </c>
      <c r="K385" s="24" t="s">
        <v>584</v>
      </c>
      <c r="L385" s="29">
        <v>800</v>
      </c>
      <c r="M385" s="14">
        <v>43466</v>
      </c>
      <c r="N385" s="29">
        <v>800</v>
      </c>
      <c r="O385" s="29">
        <v>0</v>
      </c>
      <c r="P385" s="29">
        <v>1003.91</v>
      </c>
      <c r="Q385" s="29">
        <v>0</v>
      </c>
    </row>
    <row r="386" spans="1:17" x14ac:dyDescent="0.25">
      <c r="A386" t="s">
        <v>39</v>
      </c>
      <c r="D386" s="24" t="s">
        <v>111</v>
      </c>
      <c r="E386" s="29">
        <v>167589</v>
      </c>
      <c r="F386" s="24" t="s">
        <v>112</v>
      </c>
      <c r="G386" s="24" t="s">
        <v>155</v>
      </c>
      <c r="H386" s="24" t="s">
        <v>156</v>
      </c>
      <c r="I386" s="14">
        <v>43466</v>
      </c>
      <c r="J386" s="24" t="s">
        <v>65</v>
      </c>
      <c r="K386" s="24" t="s">
        <v>587</v>
      </c>
      <c r="L386" s="29">
        <v>200</v>
      </c>
      <c r="M386" s="14">
        <v>43466</v>
      </c>
      <c r="N386" s="29">
        <v>200</v>
      </c>
      <c r="O386" s="29">
        <v>0</v>
      </c>
      <c r="P386" s="29">
        <v>250.88</v>
      </c>
      <c r="Q386" s="29">
        <v>0</v>
      </c>
    </row>
    <row r="387" spans="1:17" x14ac:dyDescent="0.25">
      <c r="A387" t="s">
        <v>39</v>
      </c>
      <c r="D387" s="24" t="s">
        <v>339</v>
      </c>
      <c r="E387" s="29">
        <v>168037</v>
      </c>
      <c r="F387" s="24" t="s">
        <v>340</v>
      </c>
      <c r="G387" s="24" t="s">
        <v>81</v>
      </c>
      <c r="H387" s="24" t="s">
        <v>82</v>
      </c>
      <c r="I387" s="14">
        <v>43466</v>
      </c>
      <c r="J387" s="24" t="s">
        <v>65</v>
      </c>
      <c r="K387" s="24" t="s">
        <v>593</v>
      </c>
      <c r="L387" s="29">
        <v>900</v>
      </c>
      <c r="M387" s="14">
        <v>43466</v>
      </c>
      <c r="N387" s="29">
        <v>900</v>
      </c>
      <c r="O387" s="29">
        <v>0</v>
      </c>
      <c r="P387" s="29">
        <v>1852.2</v>
      </c>
      <c r="Q387" s="29">
        <v>0</v>
      </c>
    </row>
    <row r="388" spans="1:17" x14ac:dyDescent="0.25">
      <c r="A388" t="s">
        <v>39</v>
      </c>
      <c r="D388" s="24" t="s">
        <v>339</v>
      </c>
      <c r="E388" s="29">
        <v>168043</v>
      </c>
      <c r="F388" s="24" t="s">
        <v>340</v>
      </c>
      <c r="G388" s="24" t="s">
        <v>157</v>
      </c>
      <c r="H388" s="24" t="s">
        <v>158</v>
      </c>
      <c r="I388" s="14">
        <v>43466</v>
      </c>
      <c r="J388" s="24" t="s">
        <v>65</v>
      </c>
      <c r="K388" s="24" t="s">
        <v>588</v>
      </c>
      <c r="L388" s="29">
        <v>700</v>
      </c>
      <c r="M388" s="14">
        <v>43466</v>
      </c>
      <c r="N388" s="29">
        <v>700</v>
      </c>
      <c r="O388" s="29">
        <v>0</v>
      </c>
      <c r="P388" s="29">
        <v>1440.6</v>
      </c>
      <c r="Q388" s="29">
        <v>0</v>
      </c>
    </row>
    <row r="389" spans="1:17" x14ac:dyDescent="0.25">
      <c r="A389" t="s">
        <v>39</v>
      </c>
      <c r="D389" s="24" t="s">
        <v>339</v>
      </c>
      <c r="E389" s="29">
        <v>168042</v>
      </c>
      <c r="F389" s="24" t="s">
        <v>340</v>
      </c>
      <c r="G389" s="24" t="s">
        <v>155</v>
      </c>
      <c r="H389" s="24" t="s">
        <v>156</v>
      </c>
      <c r="I389" s="14">
        <v>43466</v>
      </c>
      <c r="J389" s="24" t="s">
        <v>65</v>
      </c>
      <c r="K389" s="24" t="s">
        <v>607</v>
      </c>
      <c r="L389" s="29">
        <v>100</v>
      </c>
      <c r="M389" s="14">
        <v>43466</v>
      </c>
      <c r="N389" s="29">
        <v>100</v>
      </c>
      <c r="O389" s="29">
        <v>0</v>
      </c>
      <c r="P389" s="29">
        <v>205.79999999999998</v>
      </c>
      <c r="Q389" s="29">
        <v>0</v>
      </c>
    </row>
    <row r="390" spans="1:17" x14ac:dyDescent="0.25">
      <c r="A390" t="s">
        <v>39</v>
      </c>
      <c r="D390" s="24" t="s">
        <v>315</v>
      </c>
      <c r="E390" s="29">
        <v>168327</v>
      </c>
      <c r="F390" s="24" t="s">
        <v>316</v>
      </c>
      <c r="G390" s="24" t="s">
        <v>81</v>
      </c>
      <c r="H390" s="24" t="s">
        <v>82</v>
      </c>
      <c r="I390" s="14">
        <v>43466</v>
      </c>
      <c r="J390" s="24" t="s">
        <v>65</v>
      </c>
      <c r="K390" s="24" t="s">
        <v>608</v>
      </c>
      <c r="L390" s="29">
        <v>249.99999999999997</v>
      </c>
      <c r="M390" s="14">
        <v>43466</v>
      </c>
      <c r="N390" s="29">
        <v>249.99999999999997</v>
      </c>
      <c r="O390" s="29">
        <v>0</v>
      </c>
      <c r="P390" s="29">
        <v>421.40000000000003</v>
      </c>
      <c r="Q390" s="29">
        <v>0</v>
      </c>
    </row>
    <row r="391" spans="1:17" x14ac:dyDescent="0.25">
      <c r="A391" t="s">
        <v>39</v>
      </c>
      <c r="D391" s="24" t="s">
        <v>315</v>
      </c>
      <c r="E391" s="29">
        <v>168344</v>
      </c>
      <c r="F391" s="24" t="s">
        <v>316</v>
      </c>
      <c r="G391" s="24" t="s">
        <v>81</v>
      </c>
      <c r="H391" s="24" t="s">
        <v>82</v>
      </c>
      <c r="I391" s="14">
        <v>43466</v>
      </c>
      <c r="J391" s="24" t="s">
        <v>65</v>
      </c>
      <c r="K391" s="24" t="s">
        <v>594</v>
      </c>
      <c r="L391" s="29">
        <v>1250</v>
      </c>
      <c r="M391" s="14">
        <v>43466</v>
      </c>
      <c r="N391" s="29">
        <v>1250</v>
      </c>
      <c r="O391" s="29">
        <v>0</v>
      </c>
      <c r="P391" s="29">
        <v>2107</v>
      </c>
      <c r="Q391" s="29">
        <v>0</v>
      </c>
    </row>
    <row r="392" spans="1:17" x14ac:dyDescent="0.25">
      <c r="A392" t="s">
        <v>39</v>
      </c>
      <c r="D392" s="24" t="s">
        <v>315</v>
      </c>
      <c r="E392" s="29">
        <v>168366</v>
      </c>
      <c r="F392" s="24" t="s">
        <v>316</v>
      </c>
      <c r="G392" s="24" t="s">
        <v>81</v>
      </c>
      <c r="H392" s="24" t="s">
        <v>82</v>
      </c>
      <c r="I392" s="14">
        <v>43466</v>
      </c>
      <c r="J392" s="24" t="s">
        <v>65</v>
      </c>
      <c r="K392" s="24" t="s">
        <v>609</v>
      </c>
      <c r="L392" s="29">
        <v>499.99999999999994</v>
      </c>
      <c r="M392" s="14">
        <v>43466</v>
      </c>
      <c r="N392" s="29">
        <v>499.99999999999994</v>
      </c>
      <c r="O392" s="29">
        <v>0</v>
      </c>
      <c r="P392" s="29">
        <v>842.80000000000007</v>
      </c>
      <c r="Q392" s="29">
        <v>0</v>
      </c>
    </row>
    <row r="393" spans="1:17" x14ac:dyDescent="0.25">
      <c r="A393" t="s">
        <v>39</v>
      </c>
      <c r="D393" s="24" t="s">
        <v>315</v>
      </c>
      <c r="E393" s="29">
        <v>168359</v>
      </c>
      <c r="F393" s="24" t="s">
        <v>316</v>
      </c>
      <c r="G393" s="24" t="s">
        <v>157</v>
      </c>
      <c r="H393" s="24" t="s">
        <v>158</v>
      </c>
      <c r="I393" s="14">
        <v>43466</v>
      </c>
      <c r="J393" s="24" t="s">
        <v>65</v>
      </c>
      <c r="K393" s="24" t="s">
        <v>595</v>
      </c>
      <c r="L393" s="29">
        <v>249.99999999999997</v>
      </c>
      <c r="M393" s="14">
        <v>43466</v>
      </c>
      <c r="N393" s="29">
        <v>249.99999999999997</v>
      </c>
      <c r="O393" s="29">
        <v>0</v>
      </c>
      <c r="P393" s="29">
        <v>421.40000000000003</v>
      </c>
      <c r="Q393" s="29">
        <v>0</v>
      </c>
    </row>
    <row r="394" spans="1:17" x14ac:dyDescent="0.25">
      <c r="A394" t="s">
        <v>39</v>
      </c>
      <c r="D394" s="24" t="s">
        <v>315</v>
      </c>
      <c r="E394" s="29">
        <v>168330</v>
      </c>
      <c r="F394" s="24" t="s">
        <v>316</v>
      </c>
      <c r="G394" s="24" t="s">
        <v>87</v>
      </c>
      <c r="H394" s="24" t="s">
        <v>88</v>
      </c>
      <c r="I394" s="14">
        <v>43466</v>
      </c>
      <c r="J394" s="24" t="s">
        <v>65</v>
      </c>
      <c r="K394" s="24" t="s">
        <v>596</v>
      </c>
      <c r="L394" s="29">
        <v>249.99999999999997</v>
      </c>
      <c r="M394" s="14">
        <v>43466</v>
      </c>
      <c r="N394" s="29">
        <v>249.99999999999997</v>
      </c>
      <c r="O394" s="29">
        <v>0</v>
      </c>
      <c r="P394" s="29">
        <v>421.40000000000003</v>
      </c>
      <c r="Q394" s="29">
        <v>0</v>
      </c>
    </row>
    <row r="395" spans="1:17" x14ac:dyDescent="0.25">
      <c r="A395" t="s">
        <v>39</v>
      </c>
      <c r="D395" s="24" t="s">
        <v>315</v>
      </c>
      <c r="E395" s="29">
        <v>168309</v>
      </c>
      <c r="F395" s="24" t="s">
        <v>316</v>
      </c>
      <c r="G395" s="24" t="s">
        <v>287</v>
      </c>
      <c r="H395" s="24" t="s">
        <v>288</v>
      </c>
      <c r="I395" s="14">
        <v>43466</v>
      </c>
      <c r="J395" s="24" t="s">
        <v>65</v>
      </c>
      <c r="K395" s="24" t="s">
        <v>610</v>
      </c>
      <c r="L395" s="29">
        <v>499.99999999999994</v>
      </c>
      <c r="M395" s="14">
        <v>43466</v>
      </c>
      <c r="N395" s="29">
        <v>499.99999999999994</v>
      </c>
      <c r="O395" s="29">
        <v>0</v>
      </c>
      <c r="P395" s="29">
        <v>842.5</v>
      </c>
      <c r="Q395" s="29">
        <v>0</v>
      </c>
    </row>
    <row r="396" spans="1:17" x14ac:dyDescent="0.25">
      <c r="A396" t="s">
        <v>39</v>
      </c>
      <c r="D396" s="24" t="s">
        <v>315</v>
      </c>
      <c r="E396" s="29">
        <v>168319</v>
      </c>
      <c r="F396" s="24" t="s">
        <v>316</v>
      </c>
      <c r="G396" s="24" t="s">
        <v>103</v>
      </c>
      <c r="H396" s="24" t="s">
        <v>104</v>
      </c>
      <c r="I396" s="14">
        <v>43466</v>
      </c>
      <c r="J396" s="24" t="s">
        <v>65</v>
      </c>
      <c r="K396" s="24" t="s">
        <v>597</v>
      </c>
      <c r="L396" s="29">
        <v>499.99999999999994</v>
      </c>
      <c r="M396" s="14">
        <v>43466</v>
      </c>
      <c r="N396" s="29">
        <v>499.99999999999994</v>
      </c>
      <c r="O396" s="29">
        <v>0</v>
      </c>
      <c r="P396" s="29">
        <v>842.81</v>
      </c>
      <c r="Q396" s="29">
        <v>0</v>
      </c>
    </row>
    <row r="397" spans="1:17" x14ac:dyDescent="0.25">
      <c r="A397" t="s">
        <v>39</v>
      </c>
      <c r="D397" s="24" t="s">
        <v>317</v>
      </c>
      <c r="E397" s="29">
        <v>168343</v>
      </c>
      <c r="F397" s="24" t="s">
        <v>318</v>
      </c>
      <c r="G397" s="24" t="s">
        <v>81</v>
      </c>
      <c r="H397" s="24" t="s">
        <v>82</v>
      </c>
      <c r="I397" s="14">
        <v>43466</v>
      </c>
      <c r="J397" s="24" t="s">
        <v>65</v>
      </c>
      <c r="K397" s="24" t="s">
        <v>594</v>
      </c>
      <c r="L397" s="29">
        <v>999.99999999999989</v>
      </c>
      <c r="M397" s="14">
        <v>43466</v>
      </c>
      <c r="N397" s="29">
        <v>999.99999999999989</v>
      </c>
      <c r="O397" s="29">
        <v>0</v>
      </c>
      <c r="P397" s="29">
        <v>999.6</v>
      </c>
      <c r="Q397" s="29">
        <v>0</v>
      </c>
    </row>
    <row r="398" spans="1:17" x14ac:dyDescent="0.25">
      <c r="A398" t="s">
        <v>39</v>
      </c>
      <c r="D398" s="24" t="s">
        <v>317</v>
      </c>
      <c r="E398" s="29">
        <v>168365</v>
      </c>
      <c r="F398" s="24" t="s">
        <v>318</v>
      </c>
      <c r="G398" s="24" t="s">
        <v>81</v>
      </c>
      <c r="H398" s="24" t="s">
        <v>82</v>
      </c>
      <c r="I398" s="14">
        <v>43466</v>
      </c>
      <c r="J398" s="24" t="s">
        <v>65</v>
      </c>
      <c r="K398" s="24" t="s">
        <v>609</v>
      </c>
      <c r="L398" s="29">
        <v>249.99999999999997</v>
      </c>
      <c r="M398" s="14">
        <v>43466</v>
      </c>
      <c r="N398" s="29">
        <v>249.99999999999997</v>
      </c>
      <c r="O398" s="29">
        <v>0</v>
      </c>
      <c r="P398" s="29">
        <v>249.9</v>
      </c>
      <c r="Q398" s="29">
        <v>0</v>
      </c>
    </row>
    <row r="399" spans="1:17" x14ac:dyDescent="0.25">
      <c r="A399" t="s">
        <v>39</v>
      </c>
      <c r="D399" s="24" t="s">
        <v>317</v>
      </c>
      <c r="E399" s="29">
        <v>168358</v>
      </c>
      <c r="F399" s="24" t="s">
        <v>318</v>
      </c>
      <c r="G399" s="24" t="s">
        <v>157</v>
      </c>
      <c r="H399" s="24" t="s">
        <v>158</v>
      </c>
      <c r="I399" s="14">
        <v>43466</v>
      </c>
      <c r="J399" s="24" t="s">
        <v>65</v>
      </c>
      <c r="K399" s="24" t="s">
        <v>595</v>
      </c>
      <c r="L399" s="29">
        <v>1250</v>
      </c>
      <c r="M399" s="14">
        <v>43466</v>
      </c>
      <c r="N399" s="29">
        <v>1250</v>
      </c>
      <c r="O399" s="29">
        <v>0</v>
      </c>
      <c r="P399" s="29">
        <v>1249.5</v>
      </c>
      <c r="Q399" s="29">
        <v>0</v>
      </c>
    </row>
    <row r="400" spans="1:17" x14ac:dyDescent="0.25">
      <c r="A400" t="s">
        <v>39</v>
      </c>
      <c r="D400" s="24" t="s">
        <v>317</v>
      </c>
      <c r="E400" s="29">
        <v>168308</v>
      </c>
      <c r="F400" s="24" t="s">
        <v>318</v>
      </c>
      <c r="G400" s="24" t="s">
        <v>287</v>
      </c>
      <c r="H400" s="24" t="s">
        <v>288</v>
      </c>
      <c r="I400" s="14">
        <v>43466</v>
      </c>
      <c r="J400" s="24" t="s">
        <v>65</v>
      </c>
      <c r="K400" s="24" t="s">
        <v>610</v>
      </c>
      <c r="L400" s="29">
        <v>249.99999999999997</v>
      </c>
      <c r="M400" s="14">
        <v>43466</v>
      </c>
      <c r="N400" s="29">
        <v>249.99999999999997</v>
      </c>
      <c r="O400" s="29">
        <v>0</v>
      </c>
      <c r="P400" s="29">
        <v>249.74999999999997</v>
      </c>
      <c r="Q400" s="29">
        <v>0</v>
      </c>
    </row>
    <row r="401" spans="1:17" x14ac:dyDescent="0.25">
      <c r="A401" t="s">
        <v>39</v>
      </c>
      <c r="D401" s="24" t="s">
        <v>317</v>
      </c>
      <c r="E401" s="29">
        <v>168318</v>
      </c>
      <c r="F401" s="24" t="s">
        <v>318</v>
      </c>
      <c r="G401" s="24" t="s">
        <v>103</v>
      </c>
      <c r="H401" s="24" t="s">
        <v>104</v>
      </c>
      <c r="I401" s="14">
        <v>43466</v>
      </c>
      <c r="J401" s="24" t="s">
        <v>65</v>
      </c>
      <c r="K401" s="24" t="s">
        <v>597</v>
      </c>
      <c r="L401" s="29">
        <v>499.99999999999994</v>
      </c>
      <c r="M401" s="14">
        <v>43466</v>
      </c>
      <c r="N401" s="29">
        <v>499.99999999999994</v>
      </c>
      <c r="O401" s="29">
        <v>0</v>
      </c>
      <c r="P401" s="29">
        <v>499.84</v>
      </c>
      <c r="Q401" s="29">
        <v>0</v>
      </c>
    </row>
    <row r="402" spans="1:17" x14ac:dyDescent="0.25">
      <c r="A402" t="s">
        <v>39</v>
      </c>
      <c r="D402" s="24" t="s">
        <v>361</v>
      </c>
      <c r="E402" s="29">
        <v>168326</v>
      </c>
      <c r="F402" s="24" t="s">
        <v>362</v>
      </c>
      <c r="G402" s="24" t="s">
        <v>81</v>
      </c>
      <c r="H402" s="24" t="s">
        <v>82</v>
      </c>
      <c r="I402" s="14">
        <v>43466</v>
      </c>
      <c r="J402" s="24" t="s">
        <v>65</v>
      </c>
      <c r="K402" s="24" t="s">
        <v>608</v>
      </c>
      <c r="L402" s="29">
        <v>249.99999999999997</v>
      </c>
      <c r="M402" s="14">
        <v>43466</v>
      </c>
      <c r="N402" s="29">
        <v>249.99999999999997</v>
      </c>
      <c r="O402" s="29">
        <v>0</v>
      </c>
      <c r="P402" s="29">
        <v>117.6</v>
      </c>
      <c r="Q402" s="29">
        <v>0</v>
      </c>
    </row>
    <row r="403" spans="1:17" x14ac:dyDescent="0.25">
      <c r="A403" t="s">
        <v>39</v>
      </c>
      <c r="D403" s="24" t="s">
        <v>361</v>
      </c>
      <c r="E403" s="29">
        <v>168342</v>
      </c>
      <c r="F403" s="24" t="s">
        <v>362</v>
      </c>
      <c r="G403" s="24" t="s">
        <v>81</v>
      </c>
      <c r="H403" s="24" t="s">
        <v>82</v>
      </c>
      <c r="I403" s="14">
        <v>43466</v>
      </c>
      <c r="J403" s="24" t="s">
        <v>65</v>
      </c>
      <c r="K403" s="24" t="s">
        <v>594</v>
      </c>
      <c r="L403" s="29">
        <v>499.99999999999994</v>
      </c>
      <c r="M403" s="14">
        <v>43466</v>
      </c>
      <c r="N403" s="29">
        <v>499.99999999999994</v>
      </c>
      <c r="O403" s="29">
        <v>0</v>
      </c>
      <c r="P403" s="29">
        <v>235.2</v>
      </c>
      <c r="Q403" s="29">
        <v>0</v>
      </c>
    </row>
    <row r="404" spans="1:17" x14ac:dyDescent="0.25">
      <c r="A404" t="s">
        <v>39</v>
      </c>
      <c r="D404" s="24" t="s">
        <v>361</v>
      </c>
      <c r="E404" s="29">
        <v>168357</v>
      </c>
      <c r="F404" s="24" t="s">
        <v>362</v>
      </c>
      <c r="G404" s="24" t="s">
        <v>157</v>
      </c>
      <c r="H404" s="24" t="s">
        <v>158</v>
      </c>
      <c r="I404" s="14">
        <v>43466</v>
      </c>
      <c r="J404" s="24" t="s">
        <v>65</v>
      </c>
      <c r="K404" s="24" t="s">
        <v>595</v>
      </c>
      <c r="L404" s="29">
        <v>499.99999999999994</v>
      </c>
      <c r="M404" s="14">
        <v>43466</v>
      </c>
      <c r="N404" s="29">
        <v>499.99999999999994</v>
      </c>
      <c r="O404" s="29">
        <v>0</v>
      </c>
      <c r="P404" s="29">
        <v>235.2</v>
      </c>
      <c r="Q404" s="29">
        <v>0</v>
      </c>
    </row>
    <row r="405" spans="1:17" x14ac:dyDescent="0.25">
      <c r="A405" t="s">
        <v>39</v>
      </c>
      <c r="D405" s="24" t="s">
        <v>361</v>
      </c>
      <c r="E405" s="29">
        <v>168307</v>
      </c>
      <c r="F405" s="24" t="s">
        <v>362</v>
      </c>
      <c r="G405" s="24" t="s">
        <v>287</v>
      </c>
      <c r="H405" s="24" t="s">
        <v>288</v>
      </c>
      <c r="I405" s="14">
        <v>43466</v>
      </c>
      <c r="J405" s="24" t="s">
        <v>65</v>
      </c>
      <c r="K405" s="24" t="s">
        <v>610</v>
      </c>
      <c r="L405" s="29">
        <v>499.99999999999994</v>
      </c>
      <c r="M405" s="14">
        <v>43466</v>
      </c>
      <c r="N405" s="29">
        <v>499.99999999999994</v>
      </c>
      <c r="O405" s="29">
        <v>0</v>
      </c>
      <c r="P405" s="29">
        <v>235.41</v>
      </c>
      <c r="Q405" s="29">
        <v>0</v>
      </c>
    </row>
    <row r="406" spans="1:17" x14ac:dyDescent="0.25">
      <c r="A406" t="s">
        <v>39</v>
      </c>
      <c r="D406" s="24" t="s">
        <v>361</v>
      </c>
      <c r="E406" s="29">
        <v>168317</v>
      </c>
      <c r="F406" s="24" t="s">
        <v>362</v>
      </c>
      <c r="G406" s="24" t="s">
        <v>103</v>
      </c>
      <c r="H406" s="24" t="s">
        <v>104</v>
      </c>
      <c r="I406" s="14">
        <v>43466</v>
      </c>
      <c r="J406" s="24" t="s">
        <v>65</v>
      </c>
      <c r="K406" s="24" t="s">
        <v>597</v>
      </c>
      <c r="L406" s="29">
        <v>249.99999999999997</v>
      </c>
      <c r="M406" s="14">
        <v>43466</v>
      </c>
      <c r="N406" s="29">
        <v>249.99999999999997</v>
      </c>
      <c r="O406" s="29">
        <v>0</v>
      </c>
      <c r="P406" s="29">
        <v>117.52</v>
      </c>
      <c r="Q406" s="29">
        <v>0</v>
      </c>
    </row>
    <row r="407" spans="1:17" x14ac:dyDescent="0.25">
      <c r="A407" t="s">
        <v>39</v>
      </c>
      <c r="D407" s="24" t="s">
        <v>361</v>
      </c>
      <c r="E407" s="29">
        <v>168346</v>
      </c>
      <c r="F407" s="24" t="s">
        <v>362</v>
      </c>
      <c r="G407" s="24" t="s">
        <v>155</v>
      </c>
      <c r="H407" s="24" t="s">
        <v>156</v>
      </c>
      <c r="I407" s="14">
        <v>43466</v>
      </c>
      <c r="J407" s="24" t="s">
        <v>65</v>
      </c>
      <c r="K407" s="24" t="s">
        <v>611</v>
      </c>
      <c r="L407" s="29">
        <v>249.99999999999997</v>
      </c>
      <c r="M407" s="14">
        <v>43466</v>
      </c>
      <c r="N407" s="29">
        <v>249.99999999999997</v>
      </c>
      <c r="O407" s="29">
        <v>0</v>
      </c>
      <c r="P407" s="29">
        <v>117.6</v>
      </c>
      <c r="Q407" s="29">
        <v>0</v>
      </c>
    </row>
    <row r="408" spans="1:17" x14ac:dyDescent="0.25">
      <c r="A408" t="s">
        <v>39</v>
      </c>
      <c r="D408" s="24" t="s">
        <v>359</v>
      </c>
      <c r="E408" s="29">
        <v>168325</v>
      </c>
      <c r="F408" s="24" t="s">
        <v>360</v>
      </c>
      <c r="G408" s="24" t="s">
        <v>81</v>
      </c>
      <c r="H408" s="24" t="s">
        <v>82</v>
      </c>
      <c r="I408" s="14">
        <v>43466</v>
      </c>
      <c r="J408" s="24" t="s">
        <v>65</v>
      </c>
      <c r="K408" s="24" t="s">
        <v>608</v>
      </c>
      <c r="L408" s="29">
        <v>249.99999999999997</v>
      </c>
      <c r="M408" s="14">
        <v>43466</v>
      </c>
      <c r="N408" s="29">
        <v>249.99999999999997</v>
      </c>
      <c r="O408" s="29">
        <v>0</v>
      </c>
      <c r="P408" s="29">
        <v>313.60000000000002</v>
      </c>
      <c r="Q408" s="29">
        <v>0</v>
      </c>
    </row>
    <row r="409" spans="1:17" x14ac:dyDescent="0.25">
      <c r="A409" t="s">
        <v>39</v>
      </c>
      <c r="D409" s="24" t="s">
        <v>359</v>
      </c>
      <c r="E409" s="29">
        <v>168341</v>
      </c>
      <c r="F409" s="24" t="s">
        <v>360</v>
      </c>
      <c r="G409" s="24" t="s">
        <v>81</v>
      </c>
      <c r="H409" s="24" t="s">
        <v>82</v>
      </c>
      <c r="I409" s="14">
        <v>43466</v>
      </c>
      <c r="J409" s="24" t="s">
        <v>65</v>
      </c>
      <c r="K409" s="24" t="s">
        <v>594</v>
      </c>
      <c r="L409" s="29">
        <v>499.99999999999994</v>
      </c>
      <c r="M409" s="14">
        <v>43466</v>
      </c>
      <c r="N409" s="29">
        <v>499.99999999999994</v>
      </c>
      <c r="O409" s="29">
        <v>0</v>
      </c>
      <c r="P409" s="29">
        <v>627.20000000000005</v>
      </c>
      <c r="Q409" s="29">
        <v>0</v>
      </c>
    </row>
    <row r="410" spans="1:17" x14ac:dyDescent="0.25">
      <c r="A410" t="s">
        <v>39</v>
      </c>
      <c r="D410" s="24" t="s">
        <v>359</v>
      </c>
      <c r="E410" s="29">
        <v>168364</v>
      </c>
      <c r="F410" s="24" t="s">
        <v>360</v>
      </c>
      <c r="G410" s="24" t="s">
        <v>81</v>
      </c>
      <c r="H410" s="24" t="s">
        <v>82</v>
      </c>
      <c r="I410" s="14">
        <v>43466</v>
      </c>
      <c r="J410" s="24" t="s">
        <v>65</v>
      </c>
      <c r="K410" s="24" t="s">
        <v>609</v>
      </c>
      <c r="L410" s="29">
        <v>750</v>
      </c>
      <c r="M410" s="14">
        <v>43466</v>
      </c>
      <c r="N410" s="29">
        <v>750</v>
      </c>
      <c r="O410" s="29">
        <v>0</v>
      </c>
      <c r="P410" s="29">
        <v>940.8</v>
      </c>
      <c r="Q410" s="29">
        <v>0</v>
      </c>
    </row>
    <row r="411" spans="1:17" x14ac:dyDescent="0.25">
      <c r="A411" t="s">
        <v>39</v>
      </c>
      <c r="D411" s="24" t="s">
        <v>359</v>
      </c>
      <c r="E411" s="29">
        <v>168356</v>
      </c>
      <c r="F411" s="24" t="s">
        <v>360</v>
      </c>
      <c r="G411" s="24" t="s">
        <v>157</v>
      </c>
      <c r="H411" s="24" t="s">
        <v>158</v>
      </c>
      <c r="I411" s="14">
        <v>43466</v>
      </c>
      <c r="J411" s="24" t="s">
        <v>65</v>
      </c>
      <c r="K411" s="24" t="s">
        <v>595</v>
      </c>
      <c r="L411" s="29">
        <v>750</v>
      </c>
      <c r="M411" s="14">
        <v>43466</v>
      </c>
      <c r="N411" s="29">
        <v>750</v>
      </c>
      <c r="O411" s="29">
        <v>0</v>
      </c>
      <c r="P411" s="29">
        <v>940.8</v>
      </c>
      <c r="Q411" s="29">
        <v>0</v>
      </c>
    </row>
    <row r="412" spans="1:17" x14ac:dyDescent="0.25">
      <c r="A412" t="s">
        <v>39</v>
      </c>
      <c r="D412" s="24" t="s">
        <v>359</v>
      </c>
      <c r="E412" s="29">
        <v>168316</v>
      </c>
      <c r="F412" s="24" t="s">
        <v>360</v>
      </c>
      <c r="G412" s="24" t="s">
        <v>103</v>
      </c>
      <c r="H412" s="24" t="s">
        <v>104</v>
      </c>
      <c r="I412" s="14">
        <v>43466</v>
      </c>
      <c r="J412" s="24" t="s">
        <v>65</v>
      </c>
      <c r="K412" s="24" t="s">
        <v>597</v>
      </c>
      <c r="L412" s="29">
        <v>499.99999999999994</v>
      </c>
      <c r="M412" s="14">
        <v>43466</v>
      </c>
      <c r="N412" s="29">
        <v>499.99999999999994</v>
      </c>
      <c r="O412" s="29">
        <v>0</v>
      </c>
      <c r="P412" s="29">
        <v>627.44000000000005</v>
      </c>
      <c r="Q412" s="29">
        <v>0</v>
      </c>
    </row>
    <row r="413" spans="1:17" x14ac:dyDescent="0.25">
      <c r="A413" t="s">
        <v>39</v>
      </c>
      <c r="D413" s="24" t="s">
        <v>357</v>
      </c>
      <c r="E413" s="29">
        <v>168324</v>
      </c>
      <c r="F413" s="24" t="s">
        <v>358</v>
      </c>
      <c r="G413" s="24" t="s">
        <v>81</v>
      </c>
      <c r="H413" s="24" t="s">
        <v>82</v>
      </c>
      <c r="I413" s="14">
        <v>43466</v>
      </c>
      <c r="J413" s="24" t="s">
        <v>65</v>
      </c>
      <c r="K413" s="24" t="s">
        <v>608</v>
      </c>
      <c r="L413" s="29">
        <v>249.99999999999997</v>
      </c>
      <c r="M413" s="14">
        <v>43466</v>
      </c>
      <c r="N413" s="29">
        <v>249.99999999999997</v>
      </c>
      <c r="O413" s="29">
        <v>0</v>
      </c>
      <c r="P413" s="29">
        <v>455.70000000000005</v>
      </c>
      <c r="Q413" s="29">
        <v>0</v>
      </c>
    </row>
    <row r="414" spans="1:17" x14ac:dyDescent="0.25">
      <c r="A414" t="s">
        <v>39</v>
      </c>
      <c r="D414" s="24" t="s">
        <v>357</v>
      </c>
      <c r="E414" s="29">
        <v>168340</v>
      </c>
      <c r="F414" s="24" t="s">
        <v>358</v>
      </c>
      <c r="G414" s="24" t="s">
        <v>81</v>
      </c>
      <c r="H414" s="24" t="s">
        <v>82</v>
      </c>
      <c r="I414" s="14">
        <v>43466</v>
      </c>
      <c r="J414" s="24" t="s">
        <v>65</v>
      </c>
      <c r="K414" s="24" t="s">
        <v>594</v>
      </c>
      <c r="L414" s="29">
        <v>499.99999999999994</v>
      </c>
      <c r="M414" s="14">
        <v>43466</v>
      </c>
      <c r="N414" s="29">
        <v>499.99999999999994</v>
      </c>
      <c r="O414" s="29">
        <v>0</v>
      </c>
      <c r="P414" s="29">
        <v>911.40000000000009</v>
      </c>
      <c r="Q414" s="29">
        <v>0</v>
      </c>
    </row>
    <row r="415" spans="1:17" x14ac:dyDescent="0.25">
      <c r="A415" t="s">
        <v>39</v>
      </c>
      <c r="D415" s="24" t="s">
        <v>357</v>
      </c>
      <c r="E415" s="29">
        <v>168355</v>
      </c>
      <c r="F415" s="24" t="s">
        <v>358</v>
      </c>
      <c r="G415" s="24" t="s">
        <v>157</v>
      </c>
      <c r="H415" s="24" t="s">
        <v>158</v>
      </c>
      <c r="I415" s="14">
        <v>43466</v>
      </c>
      <c r="J415" s="24" t="s">
        <v>65</v>
      </c>
      <c r="K415" s="24" t="s">
        <v>595</v>
      </c>
      <c r="L415" s="29">
        <v>499.99999999999994</v>
      </c>
      <c r="M415" s="14">
        <v>43466</v>
      </c>
      <c r="N415" s="29">
        <v>499.99999999999994</v>
      </c>
      <c r="O415" s="29">
        <v>0</v>
      </c>
      <c r="P415" s="29">
        <v>911.40000000000009</v>
      </c>
      <c r="Q415" s="29">
        <v>0</v>
      </c>
    </row>
    <row r="416" spans="1:17" x14ac:dyDescent="0.25">
      <c r="A416" t="s">
        <v>39</v>
      </c>
      <c r="D416" s="24" t="s">
        <v>355</v>
      </c>
      <c r="E416" s="29">
        <v>168339</v>
      </c>
      <c r="F416" s="24" t="s">
        <v>356</v>
      </c>
      <c r="G416" s="24" t="s">
        <v>81</v>
      </c>
      <c r="H416" s="24" t="s">
        <v>82</v>
      </c>
      <c r="I416" s="14">
        <v>43466</v>
      </c>
      <c r="J416" s="24" t="s">
        <v>65</v>
      </c>
      <c r="K416" s="24" t="s">
        <v>594</v>
      </c>
      <c r="L416" s="29">
        <v>750</v>
      </c>
      <c r="M416" s="14">
        <v>43466</v>
      </c>
      <c r="N416" s="29">
        <v>750</v>
      </c>
      <c r="O416" s="29">
        <v>0</v>
      </c>
      <c r="P416" s="29">
        <v>1234.8</v>
      </c>
      <c r="Q416" s="29">
        <v>0</v>
      </c>
    </row>
    <row r="417" spans="1:17" x14ac:dyDescent="0.25">
      <c r="A417" t="s">
        <v>39</v>
      </c>
      <c r="D417" s="24" t="s">
        <v>355</v>
      </c>
      <c r="E417" s="29">
        <v>168354</v>
      </c>
      <c r="F417" s="24" t="s">
        <v>356</v>
      </c>
      <c r="G417" s="24" t="s">
        <v>157</v>
      </c>
      <c r="H417" s="24" t="s">
        <v>158</v>
      </c>
      <c r="I417" s="14">
        <v>43466</v>
      </c>
      <c r="J417" s="24" t="s">
        <v>65</v>
      </c>
      <c r="K417" s="24" t="s">
        <v>595</v>
      </c>
      <c r="L417" s="29">
        <v>1250</v>
      </c>
      <c r="M417" s="14">
        <v>43466</v>
      </c>
      <c r="N417" s="29">
        <v>1250</v>
      </c>
      <c r="O417" s="29">
        <v>0</v>
      </c>
      <c r="P417" s="29">
        <v>2058</v>
      </c>
      <c r="Q417" s="29">
        <v>0</v>
      </c>
    </row>
    <row r="418" spans="1:17" x14ac:dyDescent="0.25">
      <c r="A418" t="s">
        <v>39</v>
      </c>
      <c r="D418" s="24" t="s">
        <v>355</v>
      </c>
      <c r="E418" s="29">
        <v>168315</v>
      </c>
      <c r="F418" s="24" t="s">
        <v>356</v>
      </c>
      <c r="G418" s="24" t="s">
        <v>103</v>
      </c>
      <c r="H418" s="24" t="s">
        <v>104</v>
      </c>
      <c r="I418" s="14">
        <v>43466</v>
      </c>
      <c r="J418" s="24" t="s">
        <v>65</v>
      </c>
      <c r="K418" s="24" t="s">
        <v>597</v>
      </c>
      <c r="L418" s="29">
        <v>750</v>
      </c>
      <c r="M418" s="14">
        <v>43466</v>
      </c>
      <c r="N418" s="29">
        <v>750</v>
      </c>
      <c r="O418" s="29">
        <v>0</v>
      </c>
      <c r="P418" s="29">
        <v>1234.71</v>
      </c>
      <c r="Q418" s="29">
        <v>0</v>
      </c>
    </row>
    <row r="419" spans="1:17" x14ac:dyDescent="0.25">
      <c r="A419" t="s">
        <v>39</v>
      </c>
      <c r="D419" s="24" t="s">
        <v>353</v>
      </c>
      <c r="E419" s="29">
        <v>168338</v>
      </c>
      <c r="F419" s="24" t="s">
        <v>354</v>
      </c>
      <c r="G419" s="24" t="s">
        <v>81</v>
      </c>
      <c r="H419" s="24" t="s">
        <v>82</v>
      </c>
      <c r="I419" s="14">
        <v>43466</v>
      </c>
      <c r="J419" s="24" t="s">
        <v>65</v>
      </c>
      <c r="K419" s="24" t="s">
        <v>594</v>
      </c>
      <c r="L419" s="29">
        <v>999.99999999999989</v>
      </c>
      <c r="M419" s="14">
        <v>43466</v>
      </c>
      <c r="N419" s="29">
        <v>999.99999999999989</v>
      </c>
      <c r="O419" s="29">
        <v>0</v>
      </c>
      <c r="P419" s="29">
        <v>490</v>
      </c>
      <c r="Q419" s="29">
        <v>0</v>
      </c>
    </row>
    <row r="420" spans="1:17" x14ac:dyDescent="0.25">
      <c r="A420" t="s">
        <v>39</v>
      </c>
      <c r="D420" s="24" t="s">
        <v>353</v>
      </c>
      <c r="E420" s="29">
        <v>168363</v>
      </c>
      <c r="F420" s="24" t="s">
        <v>354</v>
      </c>
      <c r="G420" s="24" t="s">
        <v>81</v>
      </c>
      <c r="H420" s="24" t="s">
        <v>82</v>
      </c>
      <c r="I420" s="14">
        <v>43466</v>
      </c>
      <c r="J420" s="24" t="s">
        <v>65</v>
      </c>
      <c r="K420" s="24" t="s">
        <v>609</v>
      </c>
      <c r="L420" s="29">
        <v>249.99999999999997</v>
      </c>
      <c r="M420" s="14">
        <v>43466</v>
      </c>
      <c r="N420" s="29">
        <v>249.99999999999997</v>
      </c>
      <c r="O420" s="29">
        <v>0</v>
      </c>
      <c r="P420" s="29">
        <v>122.5</v>
      </c>
      <c r="Q420" s="29">
        <v>0</v>
      </c>
    </row>
    <row r="421" spans="1:17" x14ac:dyDescent="0.25">
      <c r="A421" t="s">
        <v>39</v>
      </c>
      <c r="D421" s="24" t="s">
        <v>353</v>
      </c>
      <c r="E421" s="29">
        <v>168353</v>
      </c>
      <c r="F421" s="24" t="s">
        <v>354</v>
      </c>
      <c r="G421" s="24" t="s">
        <v>157</v>
      </c>
      <c r="H421" s="24" t="s">
        <v>158</v>
      </c>
      <c r="I421" s="14">
        <v>43466</v>
      </c>
      <c r="J421" s="24" t="s">
        <v>65</v>
      </c>
      <c r="K421" s="24" t="s">
        <v>595</v>
      </c>
      <c r="L421" s="29">
        <v>499.99999999999994</v>
      </c>
      <c r="M421" s="14">
        <v>43466</v>
      </c>
      <c r="N421" s="29">
        <v>499.99999999999994</v>
      </c>
      <c r="O421" s="29">
        <v>0</v>
      </c>
      <c r="P421" s="29">
        <v>245</v>
      </c>
      <c r="Q421" s="29">
        <v>0</v>
      </c>
    </row>
    <row r="422" spans="1:17" x14ac:dyDescent="0.25">
      <c r="A422" t="s">
        <v>39</v>
      </c>
      <c r="D422" s="24" t="s">
        <v>353</v>
      </c>
      <c r="E422" s="29">
        <v>168306</v>
      </c>
      <c r="F422" s="24" t="s">
        <v>354</v>
      </c>
      <c r="G422" s="24" t="s">
        <v>287</v>
      </c>
      <c r="H422" s="24" t="s">
        <v>288</v>
      </c>
      <c r="I422" s="14">
        <v>43466</v>
      </c>
      <c r="J422" s="24" t="s">
        <v>65</v>
      </c>
      <c r="K422" s="24" t="s">
        <v>610</v>
      </c>
      <c r="L422" s="29">
        <v>249.99999999999997</v>
      </c>
      <c r="M422" s="14">
        <v>43466</v>
      </c>
      <c r="N422" s="29">
        <v>249.99999999999997</v>
      </c>
      <c r="O422" s="29">
        <v>0</v>
      </c>
      <c r="P422" s="29">
        <v>122.58999999999999</v>
      </c>
      <c r="Q422" s="29">
        <v>0</v>
      </c>
    </row>
    <row r="423" spans="1:17" x14ac:dyDescent="0.25">
      <c r="A423" t="s">
        <v>39</v>
      </c>
      <c r="D423" s="24" t="s">
        <v>353</v>
      </c>
      <c r="E423" s="29">
        <v>168314</v>
      </c>
      <c r="F423" s="24" t="s">
        <v>354</v>
      </c>
      <c r="G423" s="24" t="s">
        <v>103</v>
      </c>
      <c r="H423" s="24" t="s">
        <v>104</v>
      </c>
      <c r="I423" s="14">
        <v>43466</v>
      </c>
      <c r="J423" s="24" t="s">
        <v>65</v>
      </c>
      <c r="K423" s="24" t="s">
        <v>597</v>
      </c>
      <c r="L423" s="29">
        <v>499.99999999999994</v>
      </c>
      <c r="M423" s="14">
        <v>43466</v>
      </c>
      <c r="N423" s="29">
        <v>499.99999999999994</v>
      </c>
      <c r="O423" s="29">
        <v>0</v>
      </c>
      <c r="P423" s="29">
        <v>245.12</v>
      </c>
      <c r="Q423" s="29">
        <v>0</v>
      </c>
    </row>
    <row r="424" spans="1:17" x14ac:dyDescent="0.25">
      <c r="A424" t="s">
        <v>39</v>
      </c>
      <c r="D424" s="24" t="s">
        <v>351</v>
      </c>
      <c r="E424" s="29">
        <v>168337</v>
      </c>
      <c r="F424" s="24" t="s">
        <v>352</v>
      </c>
      <c r="G424" s="24" t="s">
        <v>81</v>
      </c>
      <c r="H424" s="24" t="s">
        <v>82</v>
      </c>
      <c r="I424" s="14">
        <v>43466</v>
      </c>
      <c r="J424" s="24" t="s">
        <v>65</v>
      </c>
      <c r="K424" s="24" t="s">
        <v>594</v>
      </c>
      <c r="L424" s="29">
        <v>499.99999999999994</v>
      </c>
      <c r="M424" s="14">
        <v>43466</v>
      </c>
      <c r="N424" s="29">
        <v>499.99999999999994</v>
      </c>
      <c r="O424" s="29">
        <v>0</v>
      </c>
      <c r="P424" s="29">
        <v>676.2</v>
      </c>
      <c r="Q424" s="29">
        <v>0</v>
      </c>
    </row>
    <row r="425" spans="1:17" x14ac:dyDescent="0.25">
      <c r="A425" t="s">
        <v>39</v>
      </c>
      <c r="D425" s="24" t="s">
        <v>351</v>
      </c>
      <c r="E425" s="29">
        <v>168352</v>
      </c>
      <c r="F425" s="24" t="s">
        <v>352</v>
      </c>
      <c r="G425" s="24" t="s">
        <v>157</v>
      </c>
      <c r="H425" s="24" t="s">
        <v>158</v>
      </c>
      <c r="I425" s="14">
        <v>43466</v>
      </c>
      <c r="J425" s="24" t="s">
        <v>65</v>
      </c>
      <c r="K425" s="24" t="s">
        <v>595</v>
      </c>
      <c r="L425" s="29">
        <v>750</v>
      </c>
      <c r="M425" s="14">
        <v>43466</v>
      </c>
      <c r="N425" s="29">
        <v>750</v>
      </c>
      <c r="O425" s="29">
        <v>0</v>
      </c>
      <c r="P425" s="29">
        <v>1014.3</v>
      </c>
      <c r="Q425" s="29">
        <v>0</v>
      </c>
    </row>
    <row r="426" spans="1:17" x14ac:dyDescent="0.25">
      <c r="A426" t="s">
        <v>39</v>
      </c>
      <c r="D426" s="24" t="s">
        <v>349</v>
      </c>
      <c r="E426" s="29">
        <v>168336</v>
      </c>
      <c r="F426" s="24" t="s">
        <v>350</v>
      </c>
      <c r="G426" s="24" t="s">
        <v>81</v>
      </c>
      <c r="H426" s="24" t="s">
        <v>82</v>
      </c>
      <c r="I426" s="14">
        <v>43466</v>
      </c>
      <c r="J426" s="24" t="s">
        <v>65</v>
      </c>
      <c r="K426" s="24" t="s">
        <v>594</v>
      </c>
      <c r="L426" s="29">
        <v>750</v>
      </c>
      <c r="M426" s="14">
        <v>43466</v>
      </c>
      <c r="N426" s="29">
        <v>750</v>
      </c>
      <c r="O426" s="29">
        <v>0</v>
      </c>
      <c r="P426" s="29">
        <v>242.54999999999998</v>
      </c>
      <c r="Q426" s="29">
        <v>0</v>
      </c>
    </row>
    <row r="427" spans="1:17" x14ac:dyDescent="0.25">
      <c r="A427" t="s">
        <v>39</v>
      </c>
      <c r="D427" s="24" t="s">
        <v>349</v>
      </c>
      <c r="E427" s="29">
        <v>168351</v>
      </c>
      <c r="F427" s="24" t="s">
        <v>350</v>
      </c>
      <c r="G427" s="24" t="s">
        <v>157</v>
      </c>
      <c r="H427" s="24" t="s">
        <v>158</v>
      </c>
      <c r="I427" s="14">
        <v>43466</v>
      </c>
      <c r="J427" s="24" t="s">
        <v>65</v>
      </c>
      <c r="K427" s="24" t="s">
        <v>595</v>
      </c>
      <c r="L427" s="29">
        <v>750</v>
      </c>
      <c r="M427" s="14">
        <v>43466</v>
      </c>
      <c r="N427" s="29">
        <v>750</v>
      </c>
      <c r="O427" s="29">
        <v>0</v>
      </c>
      <c r="P427" s="29">
        <v>242.54999999999998</v>
      </c>
      <c r="Q427" s="29">
        <v>0</v>
      </c>
    </row>
    <row r="428" spans="1:17" x14ac:dyDescent="0.25">
      <c r="A428" t="s">
        <v>39</v>
      </c>
      <c r="D428" s="24" t="s">
        <v>349</v>
      </c>
      <c r="E428" s="29">
        <v>168313</v>
      </c>
      <c r="F428" s="24" t="s">
        <v>350</v>
      </c>
      <c r="G428" s="24" t="s">
        <v>103</v>
      </c>
      <c r="H428" s="24" t="s">
        <v>104</v>
      </c>
      <c r="I428" s="14">
        <v>43466</v>
      </c>
      <c r="J428" s="24" t="s">
        <v>65</v>
      </c>
      <c r="K428" s="24" t="s">
        <v>597</v>
      </c>
      <c r="L428" s="29">
        <v>249.99999999999997</v>
      </c>
      <c r="M428" s="14">
        <v>43466</v>
      </c>
      <c r="N428" s="29">
        <v>249.99999999999997</v>
      </c>
      <c r="O428" s="29">
        <v>0</v>
      </c>
      <c r="P428" s="29">
        <v>80.95</v>
      </c>
      <c r="Q428" s="29">
        <v>0</v>
      </c>
    </row>
    <row r="429" spans="1:17" x14ac:dyDescent="0.25">
      <c r="A429" t="s">
        <v>39</v>
      </c>
      <c r="D429" s="24" t="s">
        <v>347</v>
      </c>
      <c r="E429" s="29">
        <v>168323</v>
      </c>
      <c r="F429" s="24" t="s">
        <v>348</v>
      </c>
      <c r="G429" s="24" t="s">
        <v>81</v>
      </c>
      <c r="H429" s="24" t="s">
        <v>82</v>
      </c>
      <c r="I429" s="14">
        <v>43466</v>
      </c>
      <c r="J429" s="24" t="s">
        <v>65</v>
      </c>
      <c r="K429" s="24" t="s">
        <v>608</v>
      </c>
      <c r="L429" s="29">
        <v>499.99999999999994</v>
      </c>
      <c r="M429" s="14">
        <v>43466</v>
      </c>
      <c r="N429" s="29">
        <v>499.99999999999994</v>
      </c>
      <c r="O429" s="29">
        <v>0</v>
      </c>
      <c r="P429" s="29">
        <v>764.4</v>
      </c>
      <c r="Q429" s="29">
        <v>0</v>
      </c>
    </row>
    <row r="430" spans="1:17" x14ac:dyDescent="0.25">
      <c r="A430" t="s">
        <v>39</v>
      </c>
      <c r="D430" s="24" t="s">
        <v>347</v>
      </c>
      <c r="E430" s="29">
        <v>168335</v>
      </c>
      <c r="F430" s="24" t="s">
        <v>348</v>
      </c>
      <c r="G430" s="24" t="s">
        <v>81</v>
      </c>
      <c r="H430" s="24" t="s">
        <v>82</v>
      </c>
      <c r="I430" s="14">
        <v>43466</v>
      </c>
      <c r="J430" s="24" t="s">
        <v>65</v>
      </c>
      <c r="K430" s="24" t="s">
        <v>594</v>
      </c>
      <c r="L430" s="29">
        <v>499.99999999999994</v>
      </c>
      <c r="M430" s="14">
        <v>43466</v>
      </c>
      <c r="N430" s="29">
        <v>499.99999999999994</v>
      </c>
      <c r="O430" s="29">
        <v>0</v>
      </c>
      <c r="P430" s="29">
        <v>764.4</v>
      </c>
      <c r="Q430" s="29">
        <v>0</v>
      </c>
    </row>
    <row r="431" spans="1:17" x14ac:dyDescent="0.25">
      <c r="A431" t="s">
        <v>39</v>
      </c>
      <c r="D431" s="24" t="s">
        <v>347</v>
      </c>
      <c r="E431" s="29">
        <v>168362</v>
      </c>
      <c r="F431" s="24" t="s">
        <v>348</v>
      </c>
      <c r="G431" s="24" t="s">
        <v>81</v>
      </c>
      <c r="H431" s="24" t="s">
        <v>82</v>
      </c>
      <c r="I431" s="14">
        <v>43466</v>
      </c>
      <c r="J431" s="24" t="s">
        <v>65</v>
      </c>
      <c r="K431" s="24" t="s">
        <v>609</v>
      </c>
      <c r="L431" s="29">
        <v>249.99999999999997</v>
      </c>
      <c r="M431" s="14">
        <v>43466</v>
      </c>
      <c r="N431" s="29">
        <v>249.99999999999997</v>
      </c>
      <c r="O431" s="29">
        <v>0</v>
      </c>
      <c r="P431" s="29">
        <v>382.2</v>
      </c>
      <c r="Q431" s="29">
        <v>0</v>
      </c>
    </row>
    <row r="432" spans="1:17" x14ac:dyDescent="0.25">
      <c r="A432" t="s">
        <v>39</v>
      </c>
      <c r="D432" s="24" t="s">
        <v>347</v>
      </c>
      <c r="E432" s="29">
        <v>168350</v>
      </c>
      <c r="F432" s="24" t="s">
        <v>348</v>
      </c>
      <c r="G432" s="24" t="s">
        <v>157</v>
      </c>
      <c r="H432" s="24" t="s">
        <v>158</v>
      </c>
      <c r="I432" s="14">
        <v>43466</v>
      </c>
      <c r="J432" s="24" t="s">
        <v>65</v>
      </c>
      <c r="K432" s="24" t="s">
        <v>595</v>
      </c>
      <c r="L432" s="29">
        <v>999.99999999999989</v>
      </c>
      <c r="M432" s="14">
        <v>43466</v>
      </c>
      <c r="N432" s="29">
        <v>999.99999999999989</v>
      </c>
      <c r="O432" s="29">
        <v>0</v>
      </c>
      <c r="P432" s="29">
        <v>1528.8</v>
      </c>
      <c r="Q432" s="29">
        <v>0</v>
      </c>
    </row>
    <row r="433" spans="1:17" x14ac:dyDescent="0.25">
      <c r="A433" t="s">
        <v>39</v>
      </c>
      <c r="D433" s="24" t="s">
        <v>345</v>
      </c>
      <c r="E433" s="29">
        <v>168322</v>
      </c>
      <c r="F433" s="24" t="s">
        <v>346</v>
      </c>
      <c r="G433" s="24" t="s">
        <v>81</v>
      </c>
      <c r="H433" s="24" t="s">
        <v>82</v>
      </c>
      <c r="I433" s="14">
        <v>43466</v>
      </c>
      <c r="J433" s="24" t="s">
        <v>65</v>
      </c>
      <c r="K433" s="24" t="s">
        <v>608</v>
      </c>
      <c r="L433" s="29">
        <v>499.99999999999994</v>
      </c>
      <c r="M433" s="14">
        <v>43466</v>
      </c>
      <c r="N433" s="29">
        <v>499.99999999999994</v>
      </c>
      <c r="O433" s="29">
        <v>0</v>
      </c>
      <c r="P433" s="29">
        <v>1323</v>
      </c>
      <c r="Q433" s="29">
        <v>0</v>
      </c>
    </row>
    <row r="434" spans="1:17" x14ac:dyDescent="0.25">
      <c r="A434" t="s">
        <v>39</v>
      </c>
      <c r="D434" s="24" t="s">
        <v>345</v>
      </c>
      <c r="E434" s="29">
        <v>168334</v>
      </c>
      <c r="F434" s="24" t="s">
        <v>346</v>
      </c>
      <c r="G434" s="24" t="s">
        <v>81</v>
      </c>
      <c r="H434" s="24" t="s">
        <v>82</v>
      </c>
      <c r="I434" s="14">
        <v>43466</v>
      </c>
      <c r="J434" s="24" t="s">
        <v>65</v>
      </c>
      <c r="K434" s="24" t="s">
        <v>594</v>
      </c>
      <c r="L434" s="29">
        <v>750</v>
      </c>
      <c r="M434" s="14">
        <v>43466</v>
      </c>
      <c r="N434" s="29">
        <v>750</v>
      </c>
      <c r="O434" s="29">
        <v>0</v>
      </c>
      <c r="P434" s="29">
        <v>1984.5</v>
      </c>
      <c r="Q434" s="29">
        <v>0</v>
      </c>
    </row>
    <row r="435" spans="1:17" x14ac:dyDescent="0.25">
      <c r="A435" t="s">
        <v>39</v>
      </c>
      <c r="D435" s="24" t="s">
        <v>345</v>
      </c>
      <c r="E435" s="29">
        <v>168361</v>
      </c>
      <c r="F435" s="24" t="s">
        <v>346</v>
      </c>
      <c r="G435" s="24" t="s">
        <v>81</v>
      </c>
      <c r="H435" s="24" t="s">
        <v>82</v>
      </c>
      <c r="I435" s="14">
        <v>43466</v>
      </c>
      <c r="J435" s="24" t="s">
        <v>65</v>
      </c>
      <c r="K435" s="24" t="s">
        <v>609</v>
      </c>
      <c r="L435" s="29">
        <v>249.99999999999997</v>
      </c>
      <c r="M435" s="14">
        <v>43466</v>
      </c>
      <c r="N435" s="29">
        <v>249.99999999999997</v>
      </c>
      <c r="O435" s="29">
        <v>0</v>
      </c>
      <c r="P435" s="29">
        <v>661.5</v>
      </c>
      <c r="Q435" s="29">
        <v>0</v>
      </c>
    </row>
    <row r="436" spans="1:17" x14ac:dyDescent="0.25">
      <c r="A436" t="s">
        <v>39</v>
      </c>
      <c r="D436" s="24" t="s">
        <v>345</v>
      </c>
      <c r="E436" s="29">
        <v>168349</v>
      </c>
      <c r="F436" s="24" t="s">
        <v>346</v>
      </c>
      <c r="G436" s="24" t="s">
        <v>157</v>
      </c>
      <c r="H436" s="24" t="s">
        <v>158</v>
      </c>
      <c r="I436" s="14">
        <v>43466</v>
      </c>
      <c r="J436" s="24" t="s">
        <v>65</v>
      </c>
      <c r="K436" s="24" t="s">
        <v>595</v>
      </c>
      <c r="L436" s="29">
        <v>999.99999999999989</v>
      </c>
      <c r="M436" s="14">
        <v>43466</v>
      </c>
      <c r="N436" s="29">
        <v>999.99999999999989</v>
      </c>
      <c r="O436" s="29">
        <v>0</v>
      </c>
      <c r="P436" s="29">
        <v>2646</v>
      </c>
      <c r="Q436" s="29">
        <v>0</v>
      </c>
    </row>
    <row r="437" spans="1:17" x14ac:dyDescent="0.25">
      <c r="A437" t="s">
        <v>39</v>
      </c>
      <c r="D437" s="24" t="s">
        <v>345</v>
      </c>
      <c r="E437" s="29">
        <v>168329</v>
      </c>
      <c r="F437" s="24" t="s">
        <v>346</v>
      </c>
      <c r="G437" s="24" t="s">
        <v>87</v>
      </c>
      <c r="H437" s="24" t="s">
        <v>88</v>
      </c>
      <c r="I437" s="14">
        <v>43466</v>
      </c>
      <c r="J437" s="24" t="s">
        <v>65</v>
      </c>
      <c r="K437" s="24" t="s">
        <v>596</v>
      </c>
      <c r="L437" s="29">
        <v>249.99999999999997</v>
      </c>
      <c r="M437" s="14">
        <v>43466</v>
      </c>
      <c r="N437" s="29">
        <v>249.99999999999997</v>
      </c>
      <c r="O437" s="29">
        <v>0</v>
      </c>
      <c r="P437" s="29">
        <v>661.5</v>
      </c>
      <c r="Q437" s="29">
        <v>0</v>
      </c>
    </row>
    <row r="438" spans="1:17" x14ac:dyDescent="0.25">
      <c r="A438" t="s">
        <v>39</v>
      </c>
      <c r="D438" s="24" t="s">
        <v>345</v>
      </c>
      <c r="E438" s="29">
        <v>168312</v>
      </c>
      <c r="F438" s="24" t="s">
        <v>346</v>
      </c>
      <c r="G438" s="24" t="s">
        <v>103</v>
      </c>
      <c r="H438" s="24" t="s">
        <v>104</v>
      </c>
      <c r="I438" s="14">
        <v>43466</v>
      </c>
      <c r="J438" s="24" t="s">
        <v>65</v>
      </c>
      <c r="K438" s="24" t="s">
        <v>597</v>
      </c>
      <c r="L438" s="29">
        <v>249.99999999999997</v>
      </c>
      <c r="M438" s="14">
        <v>43466</v>
      </c>
      <c r="N438" s="29">
        <v>249.99999999999997</v>
      </c>
      <c r="O438" s="29">
        <v>0</v>
      </c>
      <c r="P438" s="29">
        <v>661.48</v>
      </c>
      <c r="Q438" s="29">
        <v>0</v>
      </c>
    </row>
    <row r="439" spans="1:17" x14ac:dyDescent="0.25">
      <c r="A439" t="s">
        <v>39</v>
      </c>
      <c r="D439" s="24" t="s">
        <v>341</v>
      </c>
      <c r="E439" s="29">
        <v>168321</v>
      </c>
      <c r="F439" s="24" t="s">
        <v>342</v>
      </c>
      <c r="G439" s="24" t="s">
        <v>81</v>
      </c>
      <c r="H439" s="24" t="s">
        <v>82</v>
      </c>
      <c r="I439" s="14">
        <v>43466</v>
      </c>
      <c r="J439" s="24" t="s">
        <v>65</v>
      </c>
      <c r="K439" s="24" t="s">
        <v>608</v>
      </c>
      <c r="L439" s="29">
        <v>249.99999999999997</v>
      </c>
      <c r="M439" s="14">
        <v>43466</v>
      </c>
      <c r="N439" s="29">
        <v>249.99999999999997</v>
      </c>
      <c r="O439" s="29">
        <v>0</v>
      </c>
      <c r="P439" s="29">
        <v>551.25</v>
      </c>
      <c r="Q439" s="29">
        <v>0</v>
      </c>
    </row>
    <row r="440" spans="1:17" x14ac:dyDescent="0.25">
      <c r="A440" t="s">
        <v>39</v>
      </c>
      <c r="D440" s="24" t="s">
        <v>341</v>
      </c>
      <c r="E440" s="29">
        <v>168333</v>
      </c>
      <c r="F440" s="24" t="s">
        <v>342</v>
      </c>
      <c r="G440" s="24" t="s">
        <v>81</v>
      </c>
      <c r="H440" s="24" t="s">
        <v>82</v>
      </c>
      <c r="I440" s="14">
        <v>43466</v>
      </c>
      <c r="J440" s="24" t="s">
        <v>65</v>
      </c>
      <c r="K440" s="24" t="s">
        <v>594</v>
      </c>
      <c r="L440" s="29">
        <v>750</v>
      </c>
      <c r="M440" s="14">
        <v>43466</v>
      </c>
      <c r="N440" s="29">
        <v>750</v>
      </c>
      <c r="O440" s="29">
        <v>0</v>
      </c>
      <c r="P440" s="29">
        <v>1653.75</v>
      </c>
      <c r="Q440" s="29">
        <v>0</v>
      </c>
    </row>
    <row r="441" spans="1:17" x14ac:dyDescent="0.25">
      <c r="A441" t="s">
        <v>39</v>
      </c>
      <c r="D441" s="24" t="s">
        <v>341</v>
      </c>
      <c r="E441" s="29">
        <v>168348</v>
      </c>
      <c r="F441" s="24" t="s">
        <v>342</v>
      </c>
      <c r="G441" s="24" t="s">
        <v>157</v>
      </c>
      <c r="H441" s="24" t="s">
        <v>158</v>
      </c>
      <c r="I441" s="14">
        <v>43466</v>
      </c>
      <c r="J441" s="24" t="s">
        <v>65</v>
      </c>
      <c r="K441" s="24" t="s">
        <v>595</v>
      </c>
      <c r="L441" s="29">
        <v>750</v>
      </c>
      <c r="M441" s="14">
        <v>43466</v>
      </c>
      <c r="N441" s="29">
        <v>750</v>
      </c>
      <c r="O441" s="29">
        <v>0</v>
      </c>
      <c r="P441" s="29">
        <v>1653.75</v>
      </c>
      <c r="Q441" s="29">
        <v>0</v>
      </c>
    </row>
    <row r="442" spans="1:17" x14ac:dyDescent="0.25">
      <c r="A442" t="s">
        <v>39</v>
      </c>
      <c r="D442" s="24" t="s">
        <v>341</v>
      </c>
      <c r="E442" s="29">
        <v>168311</v>
      </c>
      <c r="F442" s="24" t="s">
        <v>342</v>
      </c>
      <c r="G442" s="24" t="s">
        <v>103</v>
      </c>
      <c r="H442" s="24" t="s">
        <v>104</v>
      </c>
      <c r="I442" s="14">
        <v>43466</v>
      </c>
      <c r="J442" s="24" t="s">
        <v>65</v>
      </c>
      <c r="K442" s="24" t="s">
        <v>597</v>
      </c>
      <c r="L442" s="29">
        <v>249.99999999999997</v>
      </c>
      <c r="M442" s="14">
        <v>43466</v>
      </c>
      <c r="N442" s="29">
        <v>249.99999999999997</v>
      </c>
      <c r="O442" s="29">
        <v>0</v>
      </c>
      <c r="P442" s="29">
        <v>551.28</v>
      </c>
      <c r="Q442" s="29">
        <v>0</v>
      </c>
    </row>
    <row r="443" spans="1:17" x14ac:dyDescent="0.25">
      <c r="A443" t="s">
        <v>39</v>
      </c>
      <c r="D443" s="24" t="s">
        <v>343</v>
      </c>
      <c r="E443" s="29">
        <v>168332</v>
      </c>
      <c r="F443" s="24" t="s">
        <v>344</v>
      </c>
      <c r="G443" s="24" t="s">
        <v>81</v>
      </c>
      <c r="H443" s="24" t="s">
        <v>82</v>
      </c>
      <c r="I443" s="14">
        <v>43466</v>
      </c>
      <c r="J443" s="24" t="s">
        <v>65</v>
      </c>
      <c r="K443" s="24" t="s">
        <v>594</v>
      </c>
      <c r="L443" s="29">
        <v>1250</v>
      </c>
      <c r="M443" s="14">
        <v>43466</v>
      </c>
      <c r="N443" s="29">
        <v>1250</v>
      </c>
      <c r="O443" s="29">
        <v>0</v>
      </c>
      <c r="P443" s="29">
        <v>3638.2500000000005</v>
      </c>
      <c r="Q443" s="29">
        <v>0</v>
      </c>
    </row>
    <row r="444" spans="1:17" x14ac:dyDescent="0.25">
      <c r="A444" t="s">
        <v>39</v>
      </c>
      <c r="D444" s="24" t="s">
        <v>343</v>
      </c>
      <c r="E444" s="29">
        <v>168347</v>
      </c>
      <c r="F444" s="24" t="s">
        <v>344</v>
      </c>
      <c r="G444" s="24" t="s">
        <v>157</v>
      </c>
      <c r="H444" s="24" t="s">
        <v>158</v>
      </c>
      <c r="I444" s="14">
        <v>43466</v>
      </c>
      <c r="J444" s="24" t="s">
        <v>65</v>
      </c>
      <c r="K444" s="24" t="s">
        <v>595</v>
      </c>
      <c r="L444" s="29">
        <v>249.99999999999997</v>
      </c>
      <c r="M444" s="14">
        <v>43466</v>
      </c>
      <c r="N444" s="29">
        <v>249.99999999999997</v>
      </c>
      <c r="O444" s="29">
        <v>0</v>
      </c>
      <c r="P444" s="29">
        <v>727.65</v>
      </c>
      <c r="Q444" s="29">
        <v>0</v>
      </c>
    </row>
    <row r="445" spans="1:17" x14ac:dyDescent="0.25">
      <c r="A445" t="s">
        <v>39</v>
      </c>
      <c r="D445" s="24" t="s">
        <v>343</v>
      </c>
      <c r="E445" s="29">
        <v>168328</v>
      </c>
      <c r="F445" s="24" t="s">
        <v>344</v>
      </c>
      <c r="G445" s="24" t="s">
        <v>87</v>
      </c>
      <c r="H445" s="24" t="s">
        <v>88</v>
      </c>
      <c r="I445" s="14">
        <v>43466</v>
      </c>
      <c r="J445" s="24" t="s">
        <v>65</v>
      </c>
      <c r="K445" s="24" t="s">
        <v>596</v>
      </c>
      <c r="L445" s="29">
        <v>249.99999999999997</v>
      </c>
      <c r="M445" s="14">
        <v>43466</v>
      </c>
      <c r="N445" s="29">
        <v>249.99999999999997</v>
      </c>
      <c r="O445" s="29">
        <v>0</v>
      </c>
      <c r="P445" s="29">
        <v>727.65</v>
      </c>
      <c r="Q445" s="29">
        <v>0</v>
      </c>
    </row>
    <row r="446" spans="1:17" x14ac:dyDescent="0.25">
      <c r="A446" t="s">
        <v>39</v>
      </c>
      <c r="D446" s="24" t="s">
        <v>343</v>
      </c>
      <c r="E446" s="29">
        <v>168310</v>
      </c>
      <c r="F446" s="24" t="s">
        <v>344</v>
      </c>
      <c r="G446" s="24" t="s">
        <v>103</v>
      </c>
      <c r="H446" s="24" t="s">
        <v>104</v>
      </c>
      <c r="I446" s="14">
        <v>43466</v>
      </c>
      <c r="J446" s="24" t="s">
        <v>65</v>
      </c>
      <c r="K446" s="24" t="s">
        <v>597</v>
      </c>
      <c r="L446" s="29">
        <v>249.99999999999997</v>
      </c>
      <c r="M446" s="14">
        <v>43466</v>
      </c>
      <c r="N446" s="29">
        <v>249.99999999999997</v>
      </c>
      <c r="O446" s="29">
        <v>0</v>
      </c>
      <c r="P446" s="29">
        <v>727.56000000000006</v>
      </c>
      <c r="Q446" s="29">
        <v>0</v>
      </c>
    </row>
    <row r="447" spans="1:17" x14ac:dyDescent="0.25">
      <c r="A447" t="s">
        <v>39</v>
      </c>
      <c r="D447" s="24" t="s">
        <v>309</v>
      </c>
      <c r="E447" s="29">
        <v>168641</v>
      </c>
      <c r="F447" s="24" t="s">
        <v>310</v>
      </c>
      <c r="G447" s="24" t="s">
        <v>81</v>
      </c>
      <c r="H447" s="24" t="s">
        <v>82</v>
      </c>
      <c r="I447" s="14">
        <v>43466</v>
      </c>
      <c r="J447" s="24" t="s">
        <v>65</v>
      </c>
      <c r="K447" s="24" t="s">
        <v>598</v>
      </c>
      <c r="L447" s="29">
        <v>1999.9999999999998</v>
      </c>
      <c r="M447" s="14">
        <v>43466</v>
      </c>
      <c r="N447" s="29">
        <v>1999.9999999999998</v>
      </c>
      <c r="O447" s="29">
        <v>0</v>
      </c>
      <c r="P447" s="29">
        <v>2195.1999999999998</v>
      </c>
      <c r="Q447" s="29">
        <v>0</v>
      </c>
    </row>
    <row r="448" spans="1:17" x14ac:dyDescent="0.25">
      <c r="A448" t="s">
        <v>39</v>
      </c>
      <c r="D448" s="24" t="s">
        <v>309</v>
      </c>
      <c r="E448" s="29">
        <v>168665</v>
      </c>
      <c r="F448" s="24" t="s">
        <v>310</v>
      </c>
      <c r="G448" s="24" t="s">
        <v>157</v>
      </c>
      <c r="H448" s="24" t="s">
        <v>158</v>
      </c>
      <c r="I448" s="14">
        <v>43466</v>
      </c>
      <c r="J448" s="24" t="s">
        <v>65</v>
      </c>
      <c r="K448" s="24" t="s">
        <v>600</v>
      </c>
      <c r="L448" s="29">
        <v>499.99999999999994</v>
      </c>
      <c r="M448" s="14">
        <v>43466</v>
      </c>
      <c r="N448" s="29">
        <v>499.99999999999994</v>
      </c>
      <c r="O448" s="29">
        <v>0</v>
      </c>
      <c r="P448" s="29">
        <v>548.79999999999995</v>
      </c>
      <c r="Q448" s="29">
        <v>0</v>
      </c>
    </row>
    <row r="449" spans="1:17" x14ac:dyDescent="0.25">
      <c r="A449" t="s">
        <v>39</v>
      </c>
      <c r="D449" s="24" t="s">
        <v>309</v>
      </c>
      <c r="E449" s="29">
        <v>168627</v>
      </c>
      <c r="F449" s="24" t="s">
        <v>310</v>
      </c>
      <c r="G449" s="24" t="s">
        <v>87</v>
      </c>
      <c r="H449" s="24" t="s">
        <v>88</v>
      </c>
      <c r="I449" s="14">
        <v>43466</v>
      </c>
      <c r="J449" s="24" t="s">
        <v>65</v>
      </c>
      <c r="K449" s="24" t="s">
        <v>603</v>
      </c>
      <c r="L449" s="29">
        <v>249.99999999999997</v>
      </c>
      <c r="M449" s="14">
        <v>43466</v>
      </c>
      <c r="N449" s="29">
        <v>249.99999999999997</v>
      </c>
      <c r="O449" s="29">
        <v>0</v>
      </c>
      <c r="P449" s="29">
        <v>274.39999999999998</v>
      </c>
      <c r="Q449" s="29">
        <v>0</v>
      </c>
    </row>
    <row r="450" spans="1:17" x14ac:dyDescent="0.25">
      <c r="A450" t="s">
        <v>39</v>
      </c>
      <c r="D450" s="24" t="s">
        <v>309</v>
      </c>
      <c r="E450" s="29">
        <v>168617</v>
      </c>
      <c r="F450" s="24" t="s">
        <v>310</v>
      </c>
      <c r="G450" s="24" t="s">
        <v>103</v>
      </c>
      <c r="H450" s="24" t="s">
        <v>104</v>
      </c>
      <c r="I450" s="14">
        <v>43466</v>
      </c>
      <c r="J450" s="24" t="s">
        <v>65</v>
      </c>
      <c r="K450" s="24" t="s">
        <v>601</v>
      </c>
      <c r="L450" s="29">
        <v>249.99999999999997</v>
      </c>
      <c r="M450" s="14">
        <v>43466</v>
      </c>
      <c r="N450" s="29">
        <v>249.99999999999997</v>
      </c>
      <c r="O450" s="29">
        <v>0</v>
      </c>
      <c r="P450" s="29">
        <v>274.38</v>
      </c>
      <c r="Q450" s="29">
        <v>0</v>
      </c>
    </row>
    <row r="451" spans="1:17" x14ac:dyDescent="0.25">
      <c r="A451" t="s">
        <v>39</v>
      </c>
      <c r="D451" s="24" t="s">
        <v>311</v>
      </c>
      <c r="E451" s="29">
        <v>168622</v>
      </c>
      <c r="F451" s="24" t="s">
        <v>312</v>
      </c>
      <c r="G451" s="24" t="s">
        <v>81</v>
      </c>
      <c r="H451" s="24" t="s">
        <v>82</v>
      </c>
      <c r="I451" s="14">
        <v>43466</v>
      </c>
      <c r="J451" s="24" t="s">
        <v>65</v>
      </c>
      <c r="K451" s="24" t="s">
        <v>612</v>
      </c>
      <c r="L451" s="29">
        <v>249.99999999999997</v>
      </c>
      <c r="M451" s="14">
        <v>43466</v>
      </c>
      <c r="N451" s="29">
        <v>249.99999999999997</v>
      </c>
      <c r="O451" s="29">
        <v>0</v>
      </c>
      <c r="P451" s="29">
        <v>274.39999999999998</v>
      </c>
      <c r="Q451" s="29">
        <v>0</v>
      </c>
    </row>
    <row r="452" spans="1:17" x14ac:dyDescent="0.25">
      <c r="A452" t="s">
        <v>39</v>
      </c>
      <c r="D452" s="24" t="s">
        <v>311</v>
      </c>
      <c r="E452" s="29">
        <v>168640</v>
      </c>
      <c r="F452" s="24" t="s">
        <v>312</v>
      </c>
      <c r="G452" s="24" t="s">
        <v>81</v>
      </c>
      <c r="H452" s="24" t="s">
        <v>82</v>
      </c>
      <c r="I452" s="14">
        <v>43466</v>
      </c>
      <c r="J452" s="24" t="s">
        <v>65</v>
      </c>
      <c r="K452" s="24" t="s">
        <v>598</v>
      </c>
      <c r="L452" s="29">
        <v>1500</v>
      </c>
      <c r="M452" s="14">
        <v>43466</v>
      </c>
      <c r="N452" s="29">
        <v>1500</v>
      </c>
      <c r="O452" s="29">
        <v>0</v>
      </c>
      <c r="P452" s="29">
        <v>1646.3999999999999</v>
      </c>
      <c r="Q452" s="29">
        <v>0</v>
      </c>
    </row>
    <row r="453" spans="1:17" x14ac:dyDescent="0.25">
      <c r="A453" t="s">
        <v>39</v>
      </c>
      <c r="D453" s="24" t="s">
        <v>311</v>
      </c>
      <c r="E453" s="29">
        <v>168679</v>
      </c>
      <c r="F453" s="24" t="s">
        <v>312</v>
      </c>
      <c r="G453" s="24" t="s">
        <v>81</v>
      </c>
      <c r="H453" s="24" t="s">
        <v>82</v>
      </c>
      <c r="I453" s="14">
        <v>43466</v>
      </c>
      <c r="J453" s="24" t="s">
        <v>65</v>
      </c>
      <c r="K453" s="24" t="s">
        <v>599</v>
      </c>
      <c r="L453" s="29">
        <v>249.99999999999997</v>
      </c>
      <c r="M453" s="14">
        <v>43466</v>
      </c>
      <c r="N453" s="29">
        <v>249.99999999999997</v>
      </c>
      <c r="O453" s="29">
        <v>0</v>
      </c>
      <c r="P453" s="29">
        <v>274.39999999999998</v>
      </c>
      <c r="Q453" s="29">
        <v>0</v>
      </c>
    </row>
    <row r="454" spans="1:17" x14ac:dyDescent="0.25">
      <c r="A454" t="s">
        <v>39</v>
      </c>
      <c r="D454" s="24" t="s">
        <v>311</v>
      </c>
      <c r="E454" s="29">
        <v>168664</v>
      </c>
      <c r="F454" s="24" t="s">
        <v>312</v>
      </c>
      <c r="G454" s="24" t="s">
        <v>157</v>
      </c>
      <c r="H454" s="24" t="s">
        <v>158</v>
      </c>
      <c r="I454" s="14">
        <v>43466</v>
      </c>
      <c r="J454" s="24" t="s">
        <v>65</v>
      </c>
      <c r="K454" s="24" t="s">
        <v>600</v>
      </c>
      <c r="L454" s="29">
        <v>750</v>
      </c>
      <c r="M454" s="14">
        <v>43466</v>
      </c>
      <c r="N454" s="29">
        <v>750</v>
      </c>
      <c r="O454" s="29">
        <v>0</v>
      </c>
      <c r="P454" s="29">
        <v>823.19999999999993</v>
      </c>
      <c r="Q454" s="29">
        <v>0</v>
      </c>
    </row>
    <row r="455" spans="1:17" x14ac:dyDescent="0.25">
      <c r="A455" t="s">
        <v>39</v>
      </c>
      <c r="D455" s="24" t="s">
        <v>311</v>
      </c>
      <c r="E455" s="29">
        <v>168616</v>
      </c>
      <c r="F455" s="24" t="s">
        <v>312</v>
      </c>
      <c r="G455" s="24" t="s">
        <v>103</v>
      </c>
      <c r="H455" s="24" t="s">
        <v>104</v>
      </c>
      <c r="I455" s="14">
        <v>43466</v>
      </c>
      <c r="J455" s="24" t="s">
        <v>65</v>
      </c>
      <c r="K455" s="24" t="s">
        <v>601</v>
      </c>
      <c r="L455" s="29">
        <v>499.99999999999994</v>
      </c>
      <c r="M455" s="14">
        <v>43466</v>
      </c>
      <c r="N455" s="29">
        <v>499.99999999999994</v>
      </c>
      <c r="O455" s="29">
        <v>0</v>
      </c>
      <c r="P455" s="29">
        <v>548.76</v>
      </c>
      <c r="Q455" s="29">
        <v>0</v>
      </c>
    </row>
    <row r="456" spans="1:17" x14ac:dyDescent="0.25">
      <c r="A456" t="s">
        <v>39</v>
      </c>
      <c r="D456" s="24" t="s">
        <v>313</v>
      </c>
      <c r="E456" s="29">
        <v>168639</v>
      </c>
      <c r="F456" s="24" t="s">
        <v>314</v>
      </c>
      <c r="G456" s="24" t="s">
        <v>81</v>
      </c>
      <c r="H456" s="24" t="s">
        <v>82</v>
      </c>
      <c r="I456" s="14">
        <v>43466</v>
      </c>
      <c r="J456" s="24" t="s">
        <v>65</v>
      </c>
      <c r="K456" s="24" t="s">
        <v>598</v>
      </c>
      <c r="L456" s="29">
        <v>1999.9999999999998</v>
      </c>
      <c r="M456" s="14">
        <v>43466</v>
      </c>
      <c r="N456" s="29">
        <v>1999.9999999999998</v>
      </c>
      <c r="O456" s="29">
        <v>0</v>
      </c>
      <c r="P456" s="29">
        <v>842.80000000000007</v>
      </c>
      <c r="Q456" s="29">
        <v>0</v>
      </c>
    </row>
    <row r="457" spans="1:17" x14ac:dyDescent="0.25">
      <c r="A457" t="s">
        <v>39</v>
      </c>
      <c r="D457" s="24" t="s">
        <v>313</v>
      </c>
      <c r="E457" s="29">
        <v>168678</v>
      </c>
      <c r="F457" s="24" t="s">
        <v>314</v>
      </c>
      <c r="G457" s="24" t="s">
        <v>81</v>
      </c>
      <c r="H457" s="24" t="s">
        <v>82</v>
      </c>
      <c r="I457" s="14">
        <v>43466</v>
      </c>
      <c r="J457" s="24" t="s">
        <v>65</v>
      </c>
      <c r="K457" s="24" t="s">
        <v>599</v>
      </c>
      <c r="L457" s="29">
        <v>249.99999999999997</v>
      </c>
      <c r="M457" s="14">
        <v>43466</v>
      </c>
      <c r="N457" s="29">
        <v>249.99999999999997</v>
      </c>
      <c r="O457" s="29">
        <v>0</v>
      </c>
      <c r="P457" s="29">
        <v>105.35000000000001</v>
      </c>
      <c r="Q457" s="29">
        <v>0</v>
      </c>
    </row>
    <row r="458" spans="1:17" x14ac:dyDescent="0.25">
      <c r="A458" t="s">
        <v>39</v>
      </c>
      <c r="D458" s="24" t="s">
        <v>313</v>
      </c>
      <c r="E458" s="29">
        <v>168663</v>
      </c>
      <c r="F458" s="24" t="s">
        <v>314</v>
      </c>
      <c r="G458" s="24" t="s">
        <v>157</v>
      </c>
      <c r="H458" s="24" t="s">
        <v>158</v>
      </c>
      <c r="I458" s="14">
        <v>43466</v>
      </c>
      <c r="J458" s="24" t="s">
        <v>65</v>
      </c>
      <c r="K458" s="24" t="s">
        <v>600</v>
      </c>
      <c r="L458" s="29">
        <v>1250</v>
      </c>
      <c r="M458" s="14">
        <v>43466</v>
      </c>
      <c r="N458" s="29">
        <v>1250</v>
      </c>
      <c r="O458" s="29">
        <v>0</v>
      </c>
      <c r="P458" s="29">
        <v>526.75</v>
      </c>
      <c r="Q458" s="29">
        <v>0</v>
      </c>
    </row>
    <row r="459" spans="1:17" x14ac:dyDescent="0.25">
      <c r="A459" t="s">
        <v>39</v>
      </c>
      <c r="D459" s="24" t="s">
        <v>313</v>
      </c>
      <c r="E459" s="29">
        <v>168615</v>
      </c>
      <c r="F459" s="24" t="s">
        <v>314</v>
      </c>
      <c r="G459" s="24" t="s">
        <v>103</v>
      </c>
      <c r="H459" s="24" t="s">
        <v>104</v>
      </c>
      <c r="I459" s="14">
        <v>43466</v>
      </c>
      <c r="J459" s="24" t="s">
        <v>65</v>
      </c>
      <c r="K459" s="24" t="s">
        <v>601</v>
      </c>
      <c r="L459" s="29">
        <v>750</v>
      </c>
      <c r="M459" s="14">
        <v>43466</v>
      </c>
      <c r="N459" s="29">
        <v>750</v>
      </c>
      <c r="O459" s="29">
        <v>0</v>
      </c>
      <c r="P459" s="29">
        <v>316.25</v>
      </c>
      <c r="Q459" s="29">
        <v>0</v>
      </c>
    </row>
    <row r="460" spans="1:17" x14ac:dyDescent="0.25">
      <c r="A460" t="s">
        <v>39</v>
      </c>
      <c r="D460" s="24" t="s">
        <v>371</v>
      </c>
      <c r="E460" s="29">
        <v>168621</v>
      </c>
      <c r="F460" s="24" t="s">
        <v>372</v>
      </c>
      <c r="G460" s="24" t="s">
        <v>81</v>
      </c>
      <c r="H460" s="24" t="s">
        <v>82</v>
      </c>
      <c r="I460" s="14">
        <v>43466</v>
      </c>
      <c r="J460" s="24" t="s">
        <v>65</v>
      </c>
      <c r="K460" s="24" t="s">
        <v>612</v>
      </c>
      <c r="L460" s="29">
        <v>249.99999999999997</v>
      </c>
      <c r="M460" s="14">
        <v>43466</v>
      </c>
      <c r="N460" s="29">
        <v>249.99999999999997</v>
      </c>
      <c r="O460" s="29">
        <v>0</v>
      </c>
      <c r="P460" s="29">
        <v>526.75</v>
      </c>
      <c r="Q460" s="29">
        <v>0</v>
      </c>
    </row>
    <row r="461" spans="1:17" x14ac:dyDescent="0.25">
      <c r="A461" t="s">
        <v>39</v>
      </c>
      <c r="D461" s="24" t="s">
        <v>371</v>
      </c>
      <c r="E461" s="29">
        <v>168638</v>
      </c>
      <c r="F461" s="24" t="s">
        <v>372</v>
      </c>
      <c r="G461" s="24" t="s">
        <v>81</v>
      </c>
      <c r="H461" s="24" t="s">
        <v>82</v>
      </c>
      <c r="I461" s="14">
        <v>43466</v>
      </c>
      <c r="J461" s="24" t="s">
        <v>65</v>
      </c>
      <c r="K461" s="24" t="s">
        <v>598</v>
      </c>
      <c r="L461" s="29">
        <v>2750</v>
      </c>
      <c r="M461" s="14">
        <v>43466</v>
      </c>
      <c r="N461" s="29">
        <v>2750</v>
      </c>
      <c r="O461" s="29">
        <v>0</v>
      </c>
      <c r="P461" s="29">
        <v>5794.25</v>
      </c>
      <c r="Q461" s="29">
        <v>0</v>
      </c>
    </row>
    <row r="462" spans="1:17" x14ac:dyDescent="0.25">
      <c r="A462" t="s">
        <v>39</v>
      </c>
      <c r="D462" s="24" t="s">
        <v>371</v>
      </c>
      <c r="E462" s="29">
        <v>168677</v>
      </c>
      <c r="F462" s="24" t="s">
        <v>372</v>
      </c>
      <c r="G462" s="24" t="s">
        <v>81</v>
      </c>
      <c r="H462" s="24" t="s">
        <v>82</v>
      </c>
      <c r="I462" s="14">
        <v>43466</v>
      </c>
      <c r="J462" s="24" t="s">
        <v>65</v>
      </c>
      <c r="K462" s="24" t="s">
        <v>599</v>
      </c>
      <c r="L462" s="29">
        <v>249.99999999999997</v>
      </c>
      <c r="M462" s="14">
        <v>43466</v>
      </c>
      <c r="N462" s="29">
        <v>249.99999999999997</v>
      </c>
      <c r="O462" s="29">
        <v>0</v>
      </c>
      <c r="P462" s="29">
        <v>526.75</v>
      </c>
      <c r="Q462" s="29">
        <v>0</v>
      </c>
    </row>
    <row r="463" spans="1:17" x14ac:dyDescent="0.25">
      <c r="A463" t="s">
        <v>39</v>
      </c>
      <c r="D463" s="24" t="s">
        <v>371</v>
      </c>
      <c r="E463" s="29">
        <v>168662</v>
      </c>
      <c r="F463" s="24" t="s">
        <v>372</v>
      </c>
      <c r="G463" s="24" t="s">
        <v>157</v>
      </c>
      <c r="H463" s="24" t="s">
        <v>158</v>
      </c>
      <c r="I463" s="14">
        <v>43466</v>
      </c>
      <c r="J463" s="24" t="s">
        <v>65</v>
      </c>
      <c r="K463" s="24" t="s">
        <v>600</v>
      </c>
      <c r="L463" s="29">
        <v>1250</v>
      </c>
      <c r="M463" s="14">
        <v>43466</v>
      </c>
      <c r="N463" s="29">
        <v>1250</v>
      </c>
      <c r="O463" s="29">
        <v>0</v>
      </c>
      <c r="P463" s="29">
        <v>2633.75</v>
      </c>
      <c r="Q463" s="29">
        <v>0</v>
      </c>
    </row>
    <row r="464" spans="1:17" x14ac:dyDescent="0.25">
      <c r="A464" t="s">
        <v>39</v>
      </c>
      <c r="D464" s="24" t="s">
        <v>371</v>
      </c>
      <c r="E464" s="29">
        <v>168607</v>
      </c>
      <c r="F464" s="24" t="s">
        <v>372</v>
      </c>
      <c r="G464" s="24" t="s">
        <v>287</v>
      </c>
      <c r="H464" s="24" t="s">
        <v>288</v>
      </c>
      <c r="I464" s="14">
        <v>43466</v>
      </c>
      <c r="J464" s="24" t="s">
        <v>65</v>
      </c>
      <c r="K464" s="24" t="s">
        <v>604</v>
      </c>
      <c r="L464" s="29">
        <v>499.99999999999994</v>
      </c>
      <c r="M464" s="14">
        <v>43466</v>
      </c>
      <c r="N464" s="29">
        <v>499.99999999999994</v>
      </c>
      <c r="O464" s="29">
        <v>0</v>
      </c>
      <c r="P464" s="29">
        <v>1053.78</v>
      </c>
      <c r="Q464" s="29">
        <v>0</v>
      </c>
    </row>
    <row r="465" spans="1:17" x14ac:dyDescent="0.25">
      <c r="A465" t="s">
        <v>39</v>
      </c>
      <c r="D465" s="24" t="s">
        <v>371</v>
      </c>
      <c r="E465" s="29">
        <v>168650</v>
      </c>
      <c r="F465" s="24" t="s">
        <v>372</v>
      </c>
      <c r="G465" s="24" t="s">
        <v>155</v>
      </c>
      <c r="H465" s="24" t="s">
        <v>156</v>
      </c>
      <c r="I465" s="14">
        <v>43466</v>
      </c>
      <c r="J465" s="24" t="s">
        <v>65</v>
      </c>
      <c r="K465" s="24" t="s">
        <v>602</v>
      </c>
      <c r="L465" s="29">
        <v>499.99999999999994</v>
      </c>
      <c r="M465" s="14">
        <v>43466</v>
      </c>
      <c r="N465" s="29">
        <v>499.99999999999994</v>
      </c>
      <c r="O465" s="29">
        <v>0</v>
      </c>
      <c r="P465" s="29">
        <v>1053.51</v>
      </c>
      <c r="Q465" s="29">
        <v>0</v>
      </c>
    </row>
    <row r="466" spans="1:17" x14ac:dyDescent="0.25">
      <c r="A466" t="s">
        <v>39</v>
      </c>
      <c r="D466" s="24" t="s">
        <v>373</v>
      </c>
      <c r="E466" s="29">
        <v>168637</v>
      </c>
      <c r="F466" s="24" t="s">
        <v>374</v>
      </c>
      <c r="G466" s="24" t="s">
        <v>81</v>
      </c>
      <c r="H466" s="24" t="s">
        <v>82</v>
      </c>
      <c r="I466" s="14">
        <v>43466</v>
      </c>
      <c r="J466" s="24" t="s">
        <v>65</v>
      </c>
      <c r="K466" s="24" t="s">
        <v>598</v>
      </c>
      <c r="L466" s="29">
        <v>2500</v>
      </c>
      <c r="M466" s="14">
        <v>43466</v>
      </c>
      <c r="N466" s="29">
        <v>2500</v>
      </c>
      <c r="O466" s="29">
        <v>0</v>
      </c>
      <c r="P466" s="29">
        <v>2278.5</v>
      </c>
      <c r="Q466" s="29">
        <v>0</v>
      </c>
    </row>
    <row r="467" spans="1:17" x14ac:dyDescent="0.25">
      <c r="A467" t="s">
        <v>39</v>
      </c>
      <c r="D467" s="24" t="s">
        <v>373</v>
      </c>
      <c r="E467" s="29">
        <v>168676</v>
      </c>
      <c r="F467" s="24" t="s">
        <v>374</v>
      </c>
      <c r="G467" s="24" t="s">
        <v>81</v>
      </c>
      <c r="H467" s="24" t="s">
        <v>82</v>
      </c>
      <c r="I467" s="14">
        <v>43466</v>
      </c>
      <c r="J467" s="24" t="s">
        <v>65</v>
      </c>
      <c r="K467" s="24" t="s">
        <v>599</v>
      </c>
      <c r="L467" s="29">
        <v>499.99999999999994</v>
      </c>
      <c r="M467" s="14">
        <v>43466</v>
      </c>
      <c r="N467" s="29">
        <v>499.99999999999994</v>
      </c>
      <c r="O467" s="29">
        <v>0</v>
      </c>
      <c r="P467" s="29">
        <v>455.70000000000005</v>
      </c>
      <c r="Q467" s="29">
        <v>0</v>
      </c>
    </row>
    <row r="468" spans="1:17" x14ac:dyDescent="0.25">
      <c r="A468" t="s">
        <v>39</v>
      </c>
      <c r="D468" s="24" t="s">
        <v>373</v>
      </c>
      <c r="E468" s="29">
        <v>168661</v>
      </c>
      <c r="F468" s="24" t="s">
        <v>374</v>
      </c>
      <c r="G468" s="24" t="s">
        <v>157</v>
      </c>
      <c r="H468" s="24" t="s">
        <v>158</v>
      </c>
      <c r="I468" s="14">
        <v>43466</v>
      </c>
      <c r="J468" s="24" t="s">
        <v>65</v>
      </c>
      <c r="K468" s="24" t="s">
        <v>600</v>
      </c>
      <c r="L468" s="29">
        <v>999.99999999999989</v>
      </c>
      <c r="M468" s="14">
        <v>43466</v>
      </c>
      <c r="N468" s="29">
        <v>999.99999999999989</v>
      </c>
      <c r="O468" s="29">
        <v>0</v>
      </c>
      <c r="P468" s="29">
        <v>911.40000000000009</v>
      </c>
      <c r="Q468" s="29">
        <v>0</v>
      </c>
    </row>
    <row r="469" spans="1:17" x14ac:dyDescent="0.25">
      <c r="A469" t="s">
        <v>39</v>
      </c>
      <c r="D469" s="24" t="s">
        <v>373</v>
      </c>
      <c r="E469" s="29">
        <v>168606</v>
      </c>
      <c r="F469" s="24" t="s">
        <v>374</v>
      </c>
      <c r="G469" s="24" t="s">
        <v>287</v>
      </c>
      <c r="H469" s="24" t="s">
        <v>288</v>
      </c>
      <c r="I469" s="14">
        <v>43466</v>
      </c>
      <c r="J469" s="24" t="s">
        <v>65</v>
      </c>
      <c r="K469" s="24" t="s">
        <v>604</v>
      </c>
      <c r="L469" s="29">
        <v>249.99999999999997</v>
      </c>
      <c r="M469" s="14">
        <v>43466</v>
      </c>
      <c r="N469" s="29">
        <v>249.99999999999997</v>
      </c>
      <c r="O469" s="29">
        <v>0</v>
      </c>
      <c r="P469" s="29">
        <v>227.89999999999998</v>
      </c>
      <c r="Q469" s="29">
        <v>0</v>
      </c>
    </row>
    <row r="470" spans="1:17" x14ac:dyDescent="0.25">
      <c r="A470" t="s">
        <v>39</v>
      </c>
      <c r="D470" s="24" t="s">
        <v>373</v>
      </c>
      <c r="E470" s="29">
        <v>168614</v>
      </c>
      <c r="F470" s="24" t="s">
        <v>374</v>
      </c>
      <c r="G470" s="24" t="s">
        <v>103</v>
      </c>
      <c r="H470" s="24" t="s">
        <v>104</v>
      </c>
      <c r="I470" s="14">
        <v>43466</v>
      </c>
      <c r="J470" s="24" t="s">
        <v>65</v>
      </c>
      <c r="K470" s="24" t="s">
        <v>601</v>
      </c>
      <c r="L470" s="29">
        <v>750</v>
      </c>
      <c r="M470" s="14">
        <v>43466</v>
      </c>
      <c r="N470" s="29">
        <v>750</v>
      </c>
      <c r="O470" s="29">
        <v>0</v>
      </c>
      <c r="P470" s="29">
        <v>683.17000000000007</v>
      </c>
      <c r="Q470" s="29">
        <v>0</v>
      </c>
    </row>
    <row r="471" spans="1:17" x14ac:dyDescent="0.25">
      <c r="A471" t="s">
        <v>39</v>
      </c>
      <c r="D471" s="24" t="s">
        <v>373</v>
      </c>
      <c r="E471" s="29">
        <v>168649</v>
      </c>
      <c r="F471" s="24" t="s">
        <v>374</v>
      </c>
      <c r="G471" s="24" t="s">
        <v>155</v>
      </c>
      <c r="H471" s="24" t="s">
        <v>156</v>
      </c>
      <c r="I471" s="14">
        <v>43466</v>
      </c>
      <c r="J471" s="24" t="s">
        <v>65</v>
      </c>
      <c r="K471" s="24" t="s">
        <v>602</v>
      </c>
      <c r="L471" s="29">
        <v>249.99999999999997</v>
      </c>
      <c r="M471" s="14">
        <v>43466</v>
      </c>
      <c r="N471" s="29">
        <v>249.99999999999997</v>
      </c>
      <c r="O471" s="29">
        <v>0</v>
      </c>
      <c r="P471" s="29">
        <v>227.85000000000002</v>
      </c>
      <c r="Q471" s="29">
        <v>0</v>
      </c>
    </row>
    <row r="472" spans="1:17" x14ac:dyDescent="0.25">
      <c r="A472" t="s">
        <v>39</v>
      </c>
      <c r="D472" s="24" t="s">
        <v>369</v>
      </c>
      <c r="E472" s="29">
        <v>168636</v>
      </c>
      <c r="F472" s="24" t="s">
        <v>370</v>
      </c>
      <c r="G472" s="24" t="s">
        <v>81</v>
      </c>
      <c r="H472" s="24" t="s">
        <v>82</v>
      </c>
      <c r="I472" s="14">
        <v>43466</v>
      </c>
      <c r="J472" s="24" t="s">
        <v>65</v>
      </c>
      <c r="K472" s="24" t="s">
        <v>598</v>
      </c>
      <c r="L472" s="29">
        <v>2750</v>
      </c>
      <c r="M472" s="14">
        <v>43466</v>
      </c>
      <c r="N472" s="29">
        <v>2750</v>
      </c>
      <c r="O472" s="29">
        <v>0</v>
      </c>
      <c r="P472" s="29">
        <v>1024.0999999999999</v>
      </c>
      <c r="Q472" s="29">
        <v>0</v>
      </c>
    </row>
    <row r="473" spans="1:17" x14ac:dyDescent="0.25">
      <c r="A473" t="s">
        <v>39</v>
      </c>
      <c r="D473" s="24" t="s">
        <v>369</v>
      </c>
      <c r="E473" s="29">
        <v>168675</v>
      </c>
      <c r="F473" s="24" t="s">
        <v>370</v>
      </c>
      <c r="G473" s="24" t="s">
        <v>81</v>
      </c>
      <c r="H473" s="24" t="s">
        <v>82</v>
      </c>
      <c r="I473" s="14">
        <v>43466</v>
      </c>
      <c r="J473" s="24" t="s">
        <v>65</v>
      </c>
      <c r="K473" s="24" t="s">
        <v>599</v>
      </c>
      <c r="L473" s="29">
        <v>249.99999999999997</v>
      </c>
      <c r="M473" s="14">
        <v>43466</v>
      </c>
      <c r="N473" s="29">
        <v>249.99999999999997</v>
      </c>
      <c r="O473" s="29">
        <v>0</v>
      </c>
      <c r="P473" s="29">
        <v>93.100000000000009</v>
      </c>
      <c r="Q473" s="29">
        <v>0</v>
      </c>
    </row>
    <row r="474" spans="1:17" x14ac:dyDescent="0.25">
      <c r="A474" t="s">
        <v>39</v>
      </c>
      <c r="D474" s="24" t="s">
        <v>369</v>
      </c>
      <c r="E474" s="29">
        <v>168660</v>
      </c>
      <c r="F474" s="24" t="s">
        <v>370</v>
      </c>
      <c r="G474" s="24" t="s">
        <v>157</v>
      </c>
      <c r="H474" s="24" t="s">
        <v>158</v>
      </c>
      <c r="I474" s="14">
        <v>43466</v>
      </c>
      <c r="J474" s="24" t="s">
        <v>65</v>
      </c>
      <c r="K474" s="24" t="s">
        <v>600</v>
      </c>
      <c r="L474" s="29">
        <v>1500</v>
      </c>
      <c r="M474" s="14">
        <v>43466</v>
      </c>
      <c r="N474" s="29">
        <v>1500</v>
      </c>
      <c r="O474" s="29">
        <v>0</v>
      </c>
      <c r="P474" s="29">
        <v>558.6</v>
      </c>
      <c r="Q474" s="29">
        <v>0</v>
      </c>
    </row>
    <row r="475" spans="1:17" x14ac:dyDescent="0.25">
      <c r="A475" t="s">
        <v>39</v>
      </c>
      <c r="D475" s="24" t="s">
        <v>369</v>
      </c>
      <c r="E475" s="29">
        <v>168613</v>
      </c>
      <c r="F475" s="24" t="s">
        <v>370</v>
      </c>
      <c r="G475" s="24" t="s">
        <v>103</v>
      </c>
      <c r="H475" s="24" t="s">
        <v>104</v>
      </c>
      <c r="I475" s="14">
        <v>43466</v>
      </c>
      <c r="J475" s="24" t="s">
        <v>65</v>
      </c>
      <c r="K475" s="24" t="s">
        <v>601</v>
      </c>
      <c r="L475" s="29">
        <v>750</v>
      </c>
      <c r="M475" s="14">
        <v>43466</v>
      </c>
      <c r="N475" s="29">
        <v>750</v>
      </c>
      <c r="O475" s="29">
        <v>0</v>
      </c>
      <c r="P475" s="29">
        <v>279.16000000000003</v>
      </c>
      <c r="Q475" s="29">
        <v>0</v>
      </c>
    </row>
    <row r="476" spans="1:17" x14ac:dyDescent="0.25">
      <c r="A476" t="s">
        <v>39</v>
      </c>
      <c r="D476" s="24" t="s">
        <v>367</v>
      </c>
      <c r="E476" s="29">
        <v>168635</v>
      </c>
      <c r="F476" s="24" t="s">
        <v>368</v>
      </c>
      <c r="G476" s="24" t="s">
        <v>81</v>
      </c>
      <c r="H476" s="24" t="s">
        <v>82</v>
      </c>
      <c r="I476" s="14">
        <v>43466</v>
      </c>
      <c r="J476" s="24" t="s">
        <v>65</v>
      </c>
      <c r="K476" s="24" t="s">
        <v>598</v>
      </c>
      <c r="L476" s="29">
        <v>1750</v>
      </c>
      <c r="M476" s="14">
        <v>43466</v>
      </c>
      <c r="N476" s="29">
        <v>1750</v>
      </c>
      <c r="O476" s="29">
        <v>0</v>
      </c>
      <c r="P476" s="29">
        <v>1063.3</v>
      </c>
      <c r="Q476" s="29">
        <v>0</v>
      </c>
    </row>
    <row r="477" spans="1:17" x14ac:dyDescent="0.25">
      <c r="A477" t="s">
        <v>39</v>
      </c>
      <c r="D477" s="24" t="s">
        <v>367</v>
      </c>
      <c r="E477" s="29">
        <v>168674</v>
      </c>
      <c r="F477" s="24" t="s">
        <v>368</v>
      </c>
      <c r="G477" s="24" t="s">
        <v>81</v>
      </c>
      <c r="H477" s="24" t="s">
        <v>82</v>
      </c>
      <c r="I477" s="14">
        <v>43466</v>
      </c>
      <c r="J477" s="24" t="s">
        <v>65</v>
      </c>
      <c r="K477" s="24" t="s">
        <v>599</v>
      </c>
      <c r="L477" s="29">
        <v>249.99999999999997</v>
      </c>
      <c r="M477" s="14">
        <v>43466</v>
      </c>
      <c r="N477" s="29">
        <v>249.99999999999997</v>
      </c>
      <c r="O477" s="29">
        <v>0</v>
      </c>
      <c r="P477" s="29">
        <v>151.9</v>
      </c>
      <c r="Q477" s="29">
        <v>0</v>
      </c>
    </row>
    <row r="478" spans="1:17" x14ac:dyDescent="0.25">
      <c r="A478" t="s">
        <v>39</v>
      </c>
      <c r="D478" s="24" t="s">
        <v>367</v>
      </c>
      <c r="E478" s="29">
        <v>168659</v>
      </c>
      <c r="F478" s="24" t="s">
        <v>368</v>
      </c>
      <c r="G478" s="24" t="s">
        <v>157</v>
      </c>
      <c r="H478" s="24" t="s">
        <v>158</v>
      </c>
      <c r="I478" s="14">
        <v>43466</v>
      </c>
      <c r="J478" s="24" t="s">
        <v>65</v>
      </c>
      <c r="K478" s="24" t="s">
        <v>600</v>
      </c>
      <c r="L478" s="29">
        <v>1500</v>
      </c>
      <c r="M478" s="14">
        <v>43466</v>
      </c>
      <c r="N478" s="29">
        <v>1500</v>
      </c>
      <c r="O478" s="29">
        <v>0</v>
      </c>
      <c r="P478" s="29">
        <v>911.40000000000009</v>
      </c>
      <c r="Q478" s="29">
        <v>0</v>
      </c>
    </row>
    <row r="479" spans="1:17" x14ac:dyDescent="0.25">
      <c r="A479" t="s">
        <v>39</v>
      </c>
      <c r="D479" s="24" t="s">
        <v>367</v>
      </c>
      <c r="E479" s="29">
        <v>168626</v>
      </c>
      <c r="F479" s="24" t="s">
        <v>368</v>
      </c>
      <c r="G479" s="24" t="s">
        <v>87</v>
      </c>
      <c r="H479" s="24" t="s">
        <v>88</v>
      </c>
      <c r="I479" s="14">
        <v>43466</v>
      </c>
      <c r="J479" s="24" t="s">
        <v>65</v>
      </c>
      <c r="K479" s="24" t="s">
        <v>603</v>
      </c>
      <c r="L479" s="29">
        <v>499.99999999999994</v>
      </c>
      <c r="M479" s="14">
        <v>43466</v>
      </c>
      <c r="N479" s="29">
        <v>499.99999999999994</v>
      </c>
      <c r="O479" s="29">
        <v>0</v>
      </c>
      <c r="P479" s="29">
        <v>303.8</v>
      </c>
      <c r="Q479" s="29">
        <v>0</v>
      </c>
    </row>
    <row r="480" spans="1:17" x14ac:dyDescent="0.25">
      <c r="A480" t="s">
        <v>39</v>
      </c>
      <c r="D480" s="24" t="s">
        <v>367</v>
      </c>
      <c r="E480" s="29">
        <v>168605</v>
      </c>
      <c r="F480" s="24" t="s">
        <v>368</v>
      </c>
      <c r="G480" s="24" t="s">
        <v>287</v>
      </c>
      <c r="H480" s="24" t="s">
        <v>288</v>
      </c>
      <c r="I480" s="14">
        <v>43466</v>
      </c>
      <c r="J480" s="24" t="s">
        <v>65</v>
      </c>
      <c r="K480" s="24" t="s">
        <v>604</v>
      </c>
      <c r="L480" s="29">
        <v>249.99999999999997</v>
      </c>
      <c r="M480" s="14">
        <v>43466</v>
      </c>
      <c r="N480" s="29">
        <v>249.99999999999997</v>
      </c>
      <c r="O480" s="29">
        <v>0</v>
      </c>
      <c r="P480" s="29">
        <v>151.94</v>
      </c>
      <c r="Q480" s="29">
        <v>0</v>
      </c>
    </row>
    <row r="481" spans="1:17" x14ac:dyDescent="0.25">
      <c r="A481" t="s">
        <v>39</v>
      </c>
      <c r="D481" s="24" t="s">
        <v>301</v>
      </c>
      <c r="E481" s="29">
        <v>168634</v>
      </c>
      <c r="F481" s="24" t="s">
        <v>302</v>
      </c>
      <c r="G481" s="24" t="s">
        <v>81</v>
      </c>
      <c r="H481" s="24" t="s">
        <v>82</v>
      </c>
      <c r="I481" s="14">
        <v>43466</v>
      </c>
      <c r="J481" s="24" t="s">
        <v>65</v>
      </c>
      <c r="K481" s="24" t="s">
        <v>598</v>
      </c>
      <c r="L481" s="29">
        <v>2250</v>
      </c>
      <c r="M481" s="14">
        <v>43466</v>
      </c>
      <c r="N481" s="29">
        <v>2250</v>
      </c>
      <c r="O481" s="29">
        <v>0</v>
      </c>
      <c r="P481" s="29">
        <v>2293.1999999999998</v>
      </c>
      <c r="Q481" s="29">
        <v>0</v>
      </c>
    </row>
    <row r="482" spans="1:17" x14ac:dyDescent="0.25">
      <c r="A482" t="s">
        <v>39</v>
      </c>
      <c r="D482" s="24" t="s">
        <v>301</v>
      </c>
      <c r="E482" s="29">
        <v>168658</v>
      </c>
      <c r="F482" s="24" t="s">
        <v>302</v>
      </c>
      <c r="G482" s="24" t="s">
        <v>157</v>
      </c>
      <c r="H482" s="24" t="s">
        <v>158</v>
      </c>
      <c r="I482" s="14">
        <v>43466</v>
      </c>
      <c r="J482" s="24" t="s">
        <v>65</v>
      </c>
      <c r="K482" s="24" t="s">
        <v>600</v>
      </c>
      <c r="L482" s="29">
        <v>499.99999999999994</v>
      </c>
      <c r="M482" s="14">
        <v>43466</v>
      </c>
      <c r="N482" s="29">
        <v>499.99999999999994</v>
      </c>
      <c r="O482" s="29">
        <v>0</v>
      </c>
      <c r="P482" s="29">
        <v>509.59999999999997</v>
      </c>
      <c r="Q482" s="29">
        <v>0</v>
      </c>
    </row>
    <row r="483" spans="1:17" x14ac:dyDescent="0.25">
      <c r="A483" t="s">
        <v>39</v>
      </c>
      <c r="D483" s="24" t="s">
        <v>301</v>
      </c>
      <c r="E483" s="29">
        <v>168625</v>
      </c>
      <c r="F483" s="24" t="s">
        <v>302</v>
      </c>
      <c r="G483" s="24" t="s">
        <v>87</v>
      </c>
      <c r="H483" s="24" t="s">
        <v>88</v>
      </c>
      <c r="I483" s="14">
        <v>43466</v>
      </c>
      <c r="J483" s="24" t="s">
        <v>65</v>
      </c>
      <c r="K483" s="24" t="s">
        <v>603</v>
      </c>
      <c r="L483" s="29">
        <v>499.99999999999994</v>
      </c>
      <c r="M483" s="14">
        <v>43466</v>
      </c>
      <c r="N483" s="29">
        <v>499.99999999999994</v>
      </c>
      <c r="O483" s="29">
        <v>0</v>
      </c>
      <c r="P483" s="29">
        <v>509.59999999999997</v>
      </c>
      <c r="Q483" s="29">
        <v>0</v>
      </c>
    </row>
    <row r="484" spans="1:17" x14ac:dyDescent="0.25">
      <c r="A484" t="s">
        <v>39</v>
      </c>
      <c r="D484" s="24" t="s">
        <v>301</v>
      </c>
      <c r="E484" s="29">
        <v>168612</v>
      </c>
      <c r="F484" s="24" t="s">
        <v>302</v>
      </c>
      <c r="G484" s="24" t="s">
        <v>103</v>
      </c>
      <c r="H484" s="24" t="s">
        <v>104</v>
      </c>
      <c r="I484" s="14">
        <v>43466</v>
      </c>
      <c r="J484" s="24" t="s">
        <v>65</v>
      </c>
      <c r="K484" s="24" t="s">
        <v>601</v>
      </c>
      <c r="L484" s="29">
        <v>750</v>
      </c>
      <c r="M484" s="14">
        <v>43466</v>
      </c>
      <c r="N484" s="29">
        <v>750</v>
      </c>
      <c r="O484" s="29">
        <v>0</v>
      </c>
      <c r="P484" s="29">
        <v>764.13</v>
      </c>
      <c r="Q484" s="29">
        <v>0</v>
      </c>
    </row>
    <row r="485" spans="1:17" x14ac:dyDescent="0.25">
      <c r="A485" t="s">
        <v>39</v>
      </c>
      <c r="D485" s="24" t="s">
        <v>289</v>
      </c>
      <c r="E485" s="29">
        <v>168633</v>
      </c>
      <c r="F485" s="24" t="s">
        <v>290</v>
      </c>
      <c r="G485" s="24" t="s">
        <v>81</v>
      </c>
      <c r="H485" s="24" t="s">
        <v>82</v>
      </c>
      <c r="I485" s="14">
        <v>43466</v>
      </c>
      <c r="J485" s="24" t="s">
        <v>65</v>
      </c>
      <c r="K485" s="24" t="s">
        <v>598</v>
      </c>
      <c r="L485" s="29">
        <v>2250</v>
      </c>
      <c r="M485" s="14">
        <v>43466</v>
      </c>
      <c r="N485" s="29">
        <v>2250</v>
      </c>
      <c r="O485" s="29">
        <v>0</v>
      </c>
      <c r="P485" s="29">
        <v>2315.25</v>
      </c>
      <c r="Q485" s="29">
        <v>0</v>
      </c>
    </row>
    <row r="486" spans="1:17" x14ac:dyDescent="0.25">
      <c r="A486" t="s">
        <v>39</v>
      </c>
      <c r="D486" s="24" t="s">
        <v>289</v>
      </c>
      <c r="E486" s="29">
        <v>168657</v>
      </c>
      <c r="F486" s="24" t="s">
        <v>290</v>
      </c>
      <c r="G486" s="24" t="s">
        <v>157</v>
      </c>
      <c r="H486" s="24" t="s">
        <v>158</v>
      </c>
      <c r="I486" s="14">
        <v>43466</v>
      </c>
      <c r="J486" s="24" t="s">
        <v>65</v>
      </c>
      <c r="K486" s="24" t="s">
        <v>600</v>
      </c>
      <c r="L486" s="29">
        <v>1250</v>
      </c>
      <c r="M486" s="14">
        <v>43466</v>
      </c>
      <c r="N486" s="29">
        <v>1250</v>
      </c>
      <c r="O486" s="29">
        <v>0</v>
      </c>
      <c r="P486" s="29">
        <v>1286.25</v>
      </c>
      <c r="Q486" s="29">
        <v>0</v>
      </c>
    </row>
    <row r="487" spans="1:17" x14ac:dyDescent="0.25">
      <c r="A487" t="s">
        <v>39</v>
      </c>
      <c r="D487" s="24" t="s">
        <v>289</v>
      </c>
      <c r="E487" s="29">
        <v>168604</v>
      </c>
      <c r="F487" s="24" t="s">
        <v>290</v>
      </c>
      <c r="G487" s="24" t="s">
        <v>287</v>
      </c>
      <c r="H487" s="24" t="s">
        <v>288</v>
      </c>
      <c r="I487" s="14">
        <v>43466</v>
      </c>
      <c r="J487" s="24" t="s">
        <v>65</v>
      </c>
      <c r="K487" s="24" t="s">
        <v>604</v>
      </c>
      <c r="L487" s="29">
        <v>249.99999999999997</v>
      </c>
      <c r="M487" s="14">
        <v>43466</v>
      </c>
      <c r="N487" s="29">
        <v>249.99999999999997</v>
      </c>
      <c r="O487" s="29">
        <v>0</v>
      </c>
      <c r="P487" s="29">
        <v>257.25</v>
      </c>
      <c r="Q487" s="29">
        <v>0</v>
      </c>
    </row>
    <row r="488" spans="1:17" x14ac:dyDescent="0.25">
      <c r="A488" t="s">
        <v>39</v>
      </c>
      <c r="D488" s="24" t="s">
        <v>289</v>
      </c>
      <c r="E488" s="29">
        <v>168611</v>
      </c>
      <c r="F488" s="24" t="s">
        <v>290</v>
      </c>
      <c r="G488" s="24" t="s">
        <v>103</v>
      </c>
      <c r="H488" s="24" t="s">
        <v>104</v>
      </c>
      <c r="I488" s="14">
        <v>43466</v>
      </c>
      <c r="J488" s="24" t="s">
        <v>65</v>
      </c>
      <c r="K488" s="24" t="s">
        <v>601</v>
      </c>
      <c r="L488" s="29">
        <v>999.99999999999989</v>
      </c>
      <c r="M488" s="14">
        <v>43466</v>
      </c>
      <c r="N488" s="29">
        <v>999.99999999999989</v>
      </c>
      <c r="O488" s="29">
        <v>0</v>
      </c>
      <c r="P488" s="29">
        <v>1028.92</v>
      </c>
      <c r="Q488" s="29">
        <v>0</v>
      </c>
    </row>
    <row r="489" spans="1:17" x14ac:dyDescent="0.25">
      <c r="A489" t="s">
        <v>39</v>
      </c>
      <c r="D489" s="24" t="s">
        <v>85</v>
      </c>
      <c r="E489" s="29">
        <v>166381</v>
      </c>
      <c r="F489" s="24" t="s">
        <v>86</v>
      </c>
      <c r="G489" s="24" t="s">
        <v>81</v>
      </c>
      <c r="H489" s="24" t="s">
        <v>82</v>
      </c>
      <c r="I489" s="14">
        <v>43466</v>
      </c>
      <c r="J489" s="24" t="s">
        <v>65</v>
      </c>
      <c r="K489" s="24" t="s">
        <v>563</v>
      </c>
      <c r="L489" s="29">
        <v>1400</v>
      </c>
      <c r="M489" s="14">
        <v>43466</v>
      </c>
      <c r="N489" s="29">
        <v>1400</v>
      </c>
      <c r="O489" s="29">
        <v>0</v>
      </c>
      <c r="P489" s="29">
        <v>12485.2</v>
      </c>
      <c r="Q489" s="29">
        <v>0</v>
      </c>
    </row>
    <row r="490" spans="1:17" x14ac:dyDescent="0.25">
      <c r="A490" t="s">
        <v>39</v>
      </c>
      <c r="D490" s="24" t="s">
        <v>85</v>
      </c>
      <c r="E490" s="29">
        <v>166426</v>
      </c>
      <c r="F490" s="24" t="s">
        <v>86</v>
      </c>
      <c r="G490" s="24" t="s">
        <v>81</v>
      </c>
      <c r="H490" s="24" t="s">
        <v>82</v>
      </c>
      <c r="I490" s="14">
        <v>43466</v>
      </c>
      <c r="J490" s="24" t="s">
        <v>65</v>
      </c>
      <c r="K490" s="24" t="s">
        <v>565</v>
      </c>
      <c r="L490" s="29">
        <v>100</v>
      </c>
      <c r="M490" s="14">
        <v>43466</v>
      </c>
      <c r="N490" s="29">
        <v>100</v>
      </c>
      <c r="O490" s="29">
        <v>0</v>
      </c>
      <c r="P490" s="29">
        <v>891.8</v>
      </c>
      <c r="Q490" s="29">
        <v>0</v>
      </c>
    </row>
    <row r="491" spans="1:17" x14ac:dyDescent="0.25">
      <c r="A491" t="s">
        <v>39</v>
      </c>
      <c r="D491" s="24" t="s">
        <v>85</v>
      </c>
      <c r="E491" s="29">
        <v>166410</v>
      </c>
      <c r="F491" s="24" t="s">
        <v>86</v>
      </c>
      <c r="G491" s="24" t="s">
        <v>157</v>
      </c>
      <c r="H491" s="24" t="s">
        <v>158</v>
      </c>
      <c r="I491" s="14">
        <v>43466</v>
      </c>
      <c r="J491" s="24" t="s">
        <v>65</v>
      </c>
      <c r="K491" s="24" t="s">
        <v>559</v>
      </c>
      <c r="L491" s="29">
        <v>100</v>
      </c>
      <c r="M491" s="14">
        <v>43466</v>
      </c>
      <c r="N491" s="29">
        <v>100</v>
      </c>
      <c r="O491" s="29">
        <v>0</v>
      </c>
      <c r="P491" s="29">
        <v>891.8</v>
      </c>
      <c r="Q491" s="29">
        <v>0</v>
      </c>
    </row>
    <row r="492" spans="1:17" x14ac:dyDescent="0.25">
      <c r="A492" t="s">
        <v>39</v>
      </c>
      <c r="D492" s="24" t="s">
        <v>85</v>
      </c>
      <c r="E492" s="29">
        <v>166362</v>
      </c>
      <c r="F492" s="24" t="s">
        <v>86</v>
      </c>
      <c r="G492" s="24" t="s">
        <v>87</v>
      </c>
      <c r="H492" s="24" t="s">
        <v>88</v>
      </c>
      <c r="I492" s="14">
        <v>43466</v>
      </c>
      <c r="J492" s="24" t="s">
        <v>65</v>
      </c>
      <c r="K492" s="24" t="s">
        <v>560</v>
      </c>
      <c r="L492" s="29">
        <v>600</v>
      </c>
      <c r="M492" s="14">
        <v>43466</v>
      </c>
      <c r="N492" s="29">
        <v>600</v>
      </c>
      <c r="O492" s="29">
        <v>0</v>
      </c>
      <c r="P492" s="29">
        <v>5350.8</v>
      </c>
      <c r="Q492" s="29">
        <v>0</v>
      </c>
    </row>
    <row r="493" spans="1:17" x14ac:dyDescent="0.25">
      <c r="A493" t="s">
        <v>39</v>
      </c>
      <c r="D493" s="24" t="s">
        <v>85</v>
      </c>
      <c r="E493" s="29">
        <v>166327</v>
      </c>
      <c r="F493" s="24" t="s">
        <v>86</v>
      </c>
      <c r="G493" s="24" t="s">
        <v>105</v>
      </c>
      <c r="H493" s="24" t="s">
        <v>106</v>
      </c>
      <c r="I493" s="14">
        <v>43466</v>
      </c>
      <c r="J493" s="24" t="s">
        <v>65</v>
      </c>
      <c r="K493" s="24" t="s">
        <v>561</v>
      </c>
      <c r="L493" s="29">
        <v>100</v>
      </c>
      <c r="M493" s="14">
        <v>43466</v>
      </c>
      <c r="N493" s="29">
        <v>100</v>
      </c>
      <c r="O493" s="29">
        <v>0</v>
      </c>
      <c r="P493" s="29">
        <v>891.81</v>
      </c>
      <c r="Q493" s="29">
        <v>0</v>
      </c>
    </row>
    <row r="494" spans="1:17" x14ac:dyDescent="0.25">
      <c r="A494" t="s">
        <v>39</v>
      </c>
      <c r="D494" s="24" t="s">
        <v>85</v>
      </c>
      <c r="E494" s="29">
        <v>166343</v>
      </c>
      <c r="F494" s="24" t="s">
        <v>86</v>
      </c>
      <c r="G494" s="24" t="s">
        <v>103</v>
      </c>
      <c r="H494" s="24" t="s">
        <v>104</v>
      </c>
      <c r="I494" s="14">
        <v>43466</v>
      </c>
      <c r="J494" s="24" t="s">
        <v>65</v>
      </c>
      <c r="K494" s="24" t="s">
        <v>562</v>
      </c>
      <c r="L494" s="29">
        <v>100</v>
      </c>
      <c r="M494" s="14">
        <v>43466</v>
      </c>
      <c r="N494" s="29">
        <v>100</v>
      </c>
      <c r="O494" s="29">
        <v>0</v>
      </c>
      <c r="P494" s="29">
        <v>891.84</v>
      </c>
      <c r="Q494" s="29">
        <v>0</v>
      </c>
    </row>
    <row r="495" spans="1:17" x14ac:dyDescent="0.25">
      <c r="A495" t="s">
        <v>39</v>
      </c>
      <c r="D495" s="24" t="s">
        <v>85</v>
      </c>
      <c r="E495" s="29">
        <v>166397</v>
      </c>
      <c r="F495" s="24" t="s">
        <v>86</v>
      </c>
      <c r="G495" s="24" t="s">
        <v>155</v>
      </c>
      <c r="H495" s="24" t="s">
        <v>156</v>
      </c>
      <c r="I495" s="14">
        <v>43466</v>
      </c>
      <c r="J495" s="24" t="s">
        <v>65</v>
      </c>
      <c r="K495" s="24" t="s">
        <v>564</v>
      </c>
      <c r="L495" s="29">
        <v>300</v>
      </c>
      <c r="M495" s="14">
        <v>43466</v>
      </c>
      <c r="N495" s="29">
        <v>300</v>
      </c>
      <c r="O495" s="29">
        <v>0</v>
      </c>
      <c r="P495" s="29">
        <v>2675.4</v>
      </c>
      <c r="Q495" s="29">
        <v>0</v>
      </c>
    </row>
    <row r="496" spans="1:17" x14ac:dyDescent="0.25">
      <c r="A496" t="s">
        <v>39</v>
      </c>
      <c r="D496" s="24" t="s">
        <v>89</v>
      </c>
      <c r="E496" s="29">
        <v>166380</v>
      </c>
      <c r="F496" s="24" t="s">
        <v>90</v>
      </c>
      <c r="G496" s="24" t="s">
        <v>81</v>
      </c>
      <c r="H496" s="24" t="s">
        <v>82</v>
      </c>
      <c r="I496" s="14">
        <v>43466</v>
      </c>
      <c r="J496" s="24" t="s">
        <v>65</v>
      </c>
      <c r="K496" s="24" t="s">
        <v>563</v>
      </c>
      <c r="L496" s="29">
        <v>1999.9999999999998</v>
      </c>
      <c r="M496" s="14">
        <v>43466</v>
      </c>
      <c r="N496" s="29">
        <v>1999.9999999999998</v>
      </c>
      <c r="O496" s="29">
        <v>0</v>
      </c>
      <c r="P496" s="29">
        <v>23304.400000000001</v>
      </c>
      <c r="Q496" s="29">
        <v>0</v>
      </c>
    </row>
    <row r="497" spans="1:17" x14ac:dyDescent="0.25">
      <c r="A497" t="s">
        <v>39</v>
      </c>
      <c r="D497" s="24" t="s">
        <v>89</v>
      </c>
      <c r="E497" s="29">
        <v>166409</v>
      </c>
      <c r="F497" s="24" t="s">
        <v>90</v>
      </c>
      <c r="G497" s="24" t="s">
        <v>157</v>
      </c>
      <c r="H497" s="24" t="s">
        <v>158</v>
      </c>
      <c r="I497" s="14">
        <v>43466</v>
      </c>
      <c r="J497" s="24" t="s">
        <v>65</v>
      </c>
      <c r="K497" s="24" t="s">
        <v>559</v>
      </c>
      <c r="L497" s="29">
        <v>200</v>
      </c>
      <c r="M497" s="14">
        <v>43466</v>
      </c>
      <c r="N497" s="29">
        <v>200</v>
      </c>
      <c r="O497" s="29">
        <v>0</v>
      </c>
      <c r="P497" s="29">
        <v>2330.44</v>
      </c>
      <c r="Q497" s="29">
        <v>0</v>
      </c>
    </row>
    <row r="498" spans="1:17" x14ac:dyDescent="0.25">
      <c r="A498" t="s">
        <v>39</v>
      </c>
      <c r="D498" s="24" t="s">
        <v>89</v>
      </c>
      <c r="E498" s="29">
        <v>166361</v>
      </c>
      <c r="F498" s="24" t="s">
        <v>90</v>
      </c>
      <c r="G498" s="24" t="s">
        <v>87</v>
      </c>
      <c r="H498" s="24" t="s">
        <v>88</v>
      </c>
      <c r="I498" s="14">
        <v>43466</v>
      </c>
      <c r="J498" s="24" t="s">
        <v>65</v>
      </c>
      <c r="K498" s="24" t="s">
        <v>560</v>
      </c>
      <c r="L498" s="29">
        <v>100</v>
      </c>
      <c r="M498" s="14">
        <v>43466</v>
      </c>
      <c r="N498" s="29">
        <v>100</v>
      </c>
      <c r="O498" s="29">
        <v>0</v>
      </c>
      <c r="P498" s="29">
        <v>1165.22</v>
      </c>
      <c r="Q498" s="29">
        <v>0</v>
      </c>
    </row>
    <row r="499" spans="1:17" x14ac:dyDescent="0.25">
      <c r="A499" t="s">
        <v>39</v>
      </c>
      <c r="D499" s="24" t="s">
        <v>89</v>
      </c>
      <c r="E499" s="29">
        <v>166326</v>
      </c>
      <c r="F499" s="24" t="s">
        <v>90</v>
      </c>
      <c r="G499" s="24" t="s">
        <v>105</v>
      </c>
      <c r="H499" s="24" t="s">
        <v>106</v>
      </c>
      <c r="I499" s="14">
        <v>43466</v>
      </c>
      <c r="J499" s="24" t="s">
        <v>65</v>
      </c>
      <c r="K499" s="24" t="s">
        <v>561</v>
      </c>
      <c r="L499" s="29">
        <v>499.99999999999994</v>
      </c>
      <c r="M499" s="14">
        <v>43466</v>
      </c>
      <c r="N499" s="29">
        <v>499.99999999999994</v>
      </c>
      <c r="O499" s="29">
        <v>0</v>
      </c>
      <c r="P499" s="29">
        <v>5826.13</v>
      </c>
      <c r="Q499" s="29">
        <v>0</v>
      </c>
    </row>
    <row r="500" spans="1:17" x14ac:dyDescent="0.25">
      <c r="A500" t="s">
        <v>39</v>
      </c>
      <c r="D500" s="24" t="s">
        <v>89</v>
      </c>
      <c r="E500" s="29">
        <v>166342</v>
      </c>
      <c r="F500" s="24" t="s">
        <v>90</v>
      </c>
      <c r="G500" s="24" t="s">
        <v>103</v>
      </c>
      <c r="H500" s="24" t="s">
        <v>104</v>
      </c>
      <c r="I500" s="14">
        <v>43466</v>
      </c>
      <c r="J500" s="24" t="s">
        <v>65</v>
      </c>
      <c r="K500" s="24" t="s">
        <v>562</v>
      </c>
      <c r="L500" s="29">
        <v>300</v>
      </c>
      <c r="M500" s="14">
        <v>43466</v>
      </c>
      <c r="N500" s="29">
        <v>300</v>
      </c>
      <c r="O500" s="29">
        <v>0</v>
      </c>
      <c r="P500" s="29">
        <v>3495.61</v>
      </c>
      <c r="Q500" s="29">
        <v>0</v>
      </c>
    </row>
    <row r="501" spans="1:17" x14ac:dyDescent="0.25">
      <c r="A501" t="s">
        <v>39</v>
      </c>
      <c r="D501" s="24" t="s">
        <v>91</v>
      </c>
      <c r="E501" s="29">
        <v>166379</v>
      </c>
      <c r="F501" s="24" t="s">
        <v>92</v>
      </c>
      <c r="G501" s="24" t="s">
        <v>81</v>
      </c>
      <c r="H501" s="24" t="s">
        <v>82</v>
      </c>
      <c r="I501" s="14">
        <v>43466</v>
      </c>
      <c r="J501" s="24" t="s">
        <v>65</v>
      </c>
      <c r="K501" s="24" t="s">
        <v>563</v>
      </c>
      <c r="L501" s="29">
        <v>3700</v>
      </c>
      <c r="M501" s="14">
        <v>43466</v>
      </c>
      <c r="N501" s="29">
        <v>3700</v>
      </c>
      <c r="O501" s="29">
        <v>0</v>
      </c>
      <c r="P501" s="29">
        <v>3263.4</v>
      </c>
      <c r="Q501" s="29">
        <v>0</v>
      </c>
    </row>
    <row r="502" spans="1:17" x14ac:dyDescent="0.25">
      <c r="A502" t="s">
        <v>39</v>
      </c>
      <c r="D502" s="24" t="s">
        <v>91</v>
      </c>
      <c r="E502" s="29">
        <v>166425</v>
      </c>
      <c r="F502" s="24" t="s">
        <v>92</v>
      </c>
      <c r="G502" s="24" t="s">
        <v>81</v>
      </c>
      <c r="H502" s="24" t="s">
        <v>82</v>
      </c>
      <c r="I502" s="14">
        <v>43466</v>
      </c>
      <c r="J502" s="24" t="s">
        <v>65</v>
      </c>
      <c r="K502" s="24" t="s">
        <v>565</v>
      </c>
      <c r="L502" s="29">
        <v>700</v>
      </c>
      <c r="M502" s="14">
        <v>43466</v>
      </c>
      <c r="N502" s="29">
        <v>700</v>
      </c>
      <c r="O502" s="29">
        <v>0</v>
      </c>
      <c r="P502" s="29">
        <v>617.4</v>
      </c>
      <c r="Q502" s="29">
        <v>0</v>
      </c>
    </row>
    <row r="503" spans="1:17" x14ac:dyDescent="0.25">
      <c r="A503" t="s">
        <v>39</v>
      </c>
      <c r="D503" s="24" t="s">
        <v>91</v>
      </c>
      <c r="E503" s="29">
        <v>166354</v>
      </c>
      <c r="F503" s="24" t="s">
        <v>92</v>
      </c>
      <c r="G503" s="24" t="s">
        <v>101</v>
      </c>
      <c r="H503" s="24" t="s">
        <v>102</v>
      </c>
      <c r="I503" s="14">
        <v>43466</v>
      </c>
      <c r="J503" s="24" t="s">
        <v>65</v>
      </c>
      <c r="K503" s="24" t="s">
        <v>613</v>
      </c>
      <c r="L503" s="29">
        <v>200</v>
      </c>
      <c r="M503" s="14">
        <v>43466</v>
      </c>
      <c r="N503" s="29">
        <v>200</v>
      </c>
      <c r="O503" s="29">
        <v>0</v>
      </c>
      <c r="P503" s="29">
        <v>176.4</v>
      </c>
      <c r="Q503" s="29">
        <v>0</v>
      </c>
    </row>
    <row r="504" spans="1:17" x14ac:dyDescent="0.25">
      <c r="A504" t="s">
        <v>39</v>
      </c>
      <c r="D504" s="24" t="s">
        <v>91</v>
      </c>
      <c r="E504" s="29">
        <v>166408</v>
      </c>
      <c r="F504" s="24" t="s">
        <v>92</v>
      </c>
      <c r="G504" s="24" t="s">
        <v>157</v>
      </c>
      <c r="H504" s="24" t="s">
        <v>158</v>
      </c>
      <c r="I504" s="14">
        <v>43466</v>
      </c>
      <c r="J504" s="24" t="s">
        <v>65</v>
      </c>
      <c r="K504" s="24" t="s">
        <v>559</v>
      </c>
      <c r="L504" s="29">
        <v>1500</v>
      </c>
      <c r="M504" s="14">
        <v>43466</v>
      </c>
      <c r="N504" s="29">
        <v>1500</v>
      </c>
      <c r="O504" s="29">
        <v>0</v>
      </c>
      <c r="P504" s="29">
        <v>1323</v>
      </c>
      <c r="Q504" s="29">
        <v>0</v>
      </c>
    </row>
    <row r="505" spans="1:17" x14ac:dyDescent="0.25">
      <c r="A505" t="s">
        <v>39</v>
      </c>
      <c r="D505" s="24" t="s">
        <v>91</v>
      </c>
      <c r="E505" s="29">
        <v>166360</v>
      </c>
      <c r="F505" s="24" t="s">
        <v>92</v>
      </c>
      <c r="G505" s="24" t="s">
        <v>87</v>
      </c>
      <c r="H505" s="24" t="s">
        <v>88</v>
      </c>
      <c r="I505" s="14">
        <v>43466</v>
      </c>
      <c r="J505" s="24" t="s">
        <v>65</v>
      </c>
      <c r="K505" s="24" t="s">
        <v>560</v>
      </c>
      <c r="L505" s="29">
        <v>600</v>
      </c>
      <c r="M505" s="14">
        <v>43466</v>
      </c>
      <c r="N505" s="29">
        <v>600</v>
      </c>
      <c r="O505" s="29">
        <v>0</v>
      </c>
      <c r="P505" s="29">
        <v>529.20000000000005</v>
      </c>
      <c r="Q505" s="29">
        <v>0</v>
      </c>
    </row>
    <row r="506" spans="1:17" x14ac:dyDescent="0.25">
      <c r="A506" t="s">
        <v>39</v>
      </c>
      <c r="D506" s="24" t="s">
        <v>91</v>
      </c>
      <c r="E506" s="29">
        <v>166325</v>
      </c>
      <c r="F506" s="24" t="s">
        <v>92</v>
      </c>
      <c r="G506" s="24" t="s">
        <v>105</v>
      </c>
      <c r="H506" s="24" t="s">
        <v>106</v>
      </c>
      <c r="I506" s="14">
        <v>43466</v>
      </c>
      <c r="J506" s="24" t="s">
        <v>65</v>
      </c>
      <c r="K506" s="24" t="s">
        <v>561</v>
      </c>
      <c r="L506" s="29">
        <v>700</v>
      </c>
      <c r="M506" s="14">
        <v>43466</v>
      </c>
      <c r="N506" s="29">
        <v>700</v>
      </c>
      <c r="O506" s="29">
        <v>0</v>
      </c>
      <c r="P506" s="29">
        <v>617.37</v>
      </c>
      <c r="Q506" s="29">
        <v>0</v>
      </c>
    </row>
    <row r="507" spans="1:17" x14ac:dyDescent="0.25">
      <c r="A507" t="s">
        <v>39</v>
      </c>
      <c r="D507" s="24" t="s">
        <v>91</v>
      </c>
      <c r="E507" s="29">
        <v>166341</v>
      </c>
      <c r="F507" s="24" t="s">
        <v>92</v>
      </c>
      <c r="G507" s="24" t="s">
        <v>103</v>
      </c>
      <c r="H507" s="24" t="s">
        <v>104</v>
      </c>
      <c r="I507" s="14">
        <v>43466</v>
      </c>
      <c r="J507" s="24" t="s">
        <v>65</v>
      </c>
      <c r="K507" s="24" t="s">
        <v>562</v>
      </c>
      <c r="L507" s="29">
        <v>300</v>
      </c>
      <c r="M507" s="14">
        <v>43466</v>
      </c>
      <c r="N507" s="29">
        <v>300</v>
      </c>
      <c r="O507" s="29">
        <v>0</v>
      </c>
      <c r="P507" s="29">
        <v>264.5</v>
      </c>
      <c r="Q507" s="29">
        <v>0</v>
      </c>
    </row>
    <row r="508" spans="1:17" x14ac:dyDescent="0.25">
      <c r="A508" t="s">
        <v>39</v>
      </c>
      <c r="D508" s="24" t="s">
        <v>91</v>
      </c>
      <c r="E508" s="29">
        <v>166396</v>
      </c>
      <c r="F508" s="24" t="s">
        <v>92</v>
      </c>
      <c r="G508" s="24" t="s">
        <v>155</v>
      </c>
      <c r="H508" s="24" t="s">
        <v>156</v>
      </c>
      <c r="I508" s="14">
        <v>43466</v>
      </c>
      <c r="J508" s="24" t="s">
        <v>65</v>
      </c>
      <c r="K508" s="24" t="s">
        <v>564</v>
      </c>
      <c r="L508" s="29">
        <v>200</v>
      </c>
      <c r="M508" s="14">
        <v>43466</v>
      </c>
      <c r="N508" s="29">
        <v>200</v>
      </c>
      <c r="O508" s="29">
        <v>0</v>
      </c>
      <c r="P508" s="29">
        <v>176.39000000000001</v>
      </c>
      <c r="Q508" s="29">
        <v>0</v>
      </c>
    </row>
    <row r="509" spans="1:17" x14ac:dyDescent="0.25">
      <c r="A509" t="s">
        <v>39</v>
      </c>
      <c r="D509" s="24" t="s">
        <v>93</v>
      </c>
      <c r="E509" s="29">
        <v>166378</v>
      </c>
      <c r="F509" s="24" t="s">
        <v>94</v>
      </c>
      <c r="G509" s="24" t="s">
        <v>81</v>
      </c>
      <c r="H509" s="24" t="s">
        <v>82</v>
      </c>
      <c r="I509" s="14">
        <v>43466</v>
      </c>
      <c r="J509" s="24" t="s">
        <v>65</v>
      </c>
      <c r="K509" s="24" t="s">
        <v>563</v>
      </c>
      <c r="L509" s="29">
        <v>1700</v>
      </c>
      <c r="M509" s="14">
        <v>43466</v>
      </c>
      <c r="N509" s="29">
        <v>1700</v>
      </c>
      <c r="O509" s="29">
        <v>0</v>
      </c>
      <c r="P509" s="29">
        <v>11112.22</v>
      </c>
      <c r="Q509" s="29">
        <v>0</v>
      </c>
    </row>
    <row r="510" spans="1:17" x14ac:dyDescent="0.25">
      <c r="A510" t="s">
        <v>39</v>
      </c>
      <c r="D510" s="24" t="s">
        <v>93</v>
      </c>
      <c r="E510" s="29">
        <v>166424</v>
      </c>
      <c r="F510" s="24" t="s">
        <v>94</v>
      </c>
      <c r="G510" s="24" t="s">
        <v>81</v>
      </c>
      <c r="H510" s="24" t="s">
        <v>82</v>
      </c>
      <c r="I510" s="14">
        <v>43466</v>
      </c>
      <c r="J510" s="24" t="s">
        <v>65</v>
      </c>
      <c r="K510" s="24" t="s">
        <v>565</v>
      </c>
      <c r="L510" s="29">
        <v>300</v>
      </c>
      <c r="M510" s="14">
        <v>43466</v>
      </c>
      <c r="N510" s="29">
        <v>300</v>
      </c>
      <c r="O510" s="29">
        <v>0</v>
      </c>
      <c r="P510" s="29">
        <v>1960.9799999999998</v>
      </c>
      <c r="Q510" s="29">
        <v>0</v>
      </c>
    </row>
    <row r="511" spans="1:17" x14ac:dyDescent="0.25">
      <c r="A511" t="s">
        <v>39</v>
      </c>
      <c r="D511" s="24" t="s">
        <v>93</v>
      </c>
      <c r="E511" s="29">
        <v>166407</v>
      </c>
      <c r="F511" s="24" t="s">
        <v>94</v>
      </c>
      <c r="G511" s="24" t="s">
        <v>157</v>
      </c>
      <c r="H511" s="24" t="s">
        <v>158</v>
      </c>
      <c r="I511" s="14">
        <v>43466</v>
      </c>
      <c r="J511" s="24" t="s">
        <v>65</v>
      </c>
      <c r="K511" s="24" t="s">
        <v>559</v>
      </c>
      <c r="L511" s="29">
        <v>600</v>
      </c>
      <c r="M511" s="14">
        <v>43466</v>
      </c>
      <c r="N511" s="29">
        <v>600</v>
      </c>
      <c r="O511" s="29">
        <v>0</v>
      </c>
      <c r="P511" s="29">
        <v>3921.9599999999996</v>
      </c>
      <c r="Q511" s="29">
        <v>0</v>
      </c>
    </row>
    <row r="512" spans="1:17" x14ac:dyDescent="0.25">
      <c r="A512" t="s">
        <v>39</v>
      </c>
      <c r="D512" s="24" t="s">
        <v>93</v>
      </c>
      <c r="E512" s="29">
        <v>166359</v>
      </c>
      <c r="F512" s="24" t="s">
        <v>94</v>
      </c>
      <c r="G512" s="24" t="s">
        <v>87</v>
      </c>
      <c r="H512" s="24" t="s">
        <v>88</v>
      </c>
      <c r="I512" s="14">
        <v>43466</v>
      </c>
      <c r="J512" s="24" t="s">
        <v>65</v>
      </c>
      <c r="K512" s="24" t="s">
        <v>560</v>
      </c>
      <c r="L512" s="29">
        <v>300</v>
      </c>
      <c r="M512" s="14">
        <v>43466</v>
      </c>
      <c r="N512" s="29">
        <v>300</v>
      </c>
      <c r="O512" s="29">
        <v>0</v>
      </c>
      <c r="P512" s="29">
        <v>1960.9799999999998</v>
      </c>
      <c r="Q512" s="29">
        <v>0</v>
      </c>
    </row>
    <row r="513" spans="1:17" x14ac:dyDescent="0.25">
      <c r="A513" t="s">
        <v>39</v>
      </c>
      <c r="D513" s="24" t="s">
        <v>93</v>
      </c>
      <c r="E513" s="29">
        <v>166324</v>
      </c>
      <c r="F513" s="24" t="s">
        <v>94</v>
      </c>
      <c r="G513" s="24" t="s">
        <v>105</v>
      </c>
      <c r="H513" s="24" t="s">
        <v>106</v>
      </c>
      <c r="I513" s="14">
        <v>43466</v>
      </c>
      <c r="J513" s="24" t="s">
        <v>65</v>
      </c>
      <c r="K513" s="24" t="s">
        <v>561</v>
      </c>
      <c r="L513" s="29">
        <v>200</v>
      </c>
      <c r="M513" s="14">
        <v>43466</v>
      </c>
      <c r="N513" s="29">
        <v>200</v>
      </c>
      <c r="O513" s="29">
        <v>0</v>
      </c>
      <c r="P513" s="29">
        <v>1307.32</v>
      </c>
      <c r="Q513" s="29">
        <v>0</v>
      </c>
    </row>
    <row r="514" spans="1:17" x14ac:dyDescent="0.25">
      <c r="A514" t="s">
        <v>39</v>
      </c>
      <c r="D514" s="24" t="s">
        <v>93</v>
      </c>
      <c r="E514" s="29">
        <v>166340</v>
      </c>
      <c r="F514" s="24" t="s">
        <v>94</v>
      </c>
      <c r="G514" s="24" t="s">
        <v>103</v>
      </c>
      <c r="H514" s="24" t="s">
        <v>104</v>
      </c>
      <c r="I514" s="14">
        <v>43466</v>
      </c>
      <c r="J514" s="24" t="s">
        <v>65</v>
      </c>
      <c r="K514" s="24" t="s">
        <v>562</v>
      </c>
      <c r="L514" s="29">
        <v>100</v>
      </c>
      <c r="M514" s="14">
        <v>43466</v>
      </c>
      <c r="N514" s="29">
        <v>100</v>
      </c>
      <c r="O514" s="29">
        <v>0</v>
      </c>
      <c r="P514" s="29">
        <v>653.66999999999996</v>
      </c>
      <c r="Q514" s="29">
        <v>0</v>
      </c>
    </row>
    <row r="515" spans="1:17" x14ac:dyDescent="0.25">
      <c r="A515" t="s">
        <v>39</v>
      </c>
      <c r="D515" s="24" t="s">
        <v>93</v>
      </c>
      <c r="E515" s="29">
        <v>166395</v>
      </c>
      <c r="F515" s="24" t="s">
        <v>94</v>
      </c>
      <c r="G515" s="24" t="s">
        <v>155</v>
      </c>
      <c r="H515" s="24" t="s">
        <v>156</v>
      </c>
      <c r="I515" s="14">
        <v>43466</v>
      </c>
      <c r="J515" s="24" t="s">
        <v>65</v>
      </c>
      <c r="K515" s="24" t="s">
        <v>564</v>
      </c>
      <c r="L515" s="29">
        <v>100</v>
      </c>
      <c r="M515" s="14">
        <v>43466</v>
      </c>
      <c r="N515" s="29">
        <v>100</v>
      </c>
      <c r="O515" s="29">
        <v>0</v>
      </c>
      <c r="P515" s="29">
        <v>653.66999999999996</v>
      </c>
      <c r="Q515" s="29">
        <v>0</v>
      </c>
    </row>
    <row r="516" spans="1:17" x14ac:dyDescent="0.25">
      <c r="A516" t="s">
        <v>39</v>
      </c>
      <c r="D516" s="24" t="s">
        <v>95</v>
      </c>
      <c r="E516" s="29">
        <v>166377</v>
      </c>
      <c r="F516" s="24" t="s">
        <v>96</v>
      </c>
      <c r="G516" s="24" t="s">
        <v>81</v>
      </c>
      <c r="H516" s="24" t="s">
        <v>82</v>
      </c>
      <c r="I516" s="14">
        <v>43466</v>
      </c>
      <c r="J516" s="24" t="s">
        <v>65</v>
      </c>
      <c r="K516" s="24" t="s">
        <v>563</v>
      </c>
      <c r="L516" s="29">
        <v>1600</v>
      </c>
      <c r="M516" s="14">
        <v>43466</v>
      </c>
      <c r="N516" s="29">
        <v>1600</v>
      </c>
      <c r="O516" s="29">
        <v>0</v>
      </c>
      <c r="P516" s="29">
        <v>8184.9600000000009</v>
      </c>
      <c r="Q516" s="29">
        <v>0</v>
      </c>
    </row>
    <row r="517" spans="1:17" x14ac:dyDescent="0.25">
      <c r="A517" t="s">
        <v>39</v>
      </c>
      <c r="D517" s="24" t="s">
        <v>95</v>
      </c>
      <c r="E517" s="29">
        <v>166423</v>
      </c>
      <c r="F517" s="24" t="s">
        <v>96</v>
      </c>
      <c r="G517" s="24" t="s">
        <v>81</v>
      </c>
      <c r="H517" s="24" t="s">
        <v>82</v>
      </c>
      <c r="I517" s="14">
        <v>43466</v>
      </c>
      <c r="J517" s="24" t="s">
        <v>65</v>
      </c>
      <c r="K517" s="24" t="s">
        <v>565</v>
      </c>
      <c r="L517" s="29">
        <v>200</v>
      </c>
      <c r="M517" s="14">
        <v>43466</v>
      </c>
      <c r="N517" s="29">
        <v>200</v>
      </c>
      <c r="O517" s="29">
        <v>0</v>
      </c>
      <c r="P517" s="29">
        <v>1023.1200000000001</v>
      </c>
      <c r="Q517" s="29">
        <v>0</v>
      </c>
    </row>
    <row r="518" spans="1:17" x14ac:dyDescent="0.25">
      <c r="A518" t="s">
        <v>39</v>
      </c>
      <c r="D518" s="24" t="s">
        <v>95</v>
      </c>
      <c r="E518" s="29">
        <v>166406</v>
      </c>
      <c r="F518" s="24" t="s">
        <v>96</v>
      </c>
      <c r="G518" s="24" t="s">
        <v>157</v>
      </c>
      <c r="H518" s="24" t="s">
        <v>158</v>
      </c>
      <c r="I518" s="14">
        <v>43466</v>
      </c>
      <c r="J518" s="24" t="s">
        <v>65</v>
      </c>
      <c r="K518" s="24" t="s">
        <v>559</v>
      </c>
      <c r="L518" s="29">
        <v>300</v>
      </c>
      <c r="M518" s="14">
        <v>43466</v>
      </c>
      <c r="N518" s="29">
        <v>300</v>
      </c>
      <c r="O518" s="29">
        <v>0</v>
      </c>
      <c r="P518" s="29">
        <v>1534.6799999999998</v>
      </c>
      <c r="Q518" s="29">
        <v>0</v>
      </c>
    </row>
    <row r="519" spans="1:17" x14ac:dyDescent="0.25">
      <c r="A519" t="s">
        <v>39</v>
      </c>
      <c r="D519" s="24" t="s">
        <v>95</v>
      </c>
      <c r="E519" s="29">
        <v>166358</v>
      </c>
      <c r="F519" s="24" t="s">
        <v>96</v>
      </c>
      <c r="G519" s="24" t="s">
        <v>87</v>
      </c>
      <c r="H519" s="24" t="s">
        <v>88</v>
      </c>
      <c r="I519" s="14">
        <v>43466</v>
      </c>
      <c r="J519" s="24" t="s">
        <v>65</v>
      </c>
      <c r="K519" s="24" t="s">
        <v>560</v>
      </c>
      <c r="L519" s="29">
        <v>600</v>
      </c>
      <c r="M519" s="14">
        <v>43466</v>
      </c>
      <c r="N519" s="29">
        <v>600</v>
      </c>
      <c r="O519" s="29">
        <v>0</v>
      </c>
      <c r="P519" s="29">
        <v>3069.3599999999997</v>
      </c>
      <c r="Q519" s="29">
        <v>0</v>
      </c>
    </row>
    <row r="520" spans="1:17" x14ac:dyDescent="0.25">
      <c r="A520" t="s">
        <v>39</v>
      </c>
      <c r="D520" s="24" t="s">
        <v>95</v>
      </c>
      <c r="E520" s="29">
        <v>166339</v>
      </c>
      <c r="F520" s="24" t="s">
        <v>96</v>
      </c>
      <c r="G520" s="24" t="s">
        <v>103</v>
      </c>
      <c r="H520" s="24" t="s">
        <v>104</v>
      </c>
      <c r="I520" s="14">
        <v>43466</v>
      </c>
      <c r="J520" s="24" t="s">
        <v>65</v>
      </c>
      <c r="K520" s="24" t="s">
        <v>562</v>
      </c>
      <c r="L520" s="29">
        <v>100</v>
      </c>
      <c r="M520" s="14">
        <v>43466</v>
      </c>
      <c r="N520" s="29">
        <v>100</v>
      </c>
      <c r="O520" s="29">
        <v>0</v>
      </c>
      <c r="P520" s="29">
        <v>511.54</v>
      </c>
      <c r="Q520" s="29">
        <v>0</v>
      </c>
    </row>
    <row r="521" spans="1:17" x14ac:dyDescent="0.25">
      <c r="A521" t="s">
        <v>39</v>
      </c>
      <c r="D521" s="24" t="s">
        <v>95</v>
      </c>
      <c r="E521" s="29">
        <v>166394</v>
      </c>
      <c r="F521" s="24" t="s">
        <v>96</v>
      </c>
      <c r="G521" s="24" t="s">
        <v>155</v>
      </c>
      <c r="H521" s="24" t="s">
        <v>156</v>
      </c>
      <c r="I521" s="14">
        <v>43466</v>
      </c>
      <c r="J521" s="24" t="s">
        <v>65</v>
      </c>
      <c r="K521" s="24" t="s">
        <v>564</v>
      </c>
      <c r="L521" s="29">
        <v>400</v>
      </c>
      <c r="M521" s="14">
        <v>43466</v>
      </c>
      <c r="N521" s="29">
        <v>400</v>
      </c>
      <c r="O521" s="29">
        <v>0</v>
      </c>
      <c r="P521" s="29">
        <v>2046.2400000000002</v>
      </c>
      <c r="Q521" s="29">
        <v>0</v>
      </c>
    </row>
    <row r="522" spans="1:17" x14ac:dyDescent="0.25">
      <c r="A522" t="s">
        <v>39</v>
      </c>
      <c r="D522" s="24" t="s">
        <v>97</v>
      </c>
      <c r="E522" s="29">
        <v>166376</v>
      </c>
      <c r="F522" s="24" t="s">
        <v>98</v>
      </c>
      <c r="G522" s="24" t="s">
        <v>81</v>
      </c>
      <c r="H522" s="24" t="s">
        <v>82</v>
      </c>
      <c r="I522" s="14">
        <v>43466</v>
      </c>
      <c r="J522" s="24" t="s">
        <v>65</v>
      </c>
      <c r="K522" s="24" t="s">
        <v>563</v>
      </c>
      <c r="L522" s="29">
        <v>2800</v>
      </c>
      <c r="M522" s="14">
        <v>43466</v>
      </c>
      <c r="N522" s="29">
        <v>2800</v>
      </c>
      <c r="O522" s="29">
        <v>0</v>
      </c>
      <c r="P522" s="29">
        <v>20305.599999999999</v>
      </c>
      <c r="Q522" s="29">
        <v>0</v>
      </c>
    </row>
    <row r="523" spans="1:17" x14ac:dyDescent="0.25">
      <c r="A523" t="s">
        <v>39</v>
      </c>
      <c r="D523" s="24" t="s">
        <v>97</v>
      </c>
      <c r="E523" s="29">
        <v>166405</v>
      </c>
      <c r="F523" s="24" t="s">
        <v>98</v>
      </c>
      <c r="G523" s="24" t="s">
        <v>157</v>
      </c>
      <c r="H523" s="24" t="s">
        <v>158</v>
      </c>
      <c r="I523" s="14">
        <v>43466</v>
      </c>
      <c r="J523" s="24" t="s">
        <v>65</v>
      </c>
      <c r="K523" s="24" t="s">
        <v>559</v>
      </c>
      <c r="L523" s="29">
        <v>400</v>
      </c>
      <c r="M523" s="14">
        <v>43466</v>
      </c>
      <c r="N523" s="29">
        <v>400</v>
      </c>
      <c r="O523" s="29">
        <v>0</v>
      </c>
      <c r="P523" s="29">
        <v>2900.7999999999997</v>
      </c>
      <c r="Q523" s="29">
        <v>0</v>
      </c>
    </row>
    <row r="524" spans="1:17" x14ac:dyDescent="0.25">
      <c r="A524" t="s">
        <v>39</v>
      </c>
      <c r="D524" s="24" t="s">
        <v>97</v>
      </c>
      <c r="E524" s="29">
        <v>166357</v>
      </c>
      <c r="F524" s="24" t="s">
        <v>98</v>
      </c>
      <c r="G524" s="24" t="s">
        <v>87</v>
      </c>
      <c r="H524" s="24" t="s">
        <v>88</v>
      </c>
      <c r="I524" s="14">
        <v>43466</v>
      </c>
      <c r="J524" s="24" t="s">
        <v>65</v>
      </c>
      <c r="K524" s="24" t="s">
        <v>560</v>
      </c>
      <c r="L524" s="29">
        <v>499.99999999999994</v>
      </c>
      <c r="M524" s="14">
        <v>43466</v>
      </c>
      <c r="N524" s="29">
        <v>499.99999999999994</v>
      </c>
      <c r="O524" s="29">
        <v>0</v>
      </c>
      <c r="P524" s="29">
        <v>3626</v>
      </c>
      <c r="Q524" s="29">
        <v>0</v>
      </c>
    </row>
    <row r="525" spans="1:17" x14ac:dyDescent="0.25">
      <c r="A525" t="s">
        <v>39</v>
      </c>
      <c r="D525" s="24" t="s">
        <v>97</v>
      </c>
      <c r="E525" s="29">
        <v>166323</v>
      </c>
      <c r="F525" s="24" t="s">
        <v>98</v>
      </c>
      <c r="G525" s="24" t="s">
        <v>105</v>
      </c>
      <c r="H525" s="24" t="s">
        <v>106</v>
      </c>
      <c r="I525" s="14">
        <v>43466</v>
      </c>
      <c r="J525" s="24" t="s">
        <v>65</v>
      </c>
      <c r="K525" s="24" t="s">
        <v>561</v>
      </c>
      <c r="L525" s="29">
        <v>400</v>
      </c>
      <c r="M525" s="14">
        <v>43466</v>
      </c>
      <c r="N525" s="29">
        <v>400</v>
      </c>
      <c r="O525" s="29">
        <v>0</v>
      </c>
      <c r="P525" s="29">
        <v>2900.79</v>
      </c>
      <c r="Q525" s="29">
        <v>0</v>
      </c>
    </row>
    <row r="526" spans="1:17" x14ac:dyDescent="0.25">
      <c r="A526" t="s">
        <v>39</v>
      </c>
      <c r="D526" s="24" t="s">
        <v>97</v>
      </c>
      <c r="E526" s="29">
        <v>166338</v>
      </c>
      <c r="F526" s="24" t="s">
        <v>98</v>
      </c>
      <c r="G526" s="24" t="s">
        <v>103</v>
      </c>
      <c r="H526" s="24" t="s">
        <v>104</v>
      </c>
      <c r="I526" s="14">
        <v>43466</v>
      </c>
      <c r="J526" s="24" t="s">
        <v>65</v>
      </c>
      <c r="K526" s="24" t="s">
        <v>562</v>
      </c>
      <c r="L526" s="29">
        <v>300</v>
      </c>
      <c r="M526" s="14">
        <v>43466</v>
      </c>
      <c r="N526" s="29">
        <v>300</v>
      </c>
      <c r="O526" s="29">
        <v>0</v>
      </c>
      <c r="P526" s="29">
        <v>2175.5700000000002</v>
      </c>
      <c r="Q526" s="29">
        <v>0</v>
      </c>
    </row>
    <row r="527" spans="1:17" x14ac:dyDescent="0.25">
      <c r="A527" t="s">
        <v>39</v>
      </c>
      <c r="D527" s="24" t="s">
        <v>97</v>
      </c>
      <c r="E527" s="29">
        <v>166393</v>
      </c>
      <c r="F527" s="24" t="s">
        <v>98</v>
      </c>
      <c r="G527" s="24" t="s">
        <v>155</v>
      </c>
      <c r="H527" s="24" t="s">
        <v>156</v>
      </c>
      <c r="I527" s="14">
        <v>43466</v>
      </c>
      <c r="J527" s="24" t="s">
        <v>65</v>
      </c>
      <c r="K527" s="24" t="s">
        <v>564</v>
      </c>
      <c r="L527" s="29">
        <v>100</v>
      </c>
      <c r="M527" s="14">
        <v>43466</v>
      </c>
      <c r="N527" s="29">
        <v>100</v>
      </c>
      <c r="O527" s="29">
        <v>0</v>
      </c>
      <c r="P527" s="29">
        <v>725.21</v>
      </c>
      <c r="Q527" s="29">
        <v>0</v>
      </c>
    </row>
    <row r="528" spans="1:17" x14ac:dyDescent="0.25">
      <c r="A528" t="s">
        <v>39</v>
      </c>
      <c r="D528" s="24" t="s">
        <v>99</v>
      </c>
      <c r="E528" s="29">
        <v>166375</v>
      </c>
      <c r="F528" s="24" t="s">
        <v>100</v>
      </c>
      <c r="G528" s="24" t="s">
        <v>81</v>
      </c>
      <c r="H528" s="24" t="s">
        <v>82</v>
      </c>
      <c r="I528" s="14">
        <v>43466</v>
      </c>
      <c r="J528" s="24" t="s">
        <v>65</v>
      </c>
      <c r="K528" s="24" t="s">
        <v>563</v>
      </c>
      <c r="L528" s="29">
        <v>1400</v>
      </c>
      <c r="M528" s="14">
        <v>43466</v>
      </c>
      <c r="N528" s="29">
        <v>1400</v>
      </c>
      <c r="O528" s="29">
        <v>0</v>
      </c>
      <c r="P528" s="29">
        <v>5048.96</v>
      </c>
      <c r="Q528" s="29">
        <v>0</v>
      </c>
    </row>
    <row r="529" spans="1:17" x14ac:dyDescent="0.25">
      <c r="A529" t="s">
        <v>39</v>
      </c>
      <c r="D529" s="24" t="s">
        <v>99</v>
      </c>
      <c r="E529" s="29">
        <v>166422</v>
      </c>
      <c r="F529" s="24" t="s">
        <v>100</v>
      </c>
      <c r="G529" s="24" t="s">
        <v>81</v>
      </c>
      <c r="H529" s="24" t="s">
        <v>82</v>
      </c>
      <c r="I529" s="14">
        <v>43466</v>
      </c>
      <c r="J529" s="24" t="s">
        <v>65</v>
      </c>
      <c r="K529" s="24" t="s">
        <v>565</v>
      </c>
      <c r="L529" s="29">
        <v>100</v>
      </c>
      <c r="M529" s="14">
        <v>43466</v>
      </c>
      <c r="N529" s="29">
        <v>100</v>
      </c>
      <c r="O529" s="29">
        <v>0</v>
      </c>
      <c r="P529" s="29">
        <v>360.64</v>
      </c>
      <c r="Q529" s="29">
        <v>0</v>
      </c>
    </row>
    <row r="530" spans="1:17" x14ac:dyDescent="0.25">
      <c r="A530" t="s">
        <v>39</v>
      </c>
      <c r="D530" s="24" t="s">
        <v>99</v>
      </c>
      <c r="E530" s="29">
        <v>166404</v>
      </c>
      <c r="F530" s="24" t="s">
        <v>100</v>
      </c>
      <c r="G530" s="24" t="s">
        <v>157</v>
      </c>
      <c r="H530" s="24" t="s">
        <v>158</v>
      </c>
      <c r="I530" s="14">
        <v>43466</v>
      </c>
      <c r="J530" s="24" t="s">
        <v>65</v>
      </c>
      <c r="K530" s="24" t="s">
        <v>559</v>
      </c>
      <c r="L530" s="29">
        <v>100</v>
      </c>
      <c r="M530" s="14">
        <v>43466</v>
      </c>
      <c r="N530" s="29">
        <v>100</v>
      </c>
      <c r="O530" s="29">
        <v>0</v>
      </c>
      <c r="P530" s="29">
        <v>360.64</v>
      </c>
      <c r="Q530" s="29">
        <v>0</v>
      </c>
    </row>
    <row r="531" spans="1:17" x14ac:dyDescent="0.25">
      <c r="A531" t="s">
        <v>39</v>
      </c>
      <c r="D531" s="24" t="s">
        <v>99</v>
      </c>
      <c r="E531" s="29">
        <v>166322</v>
      </c>
      <c r="F531" s="24" t="s">
        <v>100</v>
      </c>
      <c r="G531" s="24" t="s">
        <v>105</v>
      </c>
      <c r="H531" s="24" t="s">
        <v>106</v>
      </c>
      <c r="I531" s="14">
        <v>43466</v>
      </c>
      <c r="J531" s="24" t="s">
        <v>65</v>
      </c>
      <c r="K531" s="24" t="s">
        <v>561</v>
      </c>
      <c r="L531" s="29">
        <v>300</v>
      </c>
      <c r="M531" s="14">
        <v>43466</v>
      </c>
      <c r="N531" s="29">
        <v>300</v>
      </c>
      <c r="O531" s="29">
        <v>0</v>
      </c>
      <c r="P531" s="29">
        <v>1081.9199999999998</v>
      </c>
      <c r="Q531" s="29">
        <v>0</v>
      </c>
    </row>
    <row r="532" spans="1:17" x14ac:dyDescent="0.25">
      <c r="A532" t="s">
        <v>39</v>
      </c>
      <c r="D532" s="24" t="s">
        <v>99</v>
      </c>
      <c r="E532" s="29">
        <v>166337</v>
      </c>
      <c r="F532" s="24" t="s">
        <v>100</v>
      </c>
      <c r="G532" s="24" t="s">
        <v>103</v>
      </c>
      <c r="H532" s="24" t="s">
        <v>104</v>
      </c>
      <c r="I532" s="14">
        <v>43466</v>
      </c>
      <c r="J532" s="24" t="s">
        <v>65</v>
      </c>
      <c r="K532" s="24" t="s">
        <v>562</v>
      </c>
      <c r="L532" s="29">
        <v>700</v>
      </c>
      <c r="M532" s="14">
        <v>43466</v>
      </c>
      <c r="N532" s="29">
        <v>700</v>
      </c>
      <c r="O532" s="29">
        <v>0</v>
      </c>
      <c r="P532" s="29">
        <v>2524.4</v>
      </c>
      <c r="Q532" s="29">
        <v>0</v>
      </c>
    </row>
    <row r="533" spans="1:17" x14ac:dyDescent="0.25">
      <c r="A533" t="s">
        <v>39</v>
      </c>
      <c r="D533" s="24" t="s">
        <v>99</v>
      </c>
      <c r="E533" s="29">
        <v>166392</v>
      </c>
      <c r="F533" s="24" t="s">
        <v>100</v>
      </c>
      <c r="G533" s="24" t="s">
        <v>155</v>
      </c>
      <c r="H533" s="24" t="s">
        <v>156</v>
      </c>
      <c r="I533" s="14">
        <v>43466</v>
      </c>
      <c r="J533" s="24" t="s">
        <v>65</v>
      </c>
      <c r="K533" s="24" t="s">
        <v>564</v>
      </c>
      <c r="L533" s="29">
        <v>100</v>
      </c>
      <c r="M533" s="14">
        <v>43466</v>
      </c>
      <c r="N533" s="29">
        <v>100</v>
      </c>
      <c r="O533" s="29">
        <v>0</v>
      </c>
      <c r="P533" s="29">
        <v>360.63</v>
      </c>
      <c r="Q533" s="29">
        <v>0</v>
      </c>
    </row>
    <row r="534" spans="1:17" x14ac:dyDescent="0.25">
      <c r="A534" t="s">
        <v>39</v>
      </c>
      <c r="D534" s="24" t="s">
        <v>79</v>
      </c>
      <c r="E534" s="29">
        <v>166374</v>
      </c>
      <c r="F534" s="24" t="s">
        <v>80</v>
      </c>
      <c r="G534" s="24" t="s">
        <v>81</v>
      </c>
      <c r="H534" s="24" t="s">
        <v>82</v>
      </c>
      <c r="I534" s="14">
        <v>43466</v>
      </c>
      <c r="J534" s="24" t="s">
        <v>65</v>
      </c>
      <c r="K534" s="24" t="s">
        <v>563</v>
      </c>
      <c r="L534" s="29">
        <v>2300</v>
      </c>
      <c r="M534" s="14">
        <v>43466</v>
      </c>
      <c r="N534" s="29">
        <v>2300</v>
      </c>
      <c r="O534" s="29">
        <v>0</v>
      </c>
      <c r="P534" s="29">
        <v>8294.7200000000012</v>
      </c>
      <c r="Q534" s="29">
        <v>0</v>
      </c>
    </row>
    <row r="535" spans="1:17" x14ac:dyDescent="0.25">
      <c r="A535" t="s">
        <v>39</v>
      </c>
      <c r="D535" s="24" t="s">
        <v>79</v>
      </c>
      <c r="E535" s="29">
        <v>166421</v>
      </c>
      <c r="F535" s="24" t="s">
        <v>80</v>
      </c>
      <c r="G535" s="24" t="s">
        <v>81</v>
      </c>
      <c r="H535" s="24" t="s">
        <v>82</v>
      </c>
      <c r="I535" s="14">
        <v>43466</v>
      </c>
      <c r="J535" s="24" t="s">
        <v>65</v>
      </c>
      <c r="K535" s="24" t="s">
        <v>565</v>
      </c>
      <c r="L535" s="29">
        <v>200</v>
      </c>
      <c r="M535" s="14">
        <v>43466</v>
      </c>
      <c r="N535" s="29">
        <v>200</v>
      </c>
      <c r="O535" s="29">
        <v>0</v>
      </c>
      <c r="P535" s="29">
        <v>721.28</v>
      </c>
      <c r="Q535" s="29">
        <v>0</v>
      </c>
    </row>
    <row r="536" spans="1:17" x14ac:dyDescent="0.25">
      <c r="A536" t="s">
        <v>39</v>
      </c>
      <c r="D536" s="24" t="s">
        <v>79</v>
      </c>
      <c r="E536" s="29">
        <v>166403</v>
      </c>
      <c r="F536" s="24" t="s">
        <v>80</v>
      </c>
      <c r="G536" s="24" t="s">
        <v>157</v>
      </c>
      <c r="H536" s="24" t="s">
        <v>158</v>
      </c>
      <c r="I536" s="14">
        <v>43466</v>
      </c>
      <c r="J536" s="24" t="s">
        <v>65</v>
      </c>
      <c r="K536" s="24" t="s">
        <v>559</v>
      </c>
      <c r="L536" s="29">
        <v>300</v>
      </c>
      <c r="M536" s="14">
        <v>43466</v>
      </c>
      <c r="N536" s="29">
        <v>300</v>
      </c>
      <c r="O536" s="29">
        <v>0</v>
      </c>
      <c r="P536" s="29">
        <v>1081.9199999999998</v>
      </c>
      <c r="Q536" s="29">
        <v>0</v>
      </c>
    </row>
    <row r="537" spans="1:17" x14ac:dyDescent="0.25">
      <c r="A537" t="s">
        <v>39</v>
      </c>
      <c r="D537" s="24" t="s">
        <v>79</v>
      </c>
      <c r="E537" s="29">
        <v>166356</v>
      </c>
      <c r="F537" s="24" t="s">
        <v>80</v>
      </c>
      <c r="G537" s="24" t="s">
        <v>87</v>
      </c>
      <c r="H537" s="24" t="s">
        <v>88</v>
      </c>
      <c r="I537" s="14">
        <v>43466</v>
      </c>
      <c r="J537" s="24" t="s">
        <v>65</v>
      </c>
      <c r="K537" s="24" t="s">
        <v>560</v>
      </c>
      <c r="L537" s="29">
        <v>300</v>
      </c>
      <c r="M537" s="14">
        <v>43466</v>
      </c>
      <c r="N537" s="29">
        <v>300</v>
      </c>
      <c r="O537" s="29">
        <v>0</v>
      </c>
      <c r="P537" s="29">
        <v>1081.9199999999998</v>
      </c>
      <c r="Q537" s="29">
        <v>0</v>
      </c>
    </row>
    <row r="538" spans="1:17" x14ac:dyDescent="0.25">
      <c r="A538" t="s">
        <v>39</v>
      </c>
      <c r="D538" s="24" t="s">
        <v>79</v>
      </c>
      <c r="E538" s="29">
        <v>166336</v>
      </c>
      <c r="F538" s="24" t="s">
        <v>80</v>
      </c>
      <c r="G538" s="24" t="s">
        <v>103</v>
      </c>
      <c r="H538" s="24" t="s">
        <v>104</v>
      </c>
      <c r="I538" s="14">
        <v>43466</v>
      </c>
      <c r="J538" s="24" t="s">
        <v>65</v>
      </c>
      <c r="K538" s="24" t="s">
        <v>562</v>
      </c>
      <c r="L538" s="29">
        <v>900</v>
      </c>
      <c r="M538" s="14">
        <v>43466</v>
      </c>
      <c r="N538" s="29">
        <v>900</v>
      </c>
      <c r="O538" s="29">
        <v>0</v>
      </c>
      <c r="P538" s="29">
        <v>3245.65</v>
      </c>
      <c r="Q538" s="29">
        <v>0</v>
      </c>
    </row>
    <row r="539" spans="1:17" x14ac:dyDescent="0.25">
      <c r="A539" t="s">
        <v>39</v>
      </c>
      <c r="D539" s="24" t="s">
        <v>79</v>
      </c>
      <c r="E539" s="29">
        <v>166391</v>
      </c>
      <c r="F539" s="24" t="s">
        <v>80</v>
      </c>
      <c r="G539" s="24" t="s">
        <v>155</v>
      </c>
      <c r="H539" s="24" t="s">
        <v>156</v>
      </c>
      <c r="I539" s="14">
        <v>43466</v>
      </c>
      <c r="J539" s="24" t="s">
        <v>65</v>
      </c>
      <c r="K539" s="24" t="s">
        <v>564</v>
      </c>
      <c r="L539" s="29">
        <v>200</v>
      </c>
      <c r="M539" s="14">
        <v>43466</v>
      </c>
      <c r="N539" s="29">
        <v>200</v>
      </c>
      <c r="O539" s="29">
        <v>0</v>
      </c>
      <c r="P539" s="29">
        <v>721.28</v>
      </c>
      <c r="Q539" s="29">
        <v>0</v>
      </c>
    </row>
    <row r="540" spans="1:17" x14ac:dyDescent="0.25">
      <c r="A540" t="s">
        <v>39</v>
      </c>
      <c r="D540" s="24" t="s">
        <v>83</v>
      </c>
      <c r="E540" s="29">
        <v>166373</v>
      </c>
      <c r="F540" s="24" t="s">
        <v>84</v>
      </c>
      <c r="G540" s="24" t="s">
        <v>81</v>
      </c>
      <c r="H540" s="24" t="s">
        <v>82</v>
      </c>
      <c r="I540" s="14">
        <v>43466</v>
      </c>
      <c r="J540" s="24" t="s">
        <v>65</v>
      </c>
      <c r="K540" s="24" t="s">
        <v>563</v>
      </c>
      <c r="L540" s="29">
        <v>1500</v>
      </c>
      <c r="M540" s="14">
        <v>43466</v>
      </c>
      <c r="N540" s="29">
        <v>1500</v>
      </c>
      <c r="O540" s="29">
        <v>0</v>
      </c>
      <c r="P540" s="29">
        <v>12965.4</v>
      </c>
      <c r="Q540" s="29">
        <v>0</v>
      </c>
    </row>
    <row r="541" spans="1:17" x14ac:dyDescent="0.25">
      <c r="A541" t="s">
        <v>39</v>
      </c>
      <c r="D541" s="24" t="s">
        <v>83</v>
      </c>
      <c r="E541" s="29">
        <v>166420</v>
      </c>
      <c r="F541" s="24" t="s">
        <v>84</v>
      </c>
      <c r="G541" s="24" t="s">
        <v>81</v>
      </c>
      <c r="H541" s="24" t="s">
        <v>82</v>
      </c>
      <c r="I541" s="14">
        <v>43466</v>
      </c>
      <c r="J541" s="24" t="s">
        <v>65</v>
      </c>
      <c r="K541" s="24" t="s">
        <v>565</v>
      </c>
      <c r="L541" s="29">
        <v>200</v>
      </c>
      <c r="M541" s="14">
        <v>43466</v>
      </c>
      <c r="N541" s="29">
        <v>200</v>
      </c>
      <c r="O541" s="29">
        <v>0</v>
      </c>
      <c r="P541" s="29">
        <v>1728.72</v>
      </c>
      <c r="Q541" s="29">
        <v>0</v>
      </c>
    </row>
    <row r="542" spans="1:17" x14ac:dyDescent="0.25">
      <c r="A542" t="s">
        <v>39</v>
      </c>
      <c r="D542" s="24" t="s">
        <v>83</v>
      </c>
      <c r="E542" s="29">
        <v>166402</v>
      </c>
      <c r="F542" s="24" t="s">
        <v>84</v>
      </c>
      <c r="G542" s="24" t="s">
        <v>157</v>
      </c>
      <c r="H542" s="24" t="s">
        <v>158</v>
      </c>
      <c r="I542" s="14">
        <v>43466</v>
      </c>
      <c r="J542" s="24" t="s">
        <v>65</v>
      </c>
      <c r="K542" s="24" t="s">
        <v>559</v>
      </c>
      <c r="L542" s="29">
        <v>100</v>
      </c>
      <c r="M542" s="14">
        <v>43466</v>
      </c>
      <c r="N542" s="29">
        <v>100</v>
      </c>
      <c r="O542" s="29">
        <v>0</v>
      </c>
      <c r="P542" s="29">
        <v>864.36</v>
      </c>
      <c r="Q542" s="29">
        <v>0</v>
      </c>
    </row>
    <row r="543" spans="1:17" x14ac:dyDescent="0.25">
      <c r="A543" t="s">
        <v>39</v>
      </c>
      <c r="D543" s="24" t="s">
        <v>83</v>
      </c>
      <c r="E543" s="29">
        <v>166355</v>
      </c>
      <c r="F543" s="24" t="s">
        <v>84</v>
      </c>
      <c r="G543" s="24" t="s">
        <v>87</v>
      </c>
      <c r="H543" s="24" t="s">
        <v>88</v>
      </c>
      <c r="I543" s="14">
        <v>43466</v>
      </c>
      <c r="J543" s="24" t="s">
        <v>65</v>
      </c>
      <c r="K543" s="24" t="s">
        <v>560</v>
      </c>
      <c r="L543" s="29">
        <v>400</v>
      </c>
      <c r="M543" s="14">
        <v>43466</v>
      </c>
      <c r="N543" s="29">
        <v>400</v>
      </c>
      <c r="O543" s="29">
        <v>0</v>
      </c>
      <c r="P543" s="29">
        <v>3457.44</v>
      </c>
      <c r="Q543" s="29">
        <v>0</v>
      </c>
    </row>
    <row r="544" spans="1:17" x14ac:dyDescent="0.25">
      <c r="A544" t="s">
        <v>39</v>
      </c>
      <c r="D544" s="24" t="s">
        <v>83</v>
      </c>
      <c r="E544" s="29">
        <v>166321</v>
      </c>
      <c r="F544" s="24" t="s">
        <v>84</v>
      </c>
      <c r="G544" s="24" t="s">
        <v>105</v>
      </c>
      <c r="H544" s="24" t="s">
        <v>106</v>
      </c>
      <c r="I544" s="14">
        <v>43466</v>
      </c>
      <c r="J544" s="24" t="s">
        <v>65</v>
      </c>
      <c r="K544" s="24" t="s">
        <v>561</v>
      </c>
      <c r="L544" s="29">
        <v>400</v>
      </c>
      <c r="M544" s="14">
        <v>43466</v>
      </c>
      <c r="N544" s="29">
        <v>400</v>
      </c>
      <c r="O544" s="29">
        <v>0</v>
      </c>
      <c r="P544" s="29">
        <v>3457.4100000000003</v>
      </c>
      <c r="Q544" s="29">
        <v>0</v>
      </c>
    </row>
    <row r="545" spans="1:17" x14ac:dyDescent="0.25">
      <c r="A545" t="s">
        <v>39</v>
      </c>
      <c r="D545" s="24" t="s">
        <v>83</v>
      </c>
      <c r="E545" s="29">
        <v>166390</v>
      </c>
      <c r="F545" s="24" t="s">
        <v>84</v>
      </c>
      <c r="G545" s="24" t="s">
        <v>155</v>
      </c>
      <c r="H545" s="24" t="s">
        <v>156</v>
      </c>
      <c r="I545" s="14">
        <v>43466</v>
      </c>
      <c r="J545" s="24" t="s">
        <v>65</v>
      </c>
      <c r="K545" s="24" t="s">
        <v>564</v>
      </c>
      <c r="L545" s="29">
        <v>200</v>
      </c>
      <c r="M545" s="14">
        <v>43466</v>
      </c>
      <c r="N545" s="29">
        <v>200</v>
      </c>
      <c r="O545" s="29">
        <v>0</v>
      </c>
      <c r="P545" s="29">
        <v>1728.72</v>
      </c>
      <c r="Q545" s="29">
        <v>0</v>
      </c>
    </row>
    <row r="546" spans="1:17" x14ac:dyDescent="0.25">
      <c r="A546" t="s">
        <v>39</v>
      </c>
      <c r="D546" s="24" t="s">
        <v>249</v>
      </c>
      <c r="E546" s="29">
        <v>167135</v>
      </c>
      <c r="F546" s="24" t="s">
        <v>250</v>
      </c>
      <c r="G546" s="24" t="s">
        <v>81</v>
      </c>
      <c r="H546" s="24" t="s">
        <v>82</v>
      </c>
      <c r="I546" s="14">
        <v>43466</v>
      </c>
      <c r="J546" s="24" t="s">
        <v>65</v>
      </c>
      <c r="K546" s="24" t="s">
        <v>572</v>
      </c>
      <c r="L546" s="29">
        <v>2400</v>
      </c>
      <c r="M546" s="14">
        <v>43466</v>
      </c>
      <c r="N546" s="29">
        <v>2400</v>
      </c>
      <c r="O546" s="29">
        <v>0</v>
      </c>
      <c r="P546" s="29">
        <v>14323.68</v>
      </c>
      <c r="Q546" s="29">
        <v>0</v>
      </c>
    </row>
    <row r="547" spans="1:17" x14ac:dyDescent="0.25">
      <c r="A547" t="s">
        <v>39</v>
      </c>
      <c r="D547" s="24" t="s">
        <v>249</v>
      </c>
      <c r="E547" s="29">
        <v>167159</v>
      </c>
      <c r="F547" s="24" t="s">
        <v>250</v>
      </c>
      <c r="G547" s="24" t="s">
        <v>157</v>
      </c>
      <c r="H547" s="24" t="s">
        <v>158</v>
      </c>
      <c r="I547" s="14">
        <v>43466</v>
      </c>
      <c r="J547" s="24" t="s">
        <v>65</v>
      </c>
      <c r="K547" s="24" t="s">
        <v>574</v>
      </c>
      <c r="L547" s="29">
        <v>400</v>
      </c>
      <c r="M547" s="14">
        <v>43466</v>
      </c>
      <c r="N547" s="29">
        <v>400</v>
      </c>
      <c r="O547" s="29">
        <v>0</v>
      </c>
      <c r="P547" s="29">
        <v>2387.2800000000002</v>
      </c>
      <c r="Q547" s="29">
        <v>0</v>
      </c>
    </row>
    <row r="548" spans="1:17" x14ac:dyDescent="0.25">
      <c r="A548" t="s">
        <v>39</v>
      </c>
      <c r="D548" s="24" t="s">
        <v>249</v>
      </c>
      <c r="E548" s="29">
        <v>167117</v>
      </c>
      <c r="F548" s="24" t="s">
        <v>250</v>
      </c>
      <c r="G548" s="24" t="s">
        <v>87</v>
      </c>
      <c r="H548" s="24" t="s">
        <v>88</v>
      </c>
      <c r="I548" s="14">
        <v>43466</v>
      </c>
      <c r="J548" s="24" t="s">
        <v>65</v>
      </c>
      <c r="K548" s="24" t="s">
        <v>575</v>
      </c>
      <c r="L548" s="29">
        <v>800</v>
      </c>
      <c r="M548" s="14">
        <v>43466</v>
      </c>
      <c r="N548" s="29">
        <v>800</v>
      </c>
      <c r="O548" s="29">
        <v>0</v>
      </c>
      <c r="P548" s="29">
        <v>4774.5600000000004</v>
      </c>
      <c r="Q548" s="29">
        <v>0</v>
      </c>
    </row>
    <row r="549" spans="1:17" x14ac:dyDescent="0.25">
      <c r="A549" t="s">
        <v>39</v>
      </c>
      <c r="D549" s="24" t="s">
        <v>249</v>
      </c>
      <c r="E549" s="29">
        <v>167079</v>
      </c>
      <c r="F549" s="24" t="s">
        <v>250</v>
      </c>
      <c r="G549" s="24" t="s">
        <v>105</v>
      </c>
      <c r="H549" s="24" t="s">
        <v>106</v>
      </c>
      <c r="I549" s="14">
        <v>43466</v>
      </c>
      <c r="J549" s="24" t="s">
        <v>65</v>
      </c>
      <c r="K549" s="24" t="s">
        <v>576</v>
      </c>
      <c r="L549" s="29">
        <v>400</v>
      </c>
      <c r="M549" s="14">
        <v>43466</v>
      </c>
      <c r="N549" s="29">
        <v>400</v>
      </c>
      <c r="O549" s="29">
        <v>0</v>
      </c>
      <c r="P549" s="29">
        <v>2387.31</v>
      </c>
      <c r="Q549" s="29">
        <v>0</v>
      </c>
    </row>
    <row r="550" spans="1:17" x14ac:dyDescent="0.25">
      <c r="A550" t="s">
        <v>39</v>
      </c>
      <c r="D550" s="24" t="s">
        <v>249</v>
      </c>
      <c r="E550" s="29">
        <v>167096</v>
      </c>
      <c r="F550" s="24" t="s">
        <v>250</v>
      </c>
      <c r="G550" s="24" t="s">
        <v>103</v>
      </c>
      <c r="H550" s="24" t="s">
        <v>104</v>
      </c>
      <c r="I550" s="14">
        <v>43466</v>
      </c>
      <c r="J550" s="24" t="s">
        <v>65</v>
      </c>
      <c r="K550" s="24" t="s">
        <v>578</v>
      </c>
      <c r="L550" s="29">
        <v>400</v>
      </c>
      <c r="M550" s="14">
        <v>43466</v>
      </c>
      <c r="N550" s="29">
        <v>400</v>
      </c>
      <c r="O550" s="29">
        <v>0</v>
      </c>
      <c r="P550" s="29">
        <v>2387.1</v>
      </c>
      <c r="Q550" s="29">
        <v>0</v>
      </c>
    </row>
    <row r="551" spans="1:17" x14ac:dyDescent="0.25">
      <c r="A551" t="s">
        <v>39</v>
      </c>
      <c r="D551" s="24" t="s">
        <v>249</v>
      </c>
      <c r="E551" s="29">
        <v>167148</v>
      </c>
      <c r="F551" s="24" t="s">
        <v>250</v>
      </c>
      <c r="G551" s="24" t="s">
        <v>155</v>
      </c>
      <c r="H551" s="24" t="s">
        <v>156</v>
      </c>
      <c r="I551" s="14">
        <v>43466</v>
      </c>
      <c r="J551" s="24" t="s">
        <v>65</v>
      </c>
      <c r="K551" s="24" t="s">
        <v>577</v>
      </c>
      <c r="L551" s="29">
        <v>800</v>
      </c>
      <c r="M551" s="14">
        <v>43466</v>
      </c>
      <c r="N551" s="29">
        <v>800</v>
      </c>
      <c r="O551" s="29">
        <v>0</v>
      </c>
      <c r="P551" s="29">
        <v>4774.57</v>
      </c>
      <c r="Q551" s="29">
        <v>0</v>
      </c>
    </row>
    <row r="552" spans="1:17" x14ac:dyDescent="0.25">
      <c r="A552" t="s">
        <v>39</v>
      </c>
      <c r="D552" s="24" t="s">
        <v>247</v>
      </c>
      <c r="E552" s="29">
        <v>167107</v>
      </c>
      <c r="F552" s="24" t="s">
        <v>248</v>
      </c>
      <c r="G552" s="24" t="s">
        <v>81</v>
      </c>
      <c r="H552" s="24" t="s">
        <v>82</v>
      </c>
      <c r="I552" s="14">
        <v>43466</v>
      </c>
      <c r="J552" s="24" t="s">
        <v>65</v>
      </c>
      <c r="K552" s="24" t="s">
        <v>579</v>
      </c>
      <c r="L552" s="29">
        <v>400</v>
      </c>
      <c r="M552" s="14">
        <v>43466</v>
      </c>
      <c r="N552" s="29">
        <v>400</v>
      </c>
      <c r="O552" s="29">
        <v>0</v>
      </c>
      <c r="P552" s="29">
        <v>333.2</v>
      </c>
      <c r="Q552" s="29">
        <v>0</v>
      </c>
    </row>
    <row r="553" spans="1:17" x14ac:dyDescent="0.25">
      <c r="A553" t="s">
        <v>39</v>
      </c>
      <c r="D553" s="24" t="s">
        <v>247</v>
      </c>
      <c r="E553" s="29">
        <v>167134</v>
      </c>
      <c r="F553" s="24" t="s">
        <v>248</v>
      </c>
      <c r="G553" s="24" t="s">
        <v>81</v>
      </c>
      <c r="H553" s="24" t="s">
        <v>82</v>
      </c>
      <c r="I553" s="14">
        <v>43466</v>
      </c>
      <c r="J553" s="24" t="s">
        <v>65</v>
      </c>
      <c r="K553" s="24" t="s">
        <v>572</v>
      </c>
      <c r="L553" s="29">
        <v>2800</v>
      </c>
      <c r="M553" s="14">
        <v>43466</v>
      </c>
      <c r="N553" s="29">
        <v>2800</v>
      </c>
      <c r="O553" s="29">
        <v>0</v>
      </c>
      <c r="P553" s="29">
        <v>2332.4</v>
      </c>
      <c r="Q553" s="29">
        <v>0</v>
      </c>
    </row>
    <row r="554" spans="1:17" x14ac:dyDescent="0.25">
      <c r="A554" t="s">
        <v>39</v>
      </c>
      <c r="D554" s="24" t="s">
        <v>247</v>
      </c>
      <c r="E554" s="29">
        <v>167169</v>
      </c>
      <c r="F554" s="24" t="s">
        <v>248</v>
      </c>
      <c r="G554" s="24" t="s">
        <v>81</v>
      </c>
      <c r="H554" s="24" t="s">
        <v>82</v>
      </c>
      <c r="I554" s="14">
        <v>43466</v>
      </c>
      <c r="J554" s="24" t="s">
        <v>65</v>
      </c>
      <c r="K554" s="24" t="s">
        <v>573</v>
      </c>
      <c r="L554" s="29">
        <v>400</v>
      </c>
      <c r="M554" s="14">
        <v>43466</v>
      </c>
      <c r="N554" s="29">
        <v>400</v>
      </c>
      <c r="O554" s="29">
        <v>0</v>
      </c>
      <c r="P554" s="29">
        <v>333.2</v>
      </c>
      <c r="Q554" s="29">
        <v>0</v>
      </c>
    </row>
    <row r="555" spans="1:17" x14ac:dyDescent="0.25">
      <c r="A555" t="s">
        <v>39</v>
      </c>
      <c r="D555" s="24" t="s">
        <v>247</v>
      </c>
      <c r="E555" s="29">
        <v>167158</v>
      </c>
      <c r="F555" s="24" t="s">
        <v>248</v>
      </c>
      <c r="G555" s="24" t="s">
        <v>157</v>
      </c>
      <c r="H555" s="24" t="s">
        <v>158</v>
      </c>
      <c r="I555" s="14">
        <v>43466</v>
      </c>
      <c r="J555" s="24" t="s">
        <v>65</v>
      </c>
      <c r="K555" s="24" t="s">
        <v>574</v>
      </c>
      <c r="L555" s="29">
        <v>1600</v>
      </c>
      <c r="M555" s="14">
        <v>43466</v>
      </c>
      <c r="N555" s="29">
        <v>1600</v>
      </c>
      <c r="O555" s="29">
        <v>0</v>
      </c>
      <c r="P555" s="29">
        <v>1332.8</v>
      </c>
      <c r="Q555" s="29">
        <v>0</v>
      </c>
    </row>
    <row r="556" spans="1:17" x14ac:dyDescent="0.25">
      <c r="A556" t="s">
        <v>39</v>
      </c>
      <c r="D556" s="24" t="s">
        <v>247</v>
      </c>
      <c r="E556" s="29">
        <v>167116</v>
      </c>
      <c r="F556" s="24" t="s">
        <v>248</v>
      </c>
      <c r="G556" s="24" t="s">
        <v>87</v>
      </c>
      <c r="H556" s="24" t="s">
        <v>88</v>
      </c>
      <c r="I556" s="14">
        <v>43466</v>
      </c>
      <c r="J556" s="24" t="s">
        <v>65</v>
      </c>
      <c r="K556" s="24" t="s">
        <v>575</v>
      </c>
      <c r="L556" s="29">
        <v>800</v>
      </c>
      <c r="M556" s="14">
        <v>43466</v>
      </c>
      <c r="N556" s="29">
        <v>800</v>
      </c>
      <c r="O556" s="29">
        <v>0</v>
      </c>
      <c r="P556" s="29">
        <v>666.4</v>
      </c>
      <c r="Q556" s="29">
        <v>0</v>
      </c>
    </row>
    <row r="557" spans="1:17" x14ac:dyDescent="0.25">
      <c r="A557" t="s">
        <v>39</v>
      </c>
      <c r="D557" s="24" t="s">
        <v>247</v>
      </c>
      <c r="E557" s="29">
        <v>167078</v>
      </c>
      <c r="F557" s="24" t="s">
        <v>248</v>
      </c>
      <c r="G557" s="24" t="s">
        <v>105</v>
      </c>
      <c r="H557" s="24" t="s">
        <v>106</v>
      </c>
      <c r="I557" s="14">
        <v>43466</v>
      </c>
      <c r="J557" s="24" t="s">
        <v>65</v>
      </c>
      <c r="K557" s="24" t="s">
        <v>576</v>
      </c>
      <c r="L557" s="29">
        <v>400</v>
      </c>
      <c r="M557" s="14">
        <v>43466</v>
      </c>
      <c r="N557" s="29">
        <v>400</v>
      </c>
      <c r="O557" s="29">
        <v>0</v>
      </c>
      <c r="P557" s="29">
        <v>333.22</v>
      </c>
      <c r="Q557" s="29">
        <v>0</v>
      </c>
    </row>
    <row r="558" spans="1:17" x14ac:dyDescent="0.25">
      <c r="A558" t="s">
        <v>39</v>
      </c>
      <c r="D558" s="24" t="s">
        <v>247</v>
      </c>
      <c r="E558" s="29">
        <v>167095</v>
      </c>
      <c r="F558" s="24" t="s">
        <v>248</v>
      </c>
      <c r="G558" s="24" t="s">
        <v>103</v>
      </c>
      <c r="H558" s="24" t="s">
        <v>104</v>
      </c>
      <c r="I558" s="14">
        <v>43466</v>
      </c>
      <c r="J558" s="24" t="s">
        <v>65</v>
      </c>
      <c r="K558" s="24" t="s">
        <v>578</v>
      </c>
      <c r="L558" s="29">
        <v>400</v>
      </c>
      <c r="M558" s="14">
        <v>43466</v>
      </c>
      <c r="N558" s="29">
        <v>400</v>
      </c>
      <c r="O558" s="29">
        <v>0</v>
      </c>
      <c r="P558" s="29">
        <v>333.29</v>
      </c>
      <c r="Q558" s="29">
        <v>0</v>
      </c>
    </row>
    <row r="559" spans="1:17" x14ac:dyDescent="0.25">
      <c r="A559" t="s">
        <v>39</v>
      </c>
      <c r="D559" s="24" t="s">
        <v>245</v>
      </c>
      <c r="E559" s="29">
        <v>167133</v>
      </c>
      <c r="F559" s="24" t="s">
        <v>246</v>
      </c>
      <c r="G559" s="24" t="s">
        <v>81</v>
      </c>
      <c r="H559" s="24" t="s">
        <v>82</v>
      </c>
      <c r="I559" s="14">
        <v>43466</v>
      </c>
      <c r="J559" s="24" t="s">
        <v>65</v>
      </c>
      <c r="K559" s="24" t="s">
        <v>572</v>
      </c>
      <c r="L559" s="29">
        <v>1200</v>
      </c>
      <c r="M559" s="14">
        <v>43466</v>
      </c>
      <c r="N559" s="29">
        <v>1200</v>
      </c>
      <c r="O559" s="29">
        <v>0</v>
      </c>
      <c r="P559" s="29">
        <v>6597.3600000000006</v>
      </c>
      <c r="Q559" s="29">
        <v>0</v>
      </c>
    </row>
    <row r="560" spans="1:17" x14ac:dyDescent="0.25">
      <c r="A560" t="s">
        <v>39</v>
      </c>
      <c r="D560" s="24" t="s">
        <v>245</v>
      </c>
      <c r="E560" s="29">
        <v>167157</v>
      </c>
      <c r="F560" s="24" t="s">
        <v>246</v>
      </c>
      <c r="G560" s="24" t="s">
        <v>157</v>
      </c>
      <c r="H560" s="24" t="s">
        <v>158</v>
      </c>
      <c r="I560" s="14">
        <v>43466</v>
      </c>
      <c r="J560" s="24" t="s">
        <v>65</v>
      </c>
      <c r="K560" s="24" t="s">
        <v>574</v>
      </c>
      <c r="L560" s="29">
        <v>400</v>
      </c>
      <c r="M560" s="14">
        <v>43466</v>
      </c>
      <c r="N560" s="29">
        <v>400</v>
      </c>
      <c r="O560" s="29">
        <v>0</v>
      </c>
      <c r="P560" s="29">
        <v>2199.1200000000003</v>
      </c>
      <c r="Q560" s="29">
        <v>0</v>
      </c>
    </row>
    <row r="561" spans="1:17" x14ac:dyDescent="0.25">
      <c r="A561" t="s">
        <v>39</v>
      </c>
      <c r="D561" s="24" t="s">
        <v>245</v>
      </c>
      <c r="E561" s="29">
        <v>167115</v>
      </c>
      <c r="F561" s="24" t="s">
        <v>246</v>
      </c>
      <c r="G561" s="24" t="s">
        <v>87</v>
      </c>
      <c r="H561" s="24" t="s">
        <v>88</v>
      </c>
      <c r="I561" s="14">
        <v>43466</v>
      </c>
      <c r="J561" s="24" t="s">
        <v>65</v>
      </c>
      <c r="K561" s="24" t="s">
        <v>575</v>
      </c>
      <c r="L561" s="29">
        <v>400</v>
      </c>
      <c r="M561" s="14">
        <v>43466</v>
      </c>
      <c r="N561" s="29">
        <v>400</v>
      </c>
      <c r="O561" s="29">
        <v>0</v>
      </c>
      <c r="P561" s="29">
        <v>2199.1200000000003</v>
      </c>
      <c r="Q561" s="29">
        <v>0</v>
      </c>
    </row>
    <row r="562" spans="1:17" x14ac:dyDescent="0.25">
      <c r="A562" t="s">
        <v>39</v>
      </c>
      <c r="D562" s="24" t="s">
        <v>245</v>
      </c>
      <c r="E562" s="29">
        <v>167094</v>
      </c>
      <c r="F562" s="24" t="s">
        <v>246</v>
      </c>
      <c r="G562" s="24" t="s">
        <v>103</v>
      </c>
      <c r="H562" s="24" t="s">
        <v>104</v>
      </c>
      <c r="I562" s="14">
        <v>43466</v>
      </c>
      <c r="J562" s="24" t="s">
        <v>65</v>
      </c>
      <c r="K562" s="24" t="s">
        <v>578</v>
      </c>
      <c r="L562" s="29">
        <v>800</v>
      </c>
      <c r="M562" s="14">
        <v>43466</v>
      </c>
      <c r="N562" s="29">
        <v>800</v>
      </c>
      <c r="O562" s="29">
        <v>0</v>
      </c>
      <c r="P562" s="29">
        <v>4398.1499999999996</v>
      </c>
      <c r="Q562" s="29">
        <v>0</v>
      </c>
    </row>
    <row r="563" spans="1:17" x14ac:dyDescent="0.25">
      <c r="A563" t="s">
        <v>39</v>
      </c>
      <c r="D563" s="24" t="s">
        <v>243</v>
      </c>
      <c r="E563" s="29">
        <v>167132</v>
      </c>
      <c r="F563" s="24" t="s">
        <v>244</v>
      </c>
      <c r="G563" s="24" t="s">
        <v>81</v>
      </c>
      <c r="H563" s="24" t="s">
        <v>82</v>
      </c>
      <c r="I563" s="14">
        <v>43466</v>
      </c>
      <c r="J563" s="24" t="s">
        <v>65</v>
      </c>
      <c r="K563" s="24" t="s">
        <v>572</v>
      </c>
      <c r="L563" s="29">
        <v>1999.9999999999998</v>
      </c>
      <c r="M563" s="14">
        <v>43466</v>
      </c>
      <c r="N563" s="29">
        <v>1999.9999999999998</v>
      </c>
      <c r="O563" s="29">
        <v>0</v>
      </c>
      <c r="P563" s="29">
        <v>6742.4000000000005</v>
      </c>
      <c r="Q563" s="29">
        <v>0</v>
      </c>
    </row>
    <row r="564" spans="1:17" x14ac:dyDescent="0.25">
      <c r="A564" t="s">
        <v>39</v>
      </c>
      <c r="D564" s="24" t="s">
        <v>243</v>
      </c>
      <c r="E564" s="29">
        <v>167114</v>
      </c>
      <c r="F564" s="24" t="s">
        <v>244</v>
      </c>
      <c r="G564" s="24" t="s">
        <v>87</v>
      </c>
      <c r="H564" s="24" t="s">
        <v>88</v>
      </c>
      <c r="I564" s="14">
        <v>43466</v>
      </c>
      <c r="J564" s="24" t="s">
        <v>65</v>
      </c>
      <c r="K564" s="24" t="s">
        <v>575</v>
      </c>
      <c r="L564" s="29">
        <v>400</v>
      </c>
      <c r="M564" s="14">
        <v>43466</v>
      </c>
      <c r="N564" s="29">
        <v>400</v>
      </c>
      <c r="O564" s="29">
        <v>0</v>
      </c>
      <c r="P564" s="29">
        <v>1348.48</v>
      </c>
      <c r="Q564" s="29">
        <v>0</v>
      </c>
    </row>
    <row r="565" spans="1:17" x14ac:dyDescent="0.25">
      <c r="A565" t="s">
        <v>39</v>
      </c>
      <c r="D565" s="24" t="s">
        <v>243</v>
      </c>
      <c r="E565" s="29">
        <v>167093</v>
      </c>
      <c r="F565" s="24" t="s">
        <v>244</v>
      </c>
      <c r="G565" s="24" t="s">
        <v>103</v>
      </c>
      <c r="H565" s="24" t="s">
        <v>104</v>
      </c>
      <c r="I565" s="14">
        <v>43466</v>
      </c>
      <c r="J565" s="24" t="s">
        <v>65</v>
      </c>
      <c r="K565" s="24" t="s">
        <v>578</v>
      </c>
      <c r="L565" s="29">
        <v>400</v>
      </c>
      <c r="M565" s="14">
        <v>43466</v>
      </c>
      <c r="N565" s="29">
        <v>400</v>
      </c>
      <c r="O565" s="29">
        <v>0</v>
      </c>
      <c r="P565" s="29">
        <v>1348.49</v>
      </c>
      <c r="Q565" s="29">
        <v>0</v>
      </c>
    </row>
    <row r="566" spans="1:17" x14ac:dyDescent="0.25">
      <c r="A566" t="s">
        <v>39</v>
      </c>
      <c r="D566" s="24" t="s">
        <v>243</v>
      </c>
      <c r="E566" s="29">
        <v>167147</v>
      </c>
      <c r="F566" s="24" t="s">
        <v>244</v>
      </c>
      <c r="G566" s="24" t="s">
        <v>155</v>
      </c>
      <c r="H566" s="24" t="s">
        <v>156</v>
      </c>
      <c r="I566" s="14">
        <v>43466</v>
      </c>
      <c r="J566" s="24" t="s">
        <v>65</v>
      </c>
      <c r="K566" s="24" t="s">
        <v>577</v>
      </c>
      <c r="L566" s="29">
        <v>400</v>
      </c>
      <c r="M566" s="14">
        <v>43466</v>
      </c>
      <c r="N566" s="29">
        <v>400</v>
      </c>
      <c r="O566" s="29">
        <v>0</v>
      </c>
      <c r="P566" s="29">
        <v>1348.49</v>
      </c>
      <c r="Q566" s="29">
        <v>0</v>
      </c>
    </row>
    <row r="567" spans="1:17" x14ac:dyDescent="0.25">
      <c r="A567" t="s">
        <v>39</v>
      </c>
      <c r="D567" s="24" t="s">
        <v>241</v>
      </c>
      <c r="E567" s="29">
        <v>167131</v>
      </c>
      <c r="F567" s="24" t="s">
        <v>242</v>
      </c>
      <c r="G567" s="24" t="s">
        <v>81</v>
      </c>
      <c r="H567" s="24" t="s">
        <v>82</v>
      </c>
      <c r="I567" s="14">
        <v>43466</v>
      </c>
      <c r="J567" s="24" t="s">
        <v>65</v>
      </c>
      <c r="K567" s="24" t="s">
        <v>572</v>
      </c>
      <c r="L567" s="29">
        <v>1600</v>
      </c>
      <c r="M567" s="14">
        <v>43466</v>
      </c>
      <c r="N567" s="29">
        <v>1600</v>
      </c>
      <c r="O567" s="29">
        <v>0</v>
      </c>
      <c r="P567" s="29">
        <v>8090.88</v>
      </c>
      <c r="Q567" s="29">
        <v>0</v>
      </c>
    </row>
    <row r="568" spans="1:17" x14ac:dyDescent="0.25">
      <c r="A568" t="s">
        <v>39</v>
      </c>
      <c r="D568" s="24" t="s">
        <v>241</v>
      </c>
      <c r="E568" s="29">
        <v>167113</v>
      </c>
      <c r="F568" s="24" t="s">
        <v>242</v>
      </c>
      <c r="G568" s="24" t="s">
        <v>87</v>
      </c>
      <c r="H568" s="24" t="s">
        <v>88</v>
      </c>
      <c r="I568" s="14">
        <v>43466</v>
      </c>
      <c r="J568" s="24" t="s">
        <v>65</v>
      </c>
      <c r="K568" s="24" t="s">
        <v>575</v>
      </c>
      <c r="L568" s="29">
        <v>800</v>
      </c>
      <c r="M568" s="14">
        <v>43466</v>
      </c>
      <c r="N568" s="29">
        <v>800</v>
      </c>
      <c r="O568" s="29">
        <v>0</v>
      </c>
      <c r="P568" s="29">
        <v>4045.44</v>
      </c>
      <c r="Q568" s="29">
        <v>0</v>
      </c>
    </row>
    <row r="569" spans="1:17" x14ac:dyDescent="0.25">
      <c r="A569" t="s">
        <v>39</v>
      </c>
      <c r="D569" s="24" t="s">
        <v>239</v>
      </c>
      <c r="E569" s="29">
        <v>167130</v>
      </c>
      <c r="F569" s="24" t="s">
        <v>240</v>
      </c>
      <c r="G569" s="24" t="s">
        <v>81</v>
      </c>
      <c r="H569" s="24" t="s">
        <v>82</v>
      </c>
      <c r="I569" s="14">
        <v>43466</v>
      </c>
      <c r="J569" s="24" t="s">
        <v>65</v>
      </c>
      <c r="K569" s="24" t="s">
        <v>572</v>
      </c>
      <c r="L569" s="29">
        <v>2800</v>
      </c>
      <c r="M569" s="14">
        <v>43466</v>
      </c>
      <c r="N569" s="29">
        <v>2800</v>
      </c>
      <c r="O569" s="29">
        <v>0</v>
      </c>
      <c r="P569" s="29">
        <v>9988.16</v>
      </c>
      <c r="Q569" s="29">
        <v>0</v>
      </c>
    </row>
    <row r="570" spans="1:17" x14ac:dyDescent="0.25">
      <c r="A570" t="s">
        <v>39</v>
      </c>
      <c r="D570" s="24" t="s">
        <v>239</v>
      </c>
      <c r="E570" s="29">
        <v>167156</v>
      </c>
      <c r="F570" s="24" t="s">
        <v>240</v>
      </c>
      <c r="G570" s="24" t="s">
        <v>157</v>
      </c>
      <c r="H570" s="24" t="s">
        <v>158</v>
      </c>
      <c r="I570" s="14">
        <v>43466</v>
      </c>
      <c r="J570" s="24" t="s">
        <v>65</v>
      </c>
      <c r="K570" s="24" t="s">
        <v>574</v>
      </c>
      <c r="L570" s="29">
        <v>400</v>
      </c>
      <c r="M570" s="14">
        <v>43466</v>
      </c>
      <c r="N570" s="29">
        <v>400</v>
      </c>
      <c r="O570" s="29">
        <v>0</v>
      </c>
      <c r="P570" s="29">
        <v>1426.88</v>
      </c>
      <c r="Q570" s="29">
        <v>0</v>
      </c>
    </row>
    <row r="571" spans="1:17" x14ac:dyDescent="0.25">
      <c r="A571" t="s">
        <v>39</v>
      </c>
      <c r="D571" s="24" t="s">
        <v>239</v>
      </c>
      <c r="E571" s="29">
        <v>167077</v>
      </c>
      <c r="F571" s="24" t="s">
        <v>240</v>
      </c>
      <c r="G571" s="24" t="s">
        <v>105</v>
      </c>
      <c r="H571" s="24" t="s">
        <v>106</v>
      </c>
      <c r="I571" s="14">
        <v>43466</v>
      </c>
      <c r="J571" s="24" t="s">
        <v>65</v>
      </c>
      <c r="K571" s="24" t="s">
        <v>576</v>
      </c>
      <c r="L571" s="29">
        <v>400</v>
      </c>
      <c r="M571" s="14">
        <v>43466</v>
      </c>
      <c r="N571" s="29">
        <v>400</v>
      </c>
      <c r="O571" s="29">
        <v>0</v>
      </c>
      <c r="P571" s="29">
        <v>1426.8999999999999</v>
      </c>
      <c r="Q571" s="29">
        <v>0</v>
      </c>
    </row>
    <row r="572" spans="1:17" x14ac:dyDescent="0.25">
      <c r="A572" t="s">
        <v>39</v>
      </c>
      <c r="D572" s="24" t="s">
        <v>239</v>
      </c>
      <c r="E572" s="29">
        <v>167092</v>
      </c>
      <c r="F572" s="24" t="s">
        <v>240</v>
      </c>
      <c r="G572" s="24" t="s">
        <v>103</v>
      </c>
      <c r="H572" s="24" t="s">
        <v>104</v>
      </c>
      <c r="I572" s="14">
        <v>43466</v>
      </c>
      <c r="J572" s="24" t="s">
        <v>65</v>
      </c>
      <c r="K572" s="24" t="s">
        <v>578</v>
      </c>
      <c r="L572" s="29">
        <v>800</v>
      </c>
      <c r="M572" s="14">
        <v>43466</v>
      </c>
      <c r="N572" s="29">
        <v>800</v>
      </c>
      <c r="O572" s="29">
        <v>0</v>
      </c>
      <c r="P572" s="29">
        <v>2853.55</v>
      </c>
      <c r="Q572" s="29">
        <v>0</v>
      </c>
    </row>
    <row r="573" spans="1:17" x14ac:dyDescent="0.25">
      <c r="A573" t="s">
        <v>39</v>
      </c>
      <c r="D573" s="24" t="s">
        <v>237</v>
      </c>
      <c r="E573" s="29">
        <v>167106</v>
      </c>
      <c r="F573" s="24" t="s">
        <v>238</v>
      </c>
      <c r="G573" s="24" t="s">
        <v>81</v>
      </c>
      <c r="H573" s="24" t="s">
        <v>82</v>
      </c>
      <c r="I573" s="14">
        <v>43466</v>
      </c>
      <c r="J573" s="24" t="s">
        <v>65</v>
      </c>
      <c r="K573" s="24" t="s">
        <v>579</v>
      </c>
      <c r="L573" s="29">
        <v>400</v>
      </c>
      <c r="M573" s="14">
        <v>43466</v>
      </c>
      <c r="N573" s="29">
        <v>400</v>
      </c>
      <c r="O573" s="29">
        <v>0</v>
      </c>
      <c r="P573" s="29">
        <v>1078</v>
      </c>
      <c r="Q573" s="29">
        <v>0</v>
      </c>
    </row>
    <row r="574" spans="1:17" x14ac:dyDescent="0.25">
      <c r="A574" t="s">
        <v>39</v>
      </c>
      <c r="D574" s="24" t="s">
        <v>237</v>
      </c>
      <c r="E574" s="29">
        <v>167129</v>
      </c>
      <c r="F574" s="24" t="s">
        <v>238</v>
      </c>
      <c r="G574" s="24" t="s">
        <v>81</v>
      </c>
      <c r="H574" s="24" t="s">
        <v>82</v>
      </c>
      <c r="I574" s="14">
        <v>43466</v>
      </c>
      <c r="J574" s="24" t="s">
        <v>65</v>
      </c>
      <c r="K574" s="24" t="s">
        <v>572</v>
      </c>
      <c r="L574" s="29">
        <v>3999.9999999999995</v>
      </c>
      <c r="M574" s="14">
        <v>43466</v>
      </c>
      <c r="N574" s="29">
        <v>3999.9999999999995</v>
      </c>
      <c r="O574" s="29">
        <v>0</v>
      </c>
      <c r="P574" s="29">
        <v>10780</v>
      </c>
      <c r="Q574" s="29">
        <v>0</v>
      </c>
    </row>
    <row r="575" spans="1:17" x14ac:dyDescent="0.25">
      <c r="A575" t="s">
        <v>39</v>
      </c>
      <c r="D575" s="24" t="s">
        <v>237</v>
      </c>
      <c r="E575" s="29">
        <v>167155</v>
      </c>
      <c r="F575" s="24" t="s">
        <v>238</v>
      </c>
      <c r="G575" s="24" t="s">
        <v>157</v>
      </c>
      <c r="H575" s="24" t="s">
        <v>158</v>
      </c>
      <c r="I575" s="14">
        <v>43466</v>
      </c>
      <c r="J575" s="24" t="s">
        <v>65</v>
      </c>
      <c r="K575" s="24" t="s">
        <v>574</v>
      </c>
      <c r="L575" s="29">
        <v>800</v>
      </c>
      <c r="M575" s="14">
        <v>43466</v>
      </c>
      <c r="N575" s="29">
        <v>800</v>
      </c>
      <c r="O575" s="29">
        <v>0</v>
      </c>
      <c r="P575" s="29">
        <v>2156</v>
      </c>
      <c r="Q575" s="29">
        <v>0</v>
      </c>
    </row>
    <row r="576" spans="1:17" x14ac:dyDescent="0.25">
      <c r="A576" t="s">
        <v>39</v>
      </c>
      <c r="D576" s="24" t="s">
        <v>237</v>
      </c>
      <c r="E576" s="29">
        <v>167112</v>
      </c>
      <c r="F576" s="24" t="s">
        <v>238</v>
      </c>
      <c r="G576" s="24" t="s">
        <v>87</v>
      </c>
      <c r="H576" s="24" t="s">
        <v>88</v>
      </c>
      <c r="I576" s="14">
        <v>43466</v>
      </c>
      <c r="J576" s="24" t="s">
        <v>65</v>
      </c>
      <c r="K576" s="24" t="s">
        <v>575</v>
      </c>
      <c r="L576" s="29">
        <v>400</v>
      </c>
      <c r="M576" s="14">
        <v>43466</v>
      </c>
      <c r="N576" s="29">
        <v>400</v>
      </c>
      <c r="O576" s="29">
        <v>0</v>
      </c>
      <c r="P576" s="29">
        <v>1078</v>
      </c>
      <c r="Q576" s="29">
        <v>0</v>
      </c>
    </row>
    <row r="577" spans="1:17" x14ac:dyDescent="0.25">
      <c r="A577" t="s">
        <v>39</v>
      </c>
      <c r="D577" s="24" t="s">
        <v>237</v>
      </c>
      <c r="E577" s="29">
        <v>167076</v>
      </c>
      <c r="F577" s="24" t="s">
        <v>238</v>
      </c>
      <c r="G577" s="24" t="s">
        <v>105</v>
      </c>
      <c r="H577" s="24" t="s">
        <v>106</v>
      </c>
      <c r="I577" s="14">
        <v>43466</v>
      </c>
      <c r="J577" s="24" t="s">
        <v>65</v>
      </c>
      <c r="K577" s="24" t="s">
        <v>576</v>
      </c>
      <c r="L577" s="29">
        <v>800</v>
      </c>
      <c r="M577" s="14">
        <v>43466</v>
      </c>
      <c r="N577" s="29">
        <v>800</v>
      </c>
      <c r="O577" s="29">
        <v>0</v>
      </c>
      <c r="P577" s="29">
        <v>2156.06</v>
      </c>
      <c r="Q577" s="29">
        <v>0</v>
      </c>
    </row>
    <row r="578" spans="1:17" x14ac:dyDescent="0.25">
      <c r="A578" t="s">
        <v>39</v>
      </c>
      <c r="D578" s="24" t="s">
        <v>237</v>
      </c>
      <c r="E578" s="29">
        <v>167091</v>
      </c>
      <c r="F578" s="24" t="s">
        <v>238</v>
      </c>
      <c r="G578" s="24" t="s">
        <v>103</v>
      </c>
      <c r="H578" s="24" t="s">
        <v>104</v>
      </c>
      <c r="I578" s="14">
        <v>43466</v>
      </c>
      <c r="J578" s="24" t="s">
        <v>65</v>
      </c>
      <c r="K578" s="24" t="s">
        <v>578</v>
      </c>
      <c r="L578" s="29">
        <v>800</v>
      </c>
      <c r="M578" s="14">
        <v>43466</v>
      </c>
      <c r="N578" s="29">
        <v>800</v>
      </c>
      <c r="O578" s="29">
        <v>0</v>
      </c>
      <c r="P578" s="29">
        <v>2156.2999999999997</v>
      </c>
      <c r="Q578" s="29">
        <v>0</v>
      </c>
    </row>
    <row r="579" spans="1:17" x14ac:dyDescent="0.25">
      <c r="A579" t="s">
        <v>39</v>
      </c>
      <c r="D579" s="24" t="s">
        <v>237</v>
      </c>
      <c r="E579" s="29">
        <v>167146</v>
      </c>
      <c r="F579" s="24" t="s">
        <v>238</v>
      </c>
      <c r="G579" s="24" t="s">
        <v>155</v>
      </c>
      <c r="H579" s="24" t="s">
        <v>156</v>
      </c>
      <c r="I579" s="14">
        <v>43466</v>
      </c>
      <c r="J579" s="24" t="s">
        <v>65</v>
      </c>
      <c r="K579" s="24" t="s">
        <v>577</v>
      </c>
      <c r="L579" s="29">
        <v>800</v>
      </c>
      <c r="M579" s="14">
        <v>43466</v>
      </c>
      <c r="N579" s="29">
        <v>800</v>
      </c>
      <c r="O579" s="29">
        <v>0</v>
      </c>
      <c r="P579" s="29">
        <v>2156.0099999999998</v>
      </c>
      <c r="Q579" s="29">
        <v>0</v>
      </c>
    </row>
    <row r="580" spans="1:17" x14ac:dyDescent="0.25">
      <c r="A580" t="s">
        <v>39</v>
      </c>
      <c r="D580" s="24" t="s">
        <v>235</v>
      </c>
      <c r="E580" s="29">
        <v>167128</v>
      </c>
      <c r="F580" s="24" t="s">
        <v>236</v>
      </c>
      <c r="G580" s="24" t="s">
        <v>81</v>
      </c>
      <c r="H580" s="24" t="s">
        <v>82</v>
      </c>
      <c r="I580" s="14">
        <v>43466</v>
      </c>
      <c r="J580" s="24" t="s">
        <v>65</v>
      </c>
      <c r="K580" s="24" t="s">
        <v>572</v>
      </c>
      <c r="L580" s="29">
        <v>3200</v>
      </c>
      <c r="M580" s="14">
        <v>43466</v>
      </c>
      <c r="N580" s="29">
        <v>3200</v>
      </c>
      <c r="O580" s="29">
        <v>0</v>
      </c>
      <c r="P580" s="29">
        <v>14927.36</v>
      </c>
      <c r="Q580" s="29">
        <v>0</v>
      </c>
    </row>
    <row r="581" spans="1:17" x14ac:dyDescent="0.25">
      <c r="A581" t="s">
        <v>39</v>
      </c>
      <c r="D581" s="24" t="s">
        <v>235</v>
      </c>
      <c r="E581" s="29">
        <v>167154</v>
      </c>
      <c r="F581" s="24" t="s">
        <v>236</v>
      </c>
      <c r="G581" s="24" t="s">
        <v>157</v>
      </c>
      <c r="H581" s="24" t="s">
        <v>158</v>
      </c>
      <c r="I581" s="14">
        <v>43466</v>
      </c>
      <c r="J581" s="24" t="s">
        <v>65</v>
      </c>
      <c r="K581" s="24" t="s">
        <v>574</v>
      </c>
      <c r="L581" s="29">
        <v>400</v>
      </c>
      <c r="M581" s="14">
        <v>43466</v>
      </c>
      <c r="N581" s="29">
        <v>400</v>
      </c>
      <c r="O581" s="29">
        <v>0</v>
      </c>
      <c r="P581" s="29">
        <v>1865.92</v>
      </c>
      <c r="Q581" s="29">
        <v>0</v>
      </c>
    </row>
    <row r="582" spans="1:17" x14ac:dyDescent="0.25">
      <c r="A582" t="s">
        <v>39</v>
      </c>
      <c r="D582" s="24" t="s">
        <v>235</v>
      </c>
      <c r="E582" s="29">
        <v>167075</v>
      </c>
      <c r="F582" s="24" t="s">
        <v>236</v>
      </c>
      <c r="G582" s="24" t="s">
        <v>105</v>
      </c>
      <c r="H582" s="24" t="s">
        <v>106</v>
      </c>
      <c r="I582" s="14">
        <v>43466</v>
      </c>
      <c r="J582" s="24" t="s">
        <v>65</v>
      </c>
      <c r="K582" s="24" t="s">
        <v>576</v>
      </c>
      <c r="L582" s="29">
        <v>400</v>
      </c>
      <c r="M582" s="14">
        <v>43466</v>
      </c>
      <c r="N582" s="29">
        <v>400</v>
      </c>
      <c r="O582" s="29">
        <v>0</v>
      </c>
      <c r="P582" s="29">
        <v>1865.91</v>
      </c>
      <c r="Q582" s="29">
        <v>0</v>
      </c>
    </row>
    <row r="583" spans="1:17" x14ac:dyDescent="0.25">
      <c r="A583" t="s">
        <v>39</v>
      </c>
      <c r="D583" s="24" t="s">
        <v>235</v>
      </c>
      <c r="E583" s="29">
        <v>167090</v>
      </c>
      <c r="F583" s="24" t="s">
        <v>236</v>
      </c>
      <c r="G583" s="24" t="s">
        <v>103</v>
      </c>
      <c r="H583" s="24" t="s">
        <v>104</v>
      </c>
      <c r="I583" s="14">
        <v>43466</v>
      </c>
      <c r="J583" s="24" t="s">
        <v>65</v>
      </c>
      <c r="K583" s="24" t="s">
        <v>578</v>
      </c>
      <c r="L583" s="29">
        <v>400</v>
      </c>
      <c r="M583" s="14">
        <v>43466</v>
      </c>
      <c r="N583" s="29">
        <v>400</v>
      </c>
      <c r="O583" s="29">
        <v>0</v>
      </c>
      <c r="P583" s="29">
        <v>1865.7900000000002</v>
      </c>
      <c r="Q583" s="29">
        <v>0</v>
      </c>
    </row>
    <row r="584" spans="1:17" x14ac:dyDescent="0.25">
      <c r="A584" t="s">
        <v>39</v>
      </c>
      <c r="D584" s="24" t="s">
        <v>233</v>
      </c>
      <c r="E584" s="29">
        <v>167127</v>
      </c>
      <c r="F584" s="24" t="s">
        <v>234</v>
      </c>
      <c r="G584" s="24" t="s">
        <v>81</v>
      </c>
      <c r="H584" s="24" t="s">
        <v>82</v>
      </c>
      <c r="I584" s="14">
        <v>43466</v>
      </c>
      <c r="J584" s="24" t="s">
        <v>65</v>
      </c>
      <c r="K584" s="24" t="s">
        <v>572</v>
      </c>
      <c r="L584" s="29">
        <v>1999.9999999999998</v>
      </c>
      <c r="M584" s="14">
        <v>43466</v>
      </c>
      <c r="N584" s="29">
        <v>1999.9999999999998</v>
      </c>
      <c r="O584" s="29">
        <v>0</v>
      </c>
      <c r="P584" s="29">
        <v>6860</v>
      </c>
      <c r="Q584" s="29">
        <v>0</v>
      </c>
    </row>
    <row r="585" spans="1:17" x14ac:dyDescent="0.25">
      <c r="A585" t="s">
        <v>39</v>
      </c>
      <c r="D585" s="24" t="s">
        <v>233</v>
      </c>
      <c r="E585" s="29">
        <v>167111</v>
      </c>
      <c r="F585" s="24" t="s">
        <v>234</v>
      </c>
      <c r="G585" s="24" t="s">
        <v>87</v>
      </c>
      <c r="H585" s="24" t="s">
        <v>88</v>
      </c>
      <c r="I585" s="14">
        <v>43466</v>
      </c>
      <c r="J585" s="24" t="s">
        <v>65</v>
      </c>
      <c r="K585" s="24" t="s">
        <v>575</v>
      </c>
      <c r="L585" s="29">
        <v>1200</v>
      </c>
      <c r="M585" s="14">
        <v>43466</v>
      </c>
      <c r="N585" s="29">
        <v>1200</v>
      </c>
      <c r="O585" s="29">
        <v>0</v>
      </c>
      <c r="P585" s="29">
        <v>4116</v>
      </c>
      <c r="Q585" s="29">
        <v>0</v>
      </c>
    </row>
    <row r="586" spans="1:17" x14ac:dyDescent="0.25">
      <c r="A586" t="s">
        <v>39</v>
      </c>
      <c r="D586" s="24" t="s">
        <v>231</v>
      </c>
      <c r="E586" s="29">
        <v>167126</v>
      </c>
      <c r="F586" s="24" t="s">
        <v>232</v>
      </c>
      <c r="G586" s="24" t="s">
        <v>81</v>
      </c>
      <c r="H586" s="24" t="s">
        <v>82</v>
      </c>
      <c r="I586" s="14">
        <v>43466</v>
      </c>
      <c r="J586" s="24" t="s">
        <v>65</v>
      </c>
      <c r="K586" s="24" t="s">
        <v>572</v>
      </c>
      <c r="L586" s="29">
        <v>3200</v>
      </c>
      <c r="M586" s="14">
        <v>43466</v>
      </c>
      <c r="N586" s="29">
        <v>3200</v>
      </c>
      <c r="O586" s="29">
        <v>0</v>
      </c>
      <c r="P586" s="29">
        <v>7620.48</v>
      </c>
      <c r="Q586" s="29">
        <v>0</v>
      </c>
    </row>
    <row r="587" spans="1:17" x14ac:dyDescent="0.25">
      <c r="A587" t="s">
        <v>39</v>
      </c>
      <c r="D587" s="24" t="s">
        <v>231</v>
      </c>
      <c r="E587" s="29">
        <v>167153</v>
      </c>
      <c r="F587" s="24" t="s">
        <v>232</v>
      </c>
      <c r="G587" s="24" t="s">
        <v>157</v>
      </c>
      <c r="H587" s="24" t="s">
        <v>158</v>
      </c>
      <c r="I587" s="14">
        <v>43466</v>
      </c>
      <c r="J587" s="24" t="s">
        <v>65</v>
      </c>
      <c r="K587" s="24" t="s">
        <v>574</v>
      </c>
      <c r="L587" s="29">
        <v>1200</v>
      </c>
      <c r="M587" s="14">
        <v>43466</v>
      </c>
      <c r="N587" s="29">
        <v>1200</v>
      </c>
      <c r="O587" s="29">
        <v>0</v>
      </c>
      <c r="P587" s="29">
        <v>2857.68</v>
      </c>
      <c r="Q587" s="29">
        <v>0</v>
      </c>
    </row>
    <row r="588" spans="1:17" x14ac:dyDescent="0.25">
      <c r="A588" t="s">
        <v>39</v>
      </c>
      <c r="D588" s="24" t="s">
        <v>231</v>
      </c>
      <c r="E588" s="29">
        <v>167110</v>
      </c>
      <c r="F588" s="24" t="s">
        <v>232</v>
      </c>
      <c r="G588" s="24" t="s">
        <v>87</v>
      </c>
      <c r="H588" s="24" t="s">
        <v>88</v>
      </c>
      <c r="I588" s="14">
        <v>43466</v>
      </c>
      <c r="J588" s="24" t="s">
        <v>65</v>
      </c>
      <c r="K588" s="24" t="s">
        <v>575</v>
      </c>
      <c r="L588" s="29">
        <v>400</v>
      </c>
      <c r="M588" s="14">
        <v>43466</v>
      </c>
      <c r="N588" s="29">
        <v>400</v>
      </c>
      <c r="O588" s="29">
        <v>0</v>
      </c>
      <c r="P588" s="29">
        <v>952.56</v>
      </c>
      <c r="Q588" s="29">
        <v>0</v>
      </c>
    </row>
    <row r="589" spans="1:17" x14ac:dyDescent="0.25">
      <c r="A589" t="s">
        <v>39</v>
      </c>
      <c r="D589" s="24" t="s">
        <v>231</v>
      </c>
      <c r="E589" s="29">
        <v>167074</v>
      </c>
      <c r="F589" s="24" t="s">
        <v>232</v>
      </c>
      <c r="G589" s="24" t="s">
        <v>105</v>
      </c>
      <c r="H589" s="24" t="s">
        <v>106</v>
      </c>
      <c r="I589" s="14">
        <v>43466</v>
      </c>
      <c r="J589" s="24" t="s">
        <v>65</v>
      </c>
      <c r="K589" s="24" t="s">
        <v>576</v>
      </c>
      <c r="L589" s="29">
        <v>800</v>
      </c>
      <c r="M589" s="14">
        <v>43466</v>
      </c>
      <c r="N589" s="29">
        <v>800</v>
      </c>
      <c r="O589" s="29">
        <v>0</v>
      </c>
      <c r="P589" s="29">
        <v>1905.1499999999999</v>
      </c>
      <c r="Q589" s="29">
        <v>0</v>
      </c>
    </row>
    <row r="590" spans="1:17" x14ac:dyDescent="0.25">
      <c r="A590" t="s">
        <v>39</v>
      </c>
      <c r="D590" s="24" t="s">
        <v>231</v>
      </c>
      <c r="E590" s="29">
        <v>167089</v>
      </c>
      <c r="F590" s="24" t="s">
        <v>232</v>
      </c>
      <c r="G590" s="24" t="s">
        <v>103</v>
      </c>
      <c r="H590" s="24" t="s">
        <v>104</v>
      </c>
      <c r="I590" s="14">
        <v>43466</v>
      </c>
      <c r="J590" s="24" t="s">
        <v>65</v>
      </c>
      <c r="K590" s="24" t="s">
        <v>578</v>
      </c>
      <c r="L590" s="29">
        <v>800</v>
      </c>
      <c r="M590" s="14">
        <v>43466</v>
      </c>
      <c r="N590" s="29">
        <v>800</v>
      </c>
      <c r="O590" s="29">
        <v>0</v>
      </c>
      <c r="P590" s="29">
        <v>1905.32</v>
      </c>
      <c r="Q590" s="29">
        <v>0</v>
      </c>
    </row>
    <row r="591" spans="1:17" x14ac:dyDescent="0.25">
      <c r="A591" t="s">
        <v>39</v>
      </c>
      <c r="D591" s="24" t="s">
        <v>283</v>
      </c>
      <c r="E591" s="29">
        <v>167542</v>
      </c>
      <c r="F591" s="24" t="s">
        <v>284</v>
      </c>
      <c r="G591" s="24" t="s">
        <v>81</v>
      </c>
      <c r="H591" s="24" t="s">
        <v>82</v>
      </c>
      <c r="I591" s="14">
        <v>43466</v>
      </c>
      <c r="J591" s="24" t="s">
        <v>65</v>
      </c>
      <c r="K591" s="24" t="s">
        <v>585</v>
      </c>
      <c r="L591" s="29">
        <v>200</v>
      </c>
      <c r="M591" s="14">
        <v>43466</v>
      </c>
      <c r="N591" s="29">
        <v>200</v>
      </c>
      <c r="O591" s="29">
        <v>0</v>
      </c>
      <c r="P591" s="29">
        <v>205.79999999999998</v>
      </c>
      <c r="Q591" s="29">
        <v>0</v>
      </c>
    </row>
    <row r="592" spans="1:17" x14ac:dyDescent="0.25">
      <c r="A592" t="s">
        <v>39</v>
      </c>
      <c r="D592" s="24" t="s">
        <v>283</v>
      </c>
      <c r="E592" s="29">
        <v>167570</v>
      </c>
      <c r="F592" s="24" t="s">
        <v>284</v>
      </c>
      <c r="G592" s="24" t="s">
        <v>81</v>
      </c>
      <c r="H592" s="24" t="s">
        <v>82</v>
      </c>
      <c r="I592" s="14">
        <v>43466</v>
      </c>
      <c r="J592" s="24" t="s">
        <v>65</v>
      </c>
      <c r="K592" s="24" t="s">
        <v>580</v>
      </c>
      <c r="L592" s="29">
        <v>3600</v>
      </c>
      <c r="M592" s="14">
        <v>43466</v>
      </c>
      <c r="N592" s="29">
        <v>3600</v>
      </c>
      <c r="O592" s="29">
        <v>0</v>
      </c>
      <c r="P592" s="29">
        <v>3704.4</v>
      </c>
      <c r="Q592" s="29">
        <v>0</v>
      </c>
    </row>
    <row r="593" spans="1:17" x14ac:dyDescent="0.25">
      <c r="A593" t="s">
        <v>39</v>
      </c>
      <c r="D593" s="24" t="s">
        <v>283</v>
      </c>
      <c r="E593" s="29">
        <v>167618</v>
      </c>
      <c r="F593" s="24" t="s">
        <v>284</v>
      </c>
      <c r="G593" s="24" t="s">
        <v>81</v>
      </c>
      <c r="H593" s="24" t="s">
        <v>82</v>
      </c>
      <c r="I593" s="14">
        <v>43466</v>
      </c>
      <c r="J593" s="24" t="s">
        <v>65</v>
      </c>
      <c r="K593" s="24" t="s">
        <v>586</v>
      </c>
      <c r="L593" s="29">
        <v>600</v>
      </c>
      <c r="M593" s="14">
        <v>43466</v>
      </c>
      <c r="N593" s="29">
        <v>600</v>
      </c>
      <c r="O593" s="29">
        <v>0</v>
      </c>
      <c r="P593" s="29">
        <v>617.4</v>
      </c>
      <c r="Q593" s="29">
        <v>0</v>
      </c>
    </row>
    <row r="594" spans="1:17" x14ac:dyDescent="0.25">
      <c r="A594" t="s">
        <v>39</v>
      </c>
      <c r="D594" s="24" t="s">
        <v>283</v>
      </c>
      <c r="E594" s="29">
        <v>167598</v>
      </c>
      <c r="F594" s="24" t="s">
        <v>284</v>
      </c>
      <c r="G594" s="24" t="s">
        <v>157</v>
      </c>
      <c r="H594" s="24" t="s">
        <v>158</v>
      </c>
      <c r="I594" s="14">
        <v>43466</v>
      </c>
      <c r="J594" s="24" t="s">
        <v>65</v>
      </c>
      <c r="K594" s="24" t="s">
        <v>581</v>
      </c>
      <c r="L594" s="29">
        <v>1800</v>
      </c>
      <c r="M594" s="14">
        <v>43466</v>
      </c>
      <c r="N594" s="29">
        <v>1800</v>
      </c>
      <c r="O594" s="29">
        <v>0</v>
      </c>
      <c r="P594" s="29">
        <v>1852.2</v>
      </c>
      <c r="Q594" s="29">
        <v>0</v>
      </c>
    </row>
    <row r="595" spans="1:17" x14ac:dyDescent="0.25">
      <c r="A595" t="s">
        <v>39</v>
      </c>
      <c r="D595" s="24" t="s">
        <v>283</v>
      </c>
      <c r="E595" s="29">
        <v>167550</v>
      </c>
      <c r="F595" s="24" t="s">
        <v>284</v>
      </c>
      <c r="G595" s="24" t="s">
        <v>87</v>
      </c>
      <c r="H595" s="24" t="s">
        <v>88</v>
      </c>
      <c r="I595" s="14">
        <v>43466</v>
      </c>
      <c r="J595" s="24" t="s">
        <v>65</v>
      </c>
      <c r="K595" s="24" t="s">
        <v>582</v>
      </c>
      <c r="L595" s="29">
        <v>600</v>
      </c>
      <c r="M595" s="14">
        <v>43466</v>
      </c>
      <c r="N595" s="29">
        <v>600</v>
      </c>
      <c r="O595" s="29">
        <v>0</v>
      </c>
      <c r="P595" s="29">
        <v>617.4</v>
      </c>
      <c r="Q595" s="29">
        <v>0</v>
      </c>
    </row>
    <row r="596" spans="1:17" x14ac:dyDescent="0.25">
      <c r="A596" t="s">
        <v>39</v>
      </c>
      <c r="D596" s="24" t="s">
        <v>283</v>
      </c>
      <c r="E596" s="29">
        <v>167508</v>
      </c>
      <c r="F596" s="24" t="s">
        <v>284</v>
      </c>
      <c r="G596" s="24" t="s">
        <v>105</v>
      </c>
      <c r="H596" s="24" t="s">
        <v>106</v>
      </c>
      <c r="I596" s="14">
        <v>43466</v>
      </c>
      <c r="J596" s="24" t="s">
        <v>65</v>
      </c>
      <c r="K596" s="24" t="s">
        <v>583</v>
      </c>
      <c r="L596" s="29">
        <v>400</v>
      </c>
      <c r="M596" s="14">
        <v>43466</v>
      </c>
      <c r="N596" s="29">
        <v>400</v>
      </c>
      <c r="O596" s="29">
        <v>0</v>
      </c>
      <c r="P596" s="29">
        <v>411.59999999999997</v>
      </c>
      <c r="Q596" s="29">
        <v>0</v>
      </c>
    </row>
    <row r="597" spans="1:17" x14ac:dyDescent="0.25">
      <c r="A597" t="s">
        <v>39</v>
      </c>
      <c r="D597" s="24" t="s">
        <v>283</v>
      </c>
      <c r="E597" s="29">
        <v>167525</v>
      </c>
      <c r="F597" s="24" t="s">
        <v>284</v>
      </c>
      <c r="G597" s="24" t="s">
        <v>103</v>
      </c>
      <c r="H597" s="24" t="s">
        <v>104</v>
      </c>
      <c r="I597" s="14">
        <v>43466</v>
      </c>
      <c r="J597" s="24" t="s">
        <v>65</v>
      </c>
      <c r="K597" s="24" t="s">
        <v>584</v>
      </c>
      <c r="L597" s="29">
        <v>999.99999999999989</v>
      </c>
      <c r="M597" s="14">
        <v>43466</v>
      </c>
      <c r="N597" s="29">
        <v>999.99999999999989</v>
      </c>
      <c r="O597" s="29">
        <v>0</v>
      </c>
      <c r="P597" s="29">
        <v>1028.92</v>
      </c>
      <c r="Q597" s="29">
        <v>0</v>
      </c>
    </row>
    <row r="598" spans="1:17" x14ac:dyDescent="0.25">
      <c r="A598" t="s">
        <v>39</v>
      </c>
      <c r="D598" s="24" t="s">
        <v>283</v>
      </c>
      <c r="E598" s="29">
        <v>167588</v>
      </c>
      <c r="F598" s="24" t="s">
        <v>284</v>
      </c>
      <c r="G598" s="24" t="s">
        <v>155</v>
      </c>
      <c r="H598" s="24" t="s">
        <v>156</v>
      </c>
      <c r="I598" s="14">
        <v>43466</v>
      </c>
      <c r="J598" s="24" t="s">
        <v>65</v>
      </c>
      <c r="K598" s="24" t="s">
        <v>587</v>
      </c>
      <c r="L598" s="29">
        <v>200</v>
      </c>
      <c r="M598" s="14">
        <v>43466</v>
      </c>
      <c r="N598" s="29">
        <v>200</v>
      </c>
      <c r="O598" s="29">
        <v>0</v>
      </c>
      <c r="P598" s="29">
        <v>205.79999999999998</v>
      </c>
      <c r="Q598" s="29">
        <v>0</v>
      </c>
    </row>
    <row r="599" spans="1:17" x14ac:dyDescent="0.25">
      <c r="A599" t="s">
        <v>39</v>
      </c>
      <c r="D599" s="24" t="s">
        <v>281</v>
      </c>
      <c r="E599" s="29">
        <v>167569</v>
      </c>
      <c r="F599" s="24" t="s">
        <v>282</v>
      </c>
      <c r="G599" s="24" t="s">
        <v>81</v>
      </c>
      <c r="H599" s="24" t="s">
        <v>82</v>
      </c>
      <c r="I599" s="14">
        <v>43466</v>
      </c>
      <c r="J599" s="24" t="s">
        <v>65</v>
      </c>
      <c r="K599" s="24" t="s">
        <v>580</v>
      </c>
      <c r="L599" s="29">
        <v>5800</v>
      </c>
      <c r="M599" s="14">
        <v>43466</v>
      </c>
      <c r="N599" s="29">
        <v>5800</v>
      </c>
      <c r="O599" s="29">
        <v>0</v>
      </c>
      <c r="P599" s="29">
        <v>12220.6</v>
      </c>
      <c r="Q599" s="29">
        <v>0</v>
      </c>
    </row>
    <row r="600" spans="1:17" x14ac:dyDescent="0.25">
      <c r="A600" t="s">
        <v>39</v>
      </c>
      <c r="D600" s="24" t="s">
        <v>281</v>
      </c>
      <c r="E600" s="29">
        <v>167617</v>
      </c>
      <c r="F600" s="24" t="s">
        <v>282</v>
      </c>
      <c r="G600" s="24" t="s">
        <v>81</v>
      </c>
      <c r="H600" s="24" t="s">
        <v>82</v>
      </c>
      <c r="I600" s="14">
        <v>43466</v>
      </c>
      <c r="J600" s="24" t="s">
        <v>65</v>
      </c>
      <c r="K600" s="24" t="s">
        <v>586</v>
      </c>
      <c r="L600" s="29">
        <v>200</v>
      </c>
      <c r="M600" s="14">
        <v>43466</v>
      </c>
      <c r="N600" s="29">
        <v>200</v>
      </c>
      <c r="O600" s="29">
        <v>0</v>
      </c>
      <c r="P600" s="29">
        <v>421.40000000000003</v>
      </c>
      <c r="Q600" s="29">
        <v>0</v>
      </c>
    </row>
    <row r="601" spans="1:17" x14ac:dyDescent="0.25">
      <c r="A601" t="s">
        <v>39</v>
      </c>
      <c r="D601" s="24" t="s">
        <v>281</v>
      </c>
      <c r="E601" s="29">
        <v>167597</v>
      </c>
      <c r="F601" s="24" t="s">
        <v>282</v>
      </c>
      <c r="G601" s="24" t="s">
        <v>157</v>
      </c>
      <c r="H601" s="24" t="s">
        <v>158</v>
      </c>
      <c r="I601" s="14">
        <v>43466</v>
      </c>
      <c r="J601" s="24" t="s">
        <v>65</v>
      </c>
      <c r="K601" s="24" t="s">
        <v>581</v>
      </c>
      <c r="L601" s="29">
        <v>999.99999999999989</v>
      </c>
      <c r="M601" s="14">
        <v>43466</v>
      </c>
      <c r="N601" s="29">
        <v>999.99999999999989</v>
      </c>
      <c r="O601" s="29">
        <v>0</v>
      </c>
      <c r="P601" s="29">
        <v>2107</v>
      </c>
      <c r="Q601" s="29">
        <v>0</v>
      </c>
    </row>
    <row r="602" spans="1:17" x14ac:dyDescent="0.25">
      <c r="A602" t="s">
        <v>39</v>
      </c>
      <c r="D602" s="24" t="s">
        <v>281</v>
      </c>
      <c r="E602" s="29">
        <v>167549</v>
      </c>
      <c r="F602" s="24" t="s">
        <v>282</v>
      </c>
      <c r="G602" s="24" t="s">
        <v>87</v>
      </c>
      <c r="H602" s="24" t="s">
        <v>88</v>
      </c>
      <c r="I602" s="14">
        <v>43466</v>
      </c>
      <c r="J602" s="24" t="s">
        <v>65</v>
      </c>
      <c r="K602" s="24" t="s">
        <v>582</v>
      </c>
      <c r="L602" s="29">
        <v>1200</v>
      </c>
      <c r="M602" s="14">
        <v>43466</v>
      </c>
      <c r="N602" s="29">
        <v>1200</v>
      </c>
      <c r="O602" s="29">
        <v>0</v>
      </c>
      <c r="P602" s="29">
        <v>2528.4</v>
      </c>
      <c r="Q602" s="29">
        <v>0</v>
      </c>
    </row>
    <row r="603" spans="1:17" x14ac:dyDescent="0.25">
      <c r="A603" t="s">
        <v>39</v>
      </c>
      <c r="D603" s="24" t="s">
        <v>281</v>
      </c>
      <c r="E603" s="29">
        <v>167507</v>
      </c>
      <c r="F603" s="24" t="s">
        <v>282</v>
      </c>
      <c r="G603" s="24" t="s">
        <v>105</v>
      </c>
      <c r="H603" s="24" t="s">
        <v>106</v>
      </c>
      <c r="I603" s="14">
        <v>43466</v>
      </c>
      <c r="J603" s="24" t="s">
        <v>65</v>
      </c>
      <c r="K603" s="24" t="s">
        <v>583</v>
      </c>
      <c r="L603" s="29">
        <v>400</v>
      </c>
      <c r="M603" s="14">
        <v>43466</v>
      </c>
      <c r="N603" s="29">
        <v>400</v>
      </c>
      <c r="O603" s="29">
        <v>0</v>
      </c>
      <c r="P603" s="29">
        <v>842.7700000000001</v>
      </c>
      <c r="Q603" s="29">
        <v>0</v>
      </c>
    </row>
    <row r="604" spans="1:17" x14ac:dyDescent="0.25">
      <c r="A604" t="s">
        <v>39</v>
      </c>
      <c r="D604" s="24" t="s">
        <v>281</v>
      </c>
      <c r="E604" s="29">
        <v>167524</v>
      </c>
      <c r="F604" s="24" t="s">
        <v>282</v>
      </c>
      <c r="G604" s="24" t="s">
        <v>103</v>
      </c>
      <c r="H604" s="24" t="s">
        <v>104</v>
      </c>
      <c r="I604" s="14">
        <v>43466</v>
      </c>
      <c r="J604" s="24" t="s">
        <v>65</v>
      </c>
      <c r="K604" s="24" t="s">
        <v>584</v>
      </c>
      <c r="L604" s="29">
        <v>999.99999999999989</v>
      </c>
      <c r="M604" s="14">
        <v>43466</v>
      </c>
      <c r="N604" s="29">
        <v>999.99999999999989</v>
      </c>
      <c r="O604" s="29">
        <v>0</v>
      </c>
      <c r="P604" s="29">
        <v>2107.2800000000002</v>
      </c>
      <c r="Q604" s="29">
        <v>0</v>
      </c>
    </row>
    <row r="605" spans="1:17" x14ac:dyDescent="0.25">
      <c r="A605" t="s">
        <v>39</v>
      </c>
      <c r="D605" s="24" t="s">
        <v>281</v>
      </c>
      <c r="E605" s="29">
        <v>167587</v>
      </c>
      <c r="F605" s="24" t="s">
        <v>282</v>
      </c>
      <c r="G605" s="24" t="s">
        <v>155</v>
      </c>
      <c r="H605" s="24" t="s">
        <v>156</v>
      </c>
      <c r="I605" s="14">
        <v>43466</v>
      </c>
      <c r="J605" s="24" t="s">
        <v>65</v>
      </c>
      <c r="K605" s="24" t="s">
        <v>587</v>
      </c>
      <c r="L605" s="29">
        <v>400</v>
      </c>
      <c r="M605" s="14">
        <v>43466</v>
      </c>
      <c r="N605" s="29">
        <v>400</v>
      </c>
      <c r="O605" s="29">
        <v>0</v>
      </c>
      <c r="P605" s="29">
        <v>842.79</v>
      </c>
      <c r="Q605" s="29">
        <v>0</v>
      </c>
    </row>
    <row r="606" spans="1:17" x14ac:dyDescent="0.25">
      <c r="A606" t="s">
        <v>39</v>
      </c>
      <c r="D606" s="24" t="s">
        <v>285</v>
      </c>
      <c r="E606" s="29">
        <v>168632</v>
      </c>
      <c r="F606" s="24" t="s">
        <v>286</v>
      </c>
      <c r="G606" s="24" t="s">
        <v>81</v>
      </c>
      <c r="H606" s="24" t="s">
        <v>82</v>
      </c>
      <c r="I606" s="14">
        <v>43466</v>
      </c>
      <c r="J606" s="24" t="s">
        <v>65</v>
      </c>
      <c r="K606" s="24" t="s">
        <v>598</v>
      </c>
      <c r="L606" s="29">
        <v>2750</v>
      </c>
      <c r="M606" s="14">
        <v>43466</v>
      </c>
      <c r="N606" s="29">
        <v>2750</v>
      </c>
      <c r="O606" s="29">
        <v>0</v>
      </c>
      <c r="P606" s="29">
        <v>2668.05</v>
      </c>
      <c r="Q606" s="29">
        <v>0</v>
      </c>
    </row>
    <row r="607" spans="1:17" x14ac:dyDescent="0.25">
      <c r="A607" t="s">
        <v>39</v>
      </c>
      <c r="D607" s="24" t="s">
        <v>285</v>
      </c>
      <c r="E607" s="29">
        <v>168656</v>
      </c>
      <c r="F607" s="24" t="s">
        <v>286</v>
      </c>
      <c r="G607" s="24" t="s">
        <v>157</v>
      </c>
      <c r="H607" s="24" t="s">
        <v>158</v>
      </c>
      <c r="I607" s="14">
        <v>43466</v>
      </c>
      <c r="J607" s="24" t="s">
        <v>65</v>
      </c>
      <c r="K607" s="24" t="s">
        <v>600</v>
      </c>
      <c r="L607" s="29">
        <v>999.99999999999989</v>
      </c>
      <c r="M607" s="14">
        <v>43466</v>
      </c>
      <c r="N607" s="29">
        <v>999.99999999999989</v>
      </c>
      <c r="O607" s="29">
        <v>0</v>
      </c>
      <c r="P607" s="29">
        <v>970.19999999999993</v>
      </c>
      <c r="Q607" s="29">
        <v>0</v>
      </c>
    </row>
    <row r="608" spans="1:17" x14ac:dyDescent="0.25">
      <c r="A608" t="s">
        <v>39</v>
      </c>
      <c r="D608" s="24" t="s">
        <v>285</v>
      </c>
      <c r="E608" s="29">
        <v>168603</v>
      </c>
      <c r="F608" s="24" t="s">
        <v>286</v>
      </c>
      <c r="G608" s="24" t="s">
        <v>287</v>
      </c>
      <c r="H608" s="24" t="s">
        <v>288</v>
      </c>
      <c r="I608" s="14">
        <v>43466</v>
      </c>
      <c r="J608" s="24" t="s">
        <v>65</v>
      </c>
      <c r="K608" s="24" t="s">
        <v>604</v>
      </c>
      <c r="L608" s="29">
        <v>499.99999999999994</v>
      </c>
      <c r="M608" s="14">
        <v>43466</v>
      </c>
      <c r="N608" s="29">
        <v>499.99999999999994</v>
      </c>
      <c r="O608" s="29">
        <v>0</v>
      </c>
      <c r="P608" s="29">
        <v>485.15</v>
      </c>
      <c r="Q608" s="29">
        <v>0</v>
      </c>
    </row>
    <row r="609" spans="1:17" x14ac:dyDescent="0.25">
      <c r="A609" t="s">
        <v>39</v>
      </c>
      <c r="D609" s="24" t="s">
        <v>285</v>
      </c>
      <c r="E609" s="29">
        <v>168648</v>
      </c>
      <c r="F609" s="24" t="s">
        <v>286</v>
      </c>
      <c r="G609" s="24" t="s">
        <v>155</v>
      </c>
      <c r="H609" s="24" t="s">
        <v>156</v>
      </c>
      <c r="I609" s="14">
        <v>43466</v>
      </c>
      <c r="J609" s="24" t="s">
        <v>65</v>
      </c>
      <c r="K609" s="24" t="s">
        <v>602</v>
      </c>
      <c r="L609" s="29">
        <v>499.99999999999994</v>
      </c>
      <c r="M609" s="14">
        <v>43466</v>
      </c>
      <c r="N609" s="29">
        <v>499.99999999999994</v>
      </c>
      <c r="O609" s="29">
        <v>0</v>
      </c>
      <c r="P609" s="29">
        <v>485.10999999999996</v>
      </c>
      <c r="Q609" s="29">
        <v>0</v>
      </c>
    </row>
    <row r="610" spans="1:17" x14ac:dyDescent="0.25">
      <c r="A610" t="s">
        <v>39</v>
      </c>
      <c r="D610" s="24" t="s">
        <v>303</v>
      </c>
      <c r="E610" s="29">
        <v>168631</v>
      </c>
      <c r="F610" s="24" t="s">
        <v>304</v>
      </c>
      <c r="G610" s="24" t="s">
        <v>81</v>
      </c>
      <c r="H610" s="24" t="s">
        <v>82</v>
      </c>
      <c r="I610" s="14">
        <v>43466</v>
      </c>
      <c r="J610" s="24" t="s">
        <v>65</v>
      </c>
      <c r="K610" s="24" t="s">
        <v>598</v>
      </c>
      <c r="L610" s="29">
        <v>2500</v>
      </c>
      <c r="M610" s="14">
        <v>43466</v>
      </c>
      <c r="N610" s="29">
        <v>2500</v>
      </c>
      <c r="O610" s="29">
        <v>0</v>
      </c>
      <c r="P610" s="29">
        <v>5145</v>
      </c>
      <c r="Q610" s="29">
        <v>0</v>
      </c>
    </row>
    <row r="611" spans="1:17" x14ac:dyDescent="0.25">
      <c r="A611" t="s">
        <v>39</v>
      </c>
      <c r="D611" s="24" t="s">
        <v>303</v>
      </c>
      <c r="E611" s="29">
        <v>168673</v>
      </c>
      <c r="F611" s="24" t="s">
        <v>304</v>
      </c>
      <c r="G611" s="24" t="s">
        <v>81</v>
      </c>
      <c r="H611" s="24" t="s">
        <v>82</v>
      </c>
      <c r="I611" s="14">
        <v>43466</v>
      </c>
      <c r="J611" s="24" t="s">
        <v>65</v>
      </c>
      <c r="K611" s="24" t="s">
        <v>599</v>
      </c>
      <c r="L611" s="29">
        <v>249.99999999999997</v>
      </c>
      <c r="M611" s="14">
        <v>43466</v>
      </c>
      <c r="N611" s="29">
        <v>249.99999999999997</v>
      </c>
      <c r="O611" s="29">
        <v>0</v>
      </c>
      <c r="P611" s="29">
        <v>514.5</v>
      </c>
      <c r="Q611" s="29">
        <v>0</v>
      </c>
    </row>
    <row r="612" spans="1:17" x14ac:dyDescent="0.25">
      <c r="A612" t="s">
        <v>39</v>
      </c>
      <c r="D612" s="24" t="s">
        <v>303</v>
      </c>
      <c r="E612" s="29">
        <v>168655</v>
      </c>
      <c r="F612" s="24" t="s">
        <v>304</v>
      </c>
      <c r="G612" s="24" t="s">
        <v>157</v>
      </c>
      <c r="H612" s="24" t="s">
        <v>158</v>
      </c>
      <c r="I612" s="14">
        <v>43466</v>
      </c>
      <c r="J612" s="24" t="s">
        <v>65</v>
      </c>
      <c r="K612" s="24" t="s">
        <v>600</v>
      </c>
      <c r="L612" s="29">
        <v>999.99999999999989</v>
      </c>
      <c r="M612" s="14">
        <v>43466</v>
      </c>
      <c r="N612" s="29">
        <v>999.99999999999989</v>
      </c>
      <c r="O612" s="29">
        <v>0</v>
      </c>
      <c r="P612" s="29">
        <v>2058</v>
      </c>
      <c r="Q612" s="29">
        <v>0</v>
      </c>
    </row>
    <row r="613" spans="1:17" x14ac:dyDescent="0.25">
      <c r="A613" t="s">
        <v>39</v>
      </c>
      <c r="D613" s="24" t="s">
        <v>303</v>
      </c>
      <c r="E613" s="29">
        <v>168602</v>
      </c>
      <c r="F613" s="24" t="s">
        <v>304</v>
      </c>
      <c r="G613" s="24" t="s">
        <v>287</v>
      </c>
      <c r="H613" s="24" t="s">
        <v>288</v>
      </c>
      <c r="I613" s="14">
        <v>43466</v>
      </c>
      <c r="J613" s="24" t="s">
        <v>65</v>
      </c>
      <c r="K613" s="24" t="s">
        <v>604</v>
      </c>
      <c r="L613" s="29">
        <v>249.99999999999997</v>
      </c>
      <c r="M613" s="14">
        <v>43466</v>
      </c>
      <c r="N613" s="29">
        <v>249.99999999999997</v>
      </c>
      <c r="O613" s="29">
        <v>0</v>
      </c>
      <c r="P613" s="29">
        <v>514.5</v>
      </c>
      <c r="Q613" s="29">
        <v>0</v>
      </c>
    </row>
    <row r="614" spans="1:17" x14ac:dyDescent="0.25">
      <c r="A614" t="s">
        <v>39</v>
      </c>
      <c r="D614" s="24" t="s">
        <v>307</v>
      </c>
      <c r="E614" s="29">
        <v>168630</v>
      </c>
      <c r="F614" s="24" t="s">
        <v>308</v>
      </c>
      <c r="G614" s="24" t="s">
        <v>81</v>
      </c>
      <c r="H614" s="24" t="s">
        <v>82</v>
      </c>
      <c r="I614" s="14">
        <v>43466</v>
      </c>
      <c r="J614" s="24" t="s">
        <v>65</v>
      </c>
      <c r="K614" s="24" t="s">
        <v>598</v>
      </c>
      <c r="L614" s="29">
        <v>1500</v>
      </c>
      <c r="M614" s="14">
        <v>43466</v>
      </c>
      <c r="N614" s="29">
        <v>1500</v>
      </c>
      <c r="O614" s="29">
        <v>0</v>
      </c>
      <c r="P614" s="29">
        <v>1411.2</v>
      </c>
      <c r="Q614" s="29">
        <v>0</v>
      </c>
    </row>
    <row r="615" spans="1:17" x14ac:dyDescent="0.25">
      <c r="A615" t="s">
        <v>39</v>
      </c>
      <c r="D615" s="24" t="s">
        <v>307</v>
      </c>
      <c r="E615" s="29">
        <v>168672</v>
      </c>
      <c r="F615" s="24" t="s">
        <v>308</v>
      </c>
      <c r="G615" s="24" t="s">
        <v>81</v>
      </c>
      <c r="H615" s="24" t="s">
        <v>82</v>
      </c>
      <c r="I615" s="14">
        <v>43466</v>
      </c>
      <c r="J615" s="24" t="s">
        <v>65</v>
      </c>
      <c r="K615" s="24" t="s">
        <v>599</v>
      </c>
      <c r="L615" s="29">
        <v>249.99999999999997</v>
      </c>
      <c r="M615" s="14">
        <v>43466</v>
      </c>
      <c r="N615" s="29">
        <v>249.99999999999997</v>
      </c>
      <c r="O615" s="29">
        <v>0</v>
      </c>
      <c r="P615" s="29">
        <v>235.2</v>
      </c>
      <c r="Q615" s="29">
        <v>0</v>
      </c>
    </row>
    <row r="616" spans="1:17" x14ac:dyDescent="0.25">
      <c r="A616" t="s">
        <v>39</v>
      </c>
      <c r="D616" s="24" t="s">
        <v>307</v>
      </c>
      <c r="E616" s="29">
        <v>168654</v>
      </c>
      <c r="F616" s="24" t="s">
        <v>308</v>
      </c>
      <c r="G616" s="24" t="s">
        <v>157</v>
      </c>
      <c r="H616" s="24" t="s">
        <v>158</v>
      </c>
      <c r="I616" s="14">
        <v>43466</v>
      </c>
      <c r="J616" s="24" t="s">
        <v>65</v>
      </c>
      <c r="K616" s="24" t="s">
        <v>600</v>
      </c>
      <c r="L616" s="29">
        <v>999.99999999999989</v>
      </c>
      <c r="M616" s="14">
        <v>43466</v>
      </c>
      <c r="N616" s="29">
        <v>999.99999999999989</v>
      </c>
      <c r="O616" s="29">
        <v>0</v>
      </c>
      <c r="P616" s="29">
        <v>940.8</v>
      </c>
      <c r="Q616" s="29">
        <v>0</v>
      </c>
    </row>
    <row r="617" spans="1:17" x14ac:dyDescent="0.25">
      <c r="A617" t="s">
        <v>39</v>
      </c>
      <c r="D617" s="24" t="s">
        <v>307</v>
      </c>
      <c r="E617" s="29">
        <v>168624</v>
      </c>
      <c r="F617" s="24" t="s">
        <v>308</v>
      </c>
      <c r="G617" s="24" t="s">
        <v>87</v>
      </c>
      <c r="H617" s="24" t="s">
        <v>88</v>
      </c>
      <c r="I617" s="14">
        <v>43466</v>
      </c>
      <c r="J617" s="24" t="s">
        <v>65</v>
      </c>
      <c r="K617" s="24" t="s">
        <v>603</v>
      </c>
      <c r="L617" s="29">
        <v>249.99999999999997</v>
      </c>
      <c r="M617" s="14">
        <v>43466</v>
      </c>
      <c r="N617" s="29">
        <v>249.99999999999997</v>
      </c>
      <c r="O617" s="29">
        <v>0</v>
      </c>
      <c r="P617" s="29">
        <v>235.2</v>
      </c>
      <c r="Q617" s="29">
        <v>0</v>
      </c>
    </row>
    <row r="618" spans="1:17" x14ac:dyDescent="0.25">
      <c r="A618" t="s">
        <v>39</v>
      </c>
      <c r="D618" s="24" t="s">
        <v>307</v>
      </c>
      <c r="E618" s="29">
        <v>168601</v>
      </c>
      <c r="F618" s="24" t="s">
        <v>308</v>
      </c>
      <c r="G618" s="24" t="s">
        <v>287</v>
      </c>
      <c r="H618" s="24" t="s">
        <v>288</v>
      </c>
      <c r="I618" s="14">
        <v>43466</v>
      </c>
      <c r="J618" s="24" t="s">
        <v>65</v>
      </c>
      <c r="K618" s="24" t="s">
        <v>604</v>
      </c>
      <c r="L618" s="29">
        <v>499.99999999999994</v>
      </c>
      <c r="M618" s="14">
        <v>43466</v>
      </c>
      <c r="N618" s="29">
        <v>499.99999999999994</v>
      </c>
      <c r="O618" s="29">
        <v>0</v>
      </c>
      <c r="P618" s="29">
        <v>470.15999999999997</v>
      </c>
      <c r="Q618" s="29">
        <v>0</v>
      </c>
    </row>
    <row r="619" spans="1:17" x14ac:dyDescent="0.25">
      <c r="A619" t="s">
        <v>39</v>
      </c>
      <c r="D619" s="24" t="s">
        <v>305</v>
      </c>
      <c r="E619" s="29">
        <v>168620</v>
      </c>
      <c r="F619" s="24" t="s">
        <v>306</v>
      </c>
      <c r="G619" s="24" t="s">
        <v>81</v>
      </c>
      <c r="H619" s="24" t="s">
        <v>82</v>
      </c>
      <c r="I619" s="14">
        <v>43466</v>
      </c>
      <c r="J619" s="24" t="s">
        <v>65</v>
      </c>
      <c r="K619" s="24" t="s">
        <v>612</v>
      </c>
      <c r="L619" s="29">
        <v>249.99999999999997</v>
      </c>
      <c r="M619" s="14">
        <v>43466</v>
      </c>
      <c r="N619" s="29">
        <v>249.99999999999997</v>
      </c>
      <c r="O619" s="29">
        <v>0</v>
      </c>
      <c r="P619" s="29">
        <v>465.5</v>
      </c>
      <c r="Q619" s="29">
        <v>0</v>
      </c>
    </row>
    <row r="620" spans="1:17" x14ac:dyDescent="0.25">
      <c r="A620" t="s">
        <v>39</v>
      </c>
      <c r="D620" s="24" t="s">
        <v>305</v>
      </c>
      <c r="E620" s="29">
        <v>168629</v>
      </c>
      <c r="F620" s="24" t="s">
        <v>306</v>
      </c>
      <c r="G620" s="24" t="s">
        <v>81</v>
      </c>
      <c r="H620" s="24" t="s">
        <v>82</v>
      </c>
      <c r="I620" s="14">
        <v>43466</v>
      </c>
      <c r="J620" s="24" t="s">
        <v>65</v>
      </c>
      <c r="K620" s="24" t="s">
        <v>598</v>
      </c>
      <c r="L620" s="29">
        <v>3999.9999999999995</v>
      </c>
      <c r="M620" s="14">
        <v>43466</v>
      </c>
      <c r="N620" s="29">
        <v>3999.9999999999995</v>
      </c>
      <c r="O620" s="29">
        <v>0</v>
      </c>
      <c r="P620" s="29">
        <v>7448</v>
      </c>
      <c r="Q620" s="29">
        <v>0</v>
      </c>
    </row>
    <row r="621" spans="1:17" x14ac:dyDescent="0.25">
      <c r="A621" t="s">
        <v>39</v>
      </c>
      <c r="D621" s="24" t="s">
        <v>305</v>
      </c>
      <c r="E621" s="29">
        <v>168671</v>
      </c>
      <c r="F621" s="24" t="s">
        <v>306</v>
      </c>
      <c r="G621" s="24" t="s">
        <v>81</v>
      </c>
      <c r="H621" s="24" t="s">
        <v>82</v>
      </c>
      <c r="I621" s="14">
        <v>43466</v>
      </c>
      <c r="J621" s="24" t="s">
        <v>65</v>
      </c>
      <c r="K621" s="24" t="s">
        <v>599</v>
      </c>
      <c r="L621" s="29">
        <v>499.99999999999994</v>
      </c>
      <c r="M621" s="14">
        <v>43466</v>
      </c>
      <c r="N621" s="29">
        <v>499.99999999999994</v>
      </c>
      <c r="O621" s="29">
        <v>0</v>
      </c>
      <c r="P621" s="29">
        <v>931</v>
      </c>
      <c r="Q621" s="29">
        <v>0</v>
      </c>
    </row>
    <row r="622" spans="1:17" x14ac:dyDescent="0.25">
      <c r="A622" t="s">
        <v>39</v>
      </c>
      <c r="D622" s="24" t="s">
        <v>305</v>
      </c>
      <c r="E622" s="29">
        <v>168653</v>
      </c>
      <c r="F622" s="24" t="s">
        <v>306</v>
      </c>
      <c r="G622" s="24" t="s">
        <v>157</v>
      </c>
      <c r="H622" s="24" t="s">
        <v>158</v>
      </c>
      <c r="I622" s="14">
        <v>43466</v>
      </c>
      <c r="J622" s="24" t="s">
        <v>65</v>
      </c>
      <c r="K622" s="24" t="s">
        <v>600</v>
      </c>
      <c r="L622" s="29">
        <v>1999.9999999999998</v>
      </c>
      <c r="M622" s="14">
        <v>43466</v>
      </c>
      <c r="N622" s="29">
        <v>1999.9999999999998</v>
      </c>
      <c r="O622" s="29">
        <v>0</v>
      </c>
      <c r="P622" s="29">
        <v>3724</v>
      </c>
      <c r="Q622" s="29">
        <v>0</v>
      </c>
    </row>
    <row r="623" spans="1:17" x14ac:dyDescent="0.25">
      <c r="A623" t="s">
        <v>39</v>
      </c>
      <c r="D623" s="24" t="s">
        <v>305</v>
      </c>
      <c r="E623" s="29">
        <v>168623</v>
      </c>
      <c r="F623" s="24" t="s">
        <v>306</v>
      </c>
      <c r="G623" s="24" t="s">
        <v>87</v>
      </c>
      <c r="H623" s="24" t="s">
        <v>88</v>
      </c>
      <c r="I623" s="14">
        <v>43466</v>
      </c>
      <c r="J623" s="24" t="s">
        <v>65</v>
      </c>
      <c r="K623" s="24" t="s">
        <v>603</v>
      </c>
      <c r="L623" s="29">
        <v>249.99999999999997</v>
      </c>
      <c r="M623" s="14">
        <v>43466</v>
      </c>
      <c r="N623" s="29">
        <v>249.99999999999997</v>
      </c>
      <c r="O623" s="29">
        <v>0</v>
      </c>
      <c r="P623" s="29">
        <v>465.5</v>
      </c>
      <c r="Q623" s="29">
        <v>0</v>
      </c>
    </row>
    <row r="624" spans="1:17" x14ac:dyDescent="0.25">
      <c r="A624" t="s">
        <v>39</v>
      </c>
      <c r="D624" s="24" t="s">
        <v>305</v>
      </c>
      <c r="E624" s="29">
        <v>168610</v>
      </c>
      <c r="F624" s="24" t="s">
        <v>306</v>
      </c>
      <c r="G624" s="24" t="s">
        <v>103</v>
      </c>
      <c r="H624" s="24" t="s">
        <v>104</v>
      </c>
      <c r="I624" s="14">
        <v>43466</v>
      </c>
      <c r="J624" s="24" t="s">
        <v>65</v>
      </c>
      <c r="K624" s="24" t="s">
        <v>601</v>
      </c>
      <c r="L624" s="29">
        <v>499.99999999999994</v>
      </c>
      <c r="M624" s="14">
        <v>43466</v>
      </c>
      <c r="N624" s="29">
        <v>499.99999999999994</v>
      </c>
      <c r="O624" s="29">
        <v>0</v>
      </c>
      <c r="P624" s="29">
        <v>931.07999999999993</v>
      </c>
      <c r="Q624" s="29">
        <v>0</v>
      </c>
    </row>
    <row r="625" spans="1:17" x14ac:dyDescent="0.25">
      <c r="A625" t="s">
        <v>39</v>
      </c>
      <c r="D625" s="24" t="s">
        <v>305</v>
      </c>
      <c r="E625" s="29">
        <v>168647</v>
      </c>
      <c r="F625" s="24" t="s">
        <v>306</v>
      </c>
      <c r="G625" s="24" t="s">
        <v>155</v>
      </c>
      <c r="H625" s="24" t="s">
        <v>156</v>
      </c>
      <c r="I625" s="14">
        <v>43466</v>
      </c>
      <c r="J625" s="24" t="s">
        <v>65</v>
      </c>
      <c r="K625" s="24" t="s">
        <v>602</v>
      </c>
      <c r="L625" s="29">
        <v>750</v>
      </c>
      <c r="M625" s="14">
        <v>43466</v>
      </c>
      <c r="N625" s="29">
        <v>750</v>
      </c>
      <c r="O625" s="29">
        <v>0</v>
      </c>
      <c r="P625" s="29">
        <v>1396.49</v>
      </c>
      <c r="Q625" s="29">
        <v>0</v>
      </c>
    </row>
    <row r="626" spans="1:17" x14ac:dyDescent="0.25">
      <c r="A626" t="s">
        <v>39</v>
      </c>
      <c r="D626" s="24" t="s">
        <v>365</v>
      </c>
      <c r="E626" s="29">
        <v>169240</v>
      </c>
      <c r="F626" s="24" t="s">
        <v>366</v>
      </c>
      <c r="G626" s="24" t="s">
        <v>81</v>
      </c>
      <c r="H626" s="24" t="s">
        <v>82</v>
      </c>
      <c r="I626" s="14">
        <v>43466</v>
      </c>
      <c r="J626" s="24" t="s">
        <v>65</v>
      </c>
      <c r="K626" s="24" t="s">
        <v>614</v>
      </c>
      <c r="L626" s="29">
        <v>249.99999999999997</v>
      </c>
      <c r="M626" s="14">
        <v>43466</v>
      </c>
      <c r="N626" s="29">
        <v>249.99999999999997</v>
      </c>
      <c r="O626" s="29">
        <v>0</v>
      </c>
      <c r="P626" s="29">
        <v>0</v>
      </c>
      <c r="Q626" s="29">
        <v>0</v>
      </c>
    </row>
    <row r="627" spans="1:17" x14ac:dyDescent="0.25">
      <c r="A627" t="s">
        <v>39</v>
      </c>
      <c r="D627" s="24" t="s">
        <v>363</v>
      </c>
      <c r="E627" s="29">
        <v>169239</v>
      </c>
      <c r="F627" s="24" t="s">
        <v>364</v>
      </c>
      <c r="G627" s="24" t="s">
        <v>81</v>
      </c>
      <c r="H627" s="24" t="s">
        <v>82</v>
      </c>
      <c r="I627" s="14">
        <v>43466</v>
      </c>
      <c r="J627" s="24" t="s">
        <v>65</v>
      </c>
      <c r="K627" s="24" t="s">
        <v>614</v>
      </c>
      <c r="L627" s="29">
        <v>249.99999999999997</v>
      </c>
      <c r="M627" s="14">
        <v>43466</v>
      </c>
      <c r="N627" s="29">
        <v>249.99999999999997</v>
      </c>
      <c r="O627" s="29">
        <v>0</v>
      </c>
      <c r="P627" s="29">
        <v>0</v>
      </c>
      <c r="Q627" s="29">
        <v>0</v>
      </c>
    </row>
    <row r="628" spans="1:17" x14ac:dyDescent="0.25">
      <c r="A628" t="s">
        <v>39</v>
      </c>
      <c r="D628" s="24" t="s">
        <v>337</v>
      </c>
      <c r="E628" s="29">
        <v>169246</v>
      </c>
      <c r="F628" s="24" t="s">
        <v>338</v>
      </c>
      <c r="G628" s="24" t="s">
        <v>157</v>
      </c>
      <c r="H628" s="24" t="s">
        <v>158</v>
      </c>
      <c r="I628" s="14">
        <v>43466</v>
      </c>
      <c r="J628" s="24" t="s">
        <v>65</v>
      </c>
      <c r="K628" s="24" t="s">
        <v>615</v>
      </c>
      <c r="L628" s="29">
        <v>249.99999999999997</v>
      </c>
      <c r="M628" s="14">
        <v>43466</v>
      </c>
      <c r="N628" s="29">
        <v>249.99999999999997</v>
      </c>
      <c r="O628" s="29">
        <v>0</v>
      </c>
      <c r="P628" s="29">
        <v>0</v>
      </c>
      <c r="Q628" s="29">
        <v>0</v>
      </c>
    </row>
    <row r="629" spans="1:17" x14ac:dyDescent="0.25">
      <c r="A629" t="s">
        <v>39</v>
      </c>
      <c r="D629" s="24" t="s">
        <v>335</v>
      </c>
      <c r="E629" s="29">
        <v>169238</v>
      </c>
      <c r="F629" s="24" t="s">
        <v>336</v>
      </c>
      <c r="G629" s="24" t="s">
        <v>81</v>
      </c>
      <c r="H629" s="24" t="s">
        <v>82</v>
      </c>
      <c r="I629" s="14">
        <v>43466</v>
      </c>
      <c r="J629" s="24" t="s">
        <v>65</v>
      </c>
      <c r="K629" s="24" t="s">
        <v>614</v>
      </c>
      <c r="L629" s="29">
        <v>249.99999999999997</v>
      </c>
      <c r="M629" s="14">
        <v>43466</v>
      </c>
      <c r="N629" s="29">
        <v>249.99999999999997</v>
      </c>
      <c r="O629" s="29">
        <v>0</v>
      </c>
      <c r="P629" s="29">
        <v>0</v>
      </c>
      <c r="Q629" s="29">
        <v>0</v>
      </c>
    </row>
    <row r="630" spans="1:17" x14ac:dyDescent="0.25">
      <c r="A630" t="s">
        <v>39</v>
      </c>
      <c r="D630" s="24" t="s">
        <v>333</v>
      </c>
      <c r="E630" s="29">
        <v>169237</v>
      </c>
      <c r="F630" s="24" t="s">
        <v>334</v>
      </c>
      <c r="G630" s="24" t="s">
        <v>81</v>
      </c>
      <c r="H630" s="24" t="s">
        <v>82</v>
      </c>
      <c r="I630" s="14">
        <v>43466</v>
      </c>
      <c r="J630" s="24" t="s">
        <v>65</v>
      </c>
      <c r="K630" s="24" t="s">
        <v>614</v>
      </c>
      <c r="L630" s="29">
        <v>750</v>
      </c>
      <c r="M630" s="14">
        <v>43466</v>
      </c>
      <c r="N630" s="29">
        <v>750</v>
      </c>
      <c r="O630" s="29">
        <v>0</v>
      </c>
      <c r="P630" s="29">
        <v>0</v>
      </c>
      <c r="Q630" s="29">
        <v>0</v>
      </c>
    </row>
    <row r="631" spans="1:17" x14ac:dyDescent="0.25">
      <c r="A631" t="s">
        <v>39</v>
      </c>
      <c r="D631" s="24" t="s">
        <v>331</v>
      </c>
      <c r="E631" s="29">
        <v>169245</v>
      </c>
      <c r="F631" s="24" t="s">
        <v>332</v>
      </c>
      <c r="G631" s="24" t="s">
        <v>157</v>
      </c>
      <c r="H631" s="24" t="s">
        <v>158</v>
      </c>
      <c r="I631" s="14">
        <v>43466</v>
      </c>
      <c r="J631" s="24" t="s">
        <v>65</v>
      </c>
      <c r="K631" s="24" t="s">
        <v>615</v>
      </c>
      <c r="L631" s="29">
        <v>249.99999999999997</v>
      </c>
      <c r="M631" s="14">
        <v>43466</v>
      </c>
      <c r="N631" s="29">
        <v>249.99999999999997</v>
      </c>
      <c r="O631" s="29">
        <v>0</v>
      </c>
      <c r="P631" s="29">
        <v>0</v>
      </c>
      <c r="Q631" s="29">
        <v>0</v>
      </c>
    </row>
    <row r="632" spans="1:17" x14ac:dyDescent="0.25">
      <c r="A632" t="s">
        <v>39</v>
      </c>
      <c r="D632" s="24" t="s">
        <v>329</v>
      </c>
      <c r="E632" s="29">
        <v>169244</v>
      </c>
      <c r="F632" s="24" t="s">
        <v>330</v>
      </c>
      <c r="G632" s="24" t="s">
        <v>157</v>
      </c>
      <c r="H632" s="24" t="s">
        <v>158</v>
      </c>
      <c r="I632" s="14">
        <v>43466</v>
      </c>
      <c r="J632" s="24" t="s">
        <v>65</v>
      </c>
      <c r="K632" s="24" t="s">
        <v>615</v>
      </c>
      <c r="L632" s="29">
        <v>499.99999999999994</v>
      </c>
      <c r="M632" s="14">
        <v>43466</v>
      </c>
      <c r="N632" s="29">
        <v>499.99999999999994</v>
      </c>
      <c r="O632" s="29">
        <v>0</v>
      </c>
      <c r="P632" s="29">
        <v>0</v>
      </c>
      <c r="Q632" s="29">
        <v>0</v>
      </c>
    </row>
    <row r="633" spans="1:17" x14ac:dyDescent="0.25">
      <c r="A633" t="s">
        <v>39</v>
      </c>
      <c r="D633" s="24" t="s">
        <v>327</v>
      </c>
      <c r="E633" s="29">
        <v>169243</v>
      </c>
      <c r="F633" s="24" t="s">
        <v>328</v>
      </c>
      <c r="G633" s="24" t="s">
        <v>157</v>
      </c>
      <c r="H633" s="24" t="s">
        <v>158</v>
      </c>
      <c r="I633" s="14">
        <v>43466</v>
      </c>
      <c r="J633" s="24" t="s">
        <v>65</v>
      </c>
      <c r="K633" s="24" t="s">
        <v>615</v>
      </c>
      <c r="L633" s="29">
        <v>499.99999999999994</v>
      </c>
      <c r="M633" s="14">
        <v>43466</v>
      </c>
      <c r="N633" s="29">
        <v>499.99999999999994</v>
      </c>
      <c r="O633" s="29">
        <v>0</v>
      </c>
      <c r="P633" s="29">
        <v>0</v>
      </c>
      <c r="Q633" s="29">
        <v>0</v>
      </c>
    </row>
    <row r="634" spans="1:17" x14ac:dyDescent="0.25">
      <c r="A634" t="s">
        <v>39</v>
      </c>
      <c r="D634" s="24" t="s">
        <v>325</v>
      </c>
      <c r="E634" s="29">
        <v>169236</v>
      </c>
      <c r="F634" s="24" t="s">
        <v>326</v>
      </c>
      <c r="G634" s="24" t="s">
        <v>81</v>
      </c>
      <c r="H634" s="24" t="s">
        <v>82</v>
      </c>
      <c r="I634" s="14">
        <v>43466</v>
      </c>
      <c r="J634" s="24" t="s">
        <v>65</v>
      </c>
      <c r="K634" s="24" t="s">
        <v>614</v>
      </c>
      <c r="L634" s="29">
        <v>750</v>
      </c>
      <c r="M634" s="14">
        <v>43466</v>
      </c>
      <c r="N634" s="29">
        <v>750</v>
      </c>
      <c r="O634" s="29">
        <v>0</v>
      </c>
      <c r="P634" s="29">
        <v>0</v>
      </c>
      <c r="Q634" s="29">
        <v>0</v>
      </c>
    </row>
    <row r="635" spans="1:17" x14ac:dyDescent="0.25">
      <c r="A635" t="s">
        <v>39</v>
      </c>
      <c r="D635" s="24" t="s">
        <v>323</v>
      </c>
      <c r="E635" s="29">
        <v>169235</v>
      </c>
      <c r="F635" s="24" t="s">
        <v>324</v>
      </c>
      <c r="G635" s="24" t="s">
        <v>81</v>
      </c>
      <c r="H635" s="24" t="s">
        <v>82</v>
      </c>
      <c r="I635" s="14">
        <v>43466</v>
      </c>
      <c r="J635" s="24" t="s">
        <v>65</v>
      </c>
      <c r="K635" s="24" t="s">
        <v>614</v>
      </c>
      <c r="L635" s="29">
        <v>249.99999999999997</v>
      </c>
      <c r="M635" s="14">
        <v>43466</v>
      </c>
      <c r="N635" s="29">
        <v>249.99999999999997</v>
      </c>
      <c r="O635" s="29">
        <v>0</v>
      </c>
      <c r="P635" s="29">
        <v>0</v>
      </c>
      <c r="Q635" s="29">
        <v>0</v>
      </c>
    </row>
    <row r="636" spans="1:17" x14ac:dyDescent="0.25">
      <c r="A636" t="s">
        <v>39</v>
      </c>
      <c r="D636" s="24" t="s">
        <v>321</v>
      </c>
      <c r="E636" s="29">
        <v>169234</v>
      </c>
      <c r="F636" s="24" t="s">
        <v>322</v>
      </c>
      <c r="G636" s="24" t="s">
        <v>81</v>
      </c>
      <c r="H636" s="24" t="s">
        <v>82</v>
      </c>
      <c r="I636" s="14">
        <v>43466</v>
      </c>
      <c r="J636" s="24" t="s">
        <v>65</v>
      </c>
      <c r="K636" s="24" t="s">
        <v>614</v>
      </c>
      <c r="L636" s="29">
        <v>249.99999999999997</v>
      </c>
      <c r="M636" s="14">
        <v>43466</v>
      </c>
      <c r="N636" s="29">
        <v>249.99999999999997</v>
      </c>
      <c r="O636" s="29">
        <v>0</v>
      </c>
      <c r="P636" s="29">
        <v>0</v>
      </c>
      <c r="Q636" s="29">
        <v>0</v>
      </c>
    </row>
    <row r="637" spans="1:17" x14ac:dyDescent="0.25">
      <c r="A637" t="s">
        <v>39</v>
      </c>
      <c r="D637" s="24" t="s">
        <v>319</v>
      </c>
      <c r="E637" s="29">
        <v>169233</v>
      </c>
      <c r="F637" s="24" t="s">
        <v>320</v>
      </c>
      <c r="G637" s="24" t="s">
        <v>81</v>
      </c>
      <c r="H637" s="24" t="s">
        <v>82</v>
      </c>
      <c r="I637" s="14">
        <v>43466</v>
      </c>
      <c r="J637" s="24" t="s">
        <v>65</v>
      </c>
      <c r="K637" s="24" t="s">
        <v>614</v>
      </c>
      <c r="L637" s="29">
        <v>249.99999999999997</v>
      </c>
      <c r="M637" s="14">
        <v>43466</v>
      </c>
      <c r="N637" s="29">
        <v>249.99999999999997</v>
      </c>
      <c r="O637" s="29">
        <v>0</v>
      </c>
      <c r="P637" s="29">
        <v>0</v>
      </c>
      <c r="Q637" s="29">
        <v>0</v>
      </c>
    </row>
    <row r="638" spans="1:17" x14ac:dyDescent="0.25">
      <c r="A638" t="s">
        <v>39</v>
      </c>
      <c r="D638" s="24" t="s">
        <v>319</v>
      </c>
      <c r="E638" s="29">
        <v>169242</v>
      </c>
      <c r="F638" s="24" t="s">
        <v>320</v>
      </c>
      <c r="G638" s="24" t="s">
        <v>157</v>
      </c>
      <c r="H638" s="24" t="s">
        <v>158</v>
      </c>
      <c r="I638" s="14">
        <v>43466</v>
      </c>
      <c r="J638" s="24" t="s">
        <v>65</v>
      </c>
      <c r="K638" s="24" t="s">
        <v>615</v>
      </c>
      <c r="L638" s="29">
        <v>249.99999999999997</v>
      </c>
      <c r="M638" s="14">
        <v>43466</v>
      </c>
      <c r="N638" s="29">
        <v>249.99999999999997</v>
      </c>
      <c r="O638" s="29">
        <v>0</v>
      </c>
      <c r="P638" s="29">
        <v>0</v>
      </c>
      <c r="Q638" s="29">
        <v>0</v>
      </c>
    </row>
    <row r="639" spans="1:17" x14ac:dyDescent="0.25">
      <c r="A639" t="s">
        <v>39</v>
      </c>
      <c r="D639" s="24" t="s">
        <v>191</v>
      </c>
      <c r="E639" s="29">
        <v>169241</v>
      </c>
      <c r="F639" s="24" t="s">
        <v>192</v>
      </c>
      <c r="G639" s="24" t="s">
        <v>157</v>
      </c>
      <c r="H639" s="24" t="s">
        <v>158</v>
      </c>
      <c r="I639" s="14">
        <v>43466</v>
      </c>
      <c r="J639" s="24" t="s">
        <v>65</v>
      </c>
      <c r="K639" s="24" t="s">
        <v>615</v>
      </c>
      <c r="L639" s="29">
        <v>750</v>
      </c>
      <c r="M639" s="14">
        <v>43466</v>
      </c>
      <c r="N639" s="29">
        <v>750</v>
      </c>
      <c r="O639" s="29">
        <v>0</v>
      </c>
      <c r="P639" s="29">
        <v>0</v>
      </c>
      <c r="Q639" s="29">
        <v>0</v>
      </c>
    </row>
    <row r="640" spans="1:17" x14ac:dyDescent="0.25">
      <c r="A640" t="s">
        <v>39</v>
      </c>
      <c r="D640" t="s">
        <v>42</v>
      </c>
      <c r="E640">
        <f>SUBTOTAL(109,ItemLedgerEntry[Entry No.])</f>
        <v>103677009</v>
      </c>
      <c r="L640">
        <f>SUBTOTAL(109,ItemLedgerEntry[Quantity])</f>
        <v>441750</v>
      </c>
      <c r="N640">
        <f>SUBTOTAL(109,ItemLedgerEntry[Received Qty])</f>
        <v>441750</v>
      </c>
      <c r="O640">
        <f>SUBTOTAL(109,ItemLedgerEntry[Returned Quantity])</f>
        <v>0</v>
      </c>
      <c r="P640">
        <f>SUBTOTAL(109,ItemLedgerEntry[Purchase Amount (Actual)])</f>
        <v>1917289.859999998</v>
      </c>
      <c r="Q640">
        <f>SUBTOTAL(109,ItemLedgerEntry[Returned Amount (Actual)])</f>
        <v>0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workbookViewId="0"/>
  </sheetViews>
  <sheetFormatPr defaultRowHeight="15" x14ac:dyDescent="0.25"/>
  <sheetData>
    <row r="1" spans="1:5" x14ac:dyDescent="0.25">
      <c r="A1" s="13" t="s">
        <v>556</v>
      </c>
      <c r="C1" s="13" t="s">
        <v>0</v>
      </c>
      <c r="D1" s="13" t="s">
        <v>1</v>
      </c>
      <c r="E1" s="13" t="s">
        <v>78</v>
      </c>
    </row>
    <row r="3" spans="1:5" x14ac:dyDescent="0.25">
      <c r="C3" s="13" t="s">
        <v>2</v>
      </c>
      <c r="D3" s="13" t="s">
        <v>3</v>
      </c>
    </row>
    <row r="4" spans="1:5" x14ac:dyDescent="0.25">
      <c r="C4" s="13" t="s">
        <v>4</v>
      </c>
    </row>
    <row r="5" spans="1:5" x14ac:dyDescent="0.25">
      <c r="A5" s="13" t="s">
        <v>5</v>
      </c>
      <c r="C5" s="13" t="s">
        <v>43</v>
      </c>
      <c r="D5" s="13" t="s">
        <v>6</v>
      </c>
    </row>
    <row r="6" spans="1:5" x14ac:dyDescent="0.25">
      <c r="A6" s="13" t="s">
        <v>7</v>
      </c>
      <c r="C6" s="13" t="s">
        <v>31</v>
      </c>
      <c r="D6" s="13" t="s">
        <v>1570</v>
      </c>
      <c r="E6" s="13" t="s">
        <v>77</v>
      </c>
    </row>
    <row r="7" spans="1:5" x14ac:dyDescent="0.25">
      <c r="A7" s="13" t="s">
        <v>5</v>
      </c>
      <c r="C7" s="13" t="s">
        <v>9</v>
      </c>
    </row>
    <row r="8" spans="1:5" x14ac:dyDescent="0.25">
      <c r="A8" s="13" t="s">
        <v>5</v>
      </c>
      <c r="C8" s="13" t="s">
        <v>10</v>
      </c>
    </row>
    <row r="9" spans="1:5" x14ac:dyDescent="0.25">
      <c r="A9" s="13" t="s">
        <v>5</v>
      </c>
      <c r="C9" s="13" t="s">
        <v>11</v>
      </c>
      <c r="D9" s="13" t="s">
        <v>12</v>
      </c>
    </row>
    <row r="10" spans="1:5" x14ac:dyDescent="0.25">
      <c r="A10" s="13" t="s">
        <v>5</v>
      </c>
      <c r="C10" s="13" t="s">
        <v>13</v>
      </c>
    </row>
    <row r="11" spans="1:5" x14ac:dyDescent="0.25">
      <c r="A11" s="13" t="s">
        <v>5</v>
      </c>
      <c r="C11" s="13" t="s">
        <v>11</v>
      </c>
      <c r="D11" s="13" t="s">
        <v>14</v>
      </c>
    </row>
    <row r="12" spans="1:5" x14ac:dyDescent="0.25">
      <c r="A12" s="13" t="s">
        <v>5</v>
      </c>
      <c r="C12" s="13" t="s">
        <v>44</v>
      </c>
    </row>
    <row r="13" spans="1:5" x14ac:dyDescent="0.25">
      <c r="A13" s="13" t="s">
        <v>5</v>
      </c>
      <c r="C13" s="13" t="s">
        <v>11</v>
      </c>
      <c r="D13" s="13" t="s">
        <v>12</v>
      </c>
    </row>
    <row r="14" spans="1:5" x14ac:dyDescent="0.25">
      <c r="A14" s="13" t="s">
        <v>5</v>
      </c>
      <c r="C14" s="13" t="s">
        <v>45</v>
      </c>
    </row>
    <row r="15" spans="1:5" x14ac:dyDescent="0.25">
      <c r="A15" s="13" t="s">
        <v>5</v>
      </c>
      <c r="C15" s="13" t="s">
        <v>11</v>
      </c>
      <c r="D15" s="13" t="s">
        <v>14</v>
      </c>
    </row>
    <row r="17" spans="1:18" x14ac:dyDescent="0.25">
      <c r="A17" s="13" t="s">
        <v>5</v>
      </c>
      <c r="D17" s="13" t="s">
        <v>15</v>
      </c>
      <c r="E17" s="13" t="s">
        <v>32</v>
      </c>
      <c r="G17" s="13" t="s">
        <v>48</v>
      </c>
      <c r="H17" s="13" t="s">
        <v>33</v>
      </c>
    </row>
    <row r="18" spans="1:18" x14ac:dyDescent="0.25">
      <c r="A18" s="13" t="s">
        <v>5</v>
      </c>
      <c r="D18" s="13" t="s">
        <v>16</v>
      </c>
      <c r="E18" s="13" t="s">
        <v>19</v>
      </c>
      <c r="F18" s="13" t="s">
        <v>72</v>
      </c>
      <c r="G18" s="13" t="s">
        <v>18</v>
      </c>
      <c r="H18" s="13" t="s">
        <v>22</v>
      </c>
      <c r="I18" s="13" t="s">
        <v>21</v>
      </c>
      <c r="J18" s="13" t="s">
        <v>24</v>
      </c>
      <c r="K18" s="13" t="s">
        <v>25</v>
      </c>
      <c r="L18" s="13" t="s">
        <v>26</v>
      </c>
      <c r="M18" s="13" t="s">
        <v>28</v>
      </c>
      <c r="N18" s="13" t="s">
        <v>30</v>
      </c>
      <c r="O18" s="13" t="s">
        <v>10</v>
      </c>
      <c r="P18" s="13" t="s">
        <v>13</v>
      </c>
      <c r="Q18" s="13" t="s">
        <v>44</v>
      </c>
      <c r="R18" s="13" t="s">
        <v>45</v>
      </c>
    </row>
    <row r="19" spans="1:18" x14ac:dyDescent="0.25">
      <c r="A19" s="13" t="s">
        <v>5</v>
      </c>
      <c r="D19" s="13" t="s">
        <v>17</v>
      </c>
      <c r="E19" s="13" t="s">
        <v>20</v>
      </c>
      <c r="F19" s="13" t="s">
        <v>72</v>
      </c>
      <c r="G19" s="13" t="s">
        <v>34</v>
      </c>
      <c r="H19" s="13" t="s">
        <v>23</v>
      </c>
      <c r="I19" s="13" t="s">
        <v>35</v>
      </c>
      <c r="J19" s="13" t="s">
        <v>8</v>
      </c>
      <c r="K19" s="13" t="s">
        <v>11</v>
      </c>
      <c r="L19" s="13" t="s">
        <v>27</v>
      </c>
      <c r="M19" s="13" t="s">
        <v>29</v>
      </c>
      <c r="N19" s="13" t="s">
        <v>36</v>
      </c>
      <c r="O19" s="13" t="s">
        <v>37</v>
      </c>
      <c r="P19" s="13" t="s">
        <v>38</v>
      </c>
      <c r="Q19" s="13" t="s">
        <v>46</v>
      </c>
      <c r="R19" s="13" t="s">
        <v>47</v>
      </c>
    </row>
    <row r="20" spans="1:18" x14ac:dyDescent="0.25">
      <c r="D20" s="13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0"/>
  <sheetViews>
    <sheetView workbookViewId="0"/>
  </sheetViews>
  <sheetFormatPr defaultRowHeight="15" x14ac:dyDescent="0.25"/>
  <sheetData>
    <row r="1" spans="1:5" x14ac:dyDescent="0.25">
      <c r="A1" s="13" t="s">
        <v>556</v>
      </c>
      <c r="C1" s="13" t="s">
        <v>0</v>
      </c>
      <c r="D1" s="13" t="s">
        <v>1</v>
      </c>
      <c r="E1" s="13" t="s">
        <v>78</v>
      </c>
    </row>
    <row r="3" spans="1:5" x14ac:dyDescent="0.25">
      <c r="C3" s="13" t="s">
        <v>2</v>
      </c>
      <c r="D3" s="13" t="s">
        <v>3</v>
      </c>
    </row>
    <row r="4" spans="1:5" x14ac:dyDescent="0.25">
      <c r="C4" s="13" t="s">
        <v>4</v>
      </c>
    </row>
    <row r="5" spans="1:5" x14ac:dyDescent="0.25">
      <c r="A5" s="13" t="s">
        <v>5</v>
      </c>
      <c r="C5" s="13" t="s">
        <v>43</v>
      </c>
      <c r="D5" s="13" t="s">
        <v>6</v>
      </c>
    </row>
    <row r="6" spans="1:5" x14ac:dyDescent="0.25">
      <c r="A6" s="13" t="s">
        <v>7</v>
      </c>
      <c r="C6" s="13" t="s">
        <v>31</v>
      </c>
      <c r="D6" s="13" t="s">
        <v>1570</v>
      </c>
      <c r="E6" s="13" t="s">
        <v>77</v>
      </c>
    </row>
    <row r="7" spans="1:5" x14ac:dyDescent="0.25">
      <c r="A7" s="13" t="s">
        <v>5</v>
      </c>
      <c r="C7" s="13" t="s">
        <v>9</v>
      </c>
    </row>
    <row r="8" spans="1:5" x14ac:dyDescent="0.25">
      <c r="A8" s="13" t="s">
        <v>5</v>
      </c>
      <c r="C8" s="13" t="s">
        <v>10</v>
      </c>
    </row>
    <row r="9" spans="1:5" x14ac:dyDescent="0.25">
      <c r="A9" s="13" t="s">
        <v>5</v>
      </c>
      <c r="C9" s="13" t="s">
        <v>11</v>
      </c>
      <c r="D9" s="13" t="s">
        <v>12</v>
      </c>
    </row>
    <row r="10" spans="1:5" x14ac:dyDescent="0.25">
      <c r="A10" s="13" t="s">
        <v>5</v>
      </c>
      <c r="C10" s="13" t="s">
        <v>13</v>
      </c>
    </row>
    <row r="11" spans="1:5" x14ac:dyDescent="0.25">
      <c r="A11" s="13" t="s">
        <v>5</v>
      </c>
      <c r="C11" s="13" t="s">
        <v>11</v>
      </c>
      <c r="D11" s="13" t="s">
        <v>14</v>
      </c>
    </row>
    <row r="12" spans="1:5" x14ac:dyDescent="0.25">
      <c r="A12" s="13" t="s">
        <v>5</v>
      </c>
      <c r="C12" s="13" t="s">
        <v>44</v>
      </c>
    </row>
    <row r="13" spans="1:5" x14ac:dyDescent="0.25">
      <c r="A13" s="13" t="s">
        <v>5</v>
      </c>
      <c r="C13" s="13" t="s">
        <v>11</v>
      </c>
      <c r="D13" s="13" t="s">
        <v>12</v>
      </c>
    </row>
    <row r="14" spans="1:5" x14ac:dyDescent="0.25">
      <c r="A14" s="13" t="s">
        <v>5</v>
      </c>
      <c r="C14" s="13" t="s">
        <v>45</v>
      </c>
    </row>
    <row r="15" spans="1:5" x14ac:dyDescent="0.25">
      <c r="A15" s="13" t="s">
        <v>5</v>
      </c>
      <c r="C15" s="13" t="s">
        <v>11</v>
      </c>
      <c r="D15" s="13" t="s">
        <v>14</v>
      </c>
    </row>
    <row r="17" spans="1:18" x14ac:dyDescent="0.25">
      <c r="A17" s="13" t="s">
        <v>5</v>
      </c>
      <c r="D17" s="13" t="s">
        <v>15</v>
      </c>
      <c r="E17" s="13" t="s">
        <v>32</v>
      </c>
      <c r="G17" s="13" t="s">
        <v>48</v>
      </c>
      <c r="H17" s="13" t="s">
        <v>33</v>
      </c>
    </row>
    <row r="18" spans="1:18" x14ac:dyDescent="0.25">
      <c r="A18" s="13" t="s">
        <v>5</v>
      </c>
      <c r="D18" s="13" t="s">
        <v>16</v>
      </c>
      <c r="E18" s="13" t="s">
        <v>19</v>
      </c>
      <c r="F18" s="13" t="s">
        <v>72</v>
      </c>
      <c r="G18" s="13" t="s">
        <v>18</v>
      </c>
      <c r="H18" s="13" t="s">
        <v>22</v>
      </c>
      <c r="I18" s="13" t="s">
        <v>21</v>
      </c>
      <c r="J18" s="13" t="s">
        <v>24</v>
      </c>
      <c r="K18" s="13" t="s">
        <v>25</v>
      </c>
      <c r="L18" s="13" t="s">
        <v>26</v>
      </c>
      <c r="M18" s="13" t="s">
        <v>28</v>
      </c>
      <c r="N18" s="13" t="s">
        <v>30</v>
      </c>
      <c r="O18" s="13" t="s">
        <v>10</v>
      </c>
      <c r="P18" s="13" t="s">
        <v>13</v>
      </c>
      <c r="Q18" s="13" t="s">
        <v>44</v>
      </c>
      <c r="R18" s="13" t="s">
        <v>45</v>
      </c>
    </row>
    <row r="19" spans="1:18" x14ac:dyDescent="0.25">
      <c r="A19" s="13" t="s">
        <v>5</v>
      </c>
      <c r="D19" s="13" t="s">
        <v>17</v>
      </c>
      <c r="E19" s="13" t="s">
        <v>20</v>
      </c>
      <c r="F19" s="13" t="s">
        <v>72</v>
      </c>
      <c r="G19" s="13" t="s">
        <v>34</v>
      </c>
      <c r="H19" s="13" t="s">
        <v>23</v>
      </c>
      <c r="I19" s="13" t="s">
        <v>35</v>
      </c>
      <c r="J19" s="13" t="s">
        <v>8</v>
      </c>
      <c r="K19" s="13" t="s">
        <v>11</v>
      </c>
      <c r="L19" s="13" t="s">
        <v>27</v>
      </c>
      <c r="M19" s="13" t="s">
        <v>29</v>
      </c>
      <c r="N19" s="13" t="s">
        <v>36</v>
      </c>
      <c r="O19" s="13" t="s">
        <v>37</v>
      </c>
      <c r="P19" s="13" t="s">
        <v>38</v>
      </c>
      <c r="Q19" s="13" t="s">
        <v>46</v>
      </c>
      <c r="R19" s="13" t="s">
        <v>47</v>
      </c>
    </row>
    <row r="20" spans="1:18" x14ac:dyDescent="0.25">
      <c r="D20" s="13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983FD-621F-48C3-A7AA-DA37A85F118C}">
  <dimension ref="A1:AE640"/>
  <sheetViews>
    <sheetView workbookViewId="0"/>
  </sheetViews>
  <sheetFormatPr defaultRowHeight="15" x14ac:dyDescent="0.25"/>
  <sheetData>
    <row r="1" spans="1:18" x14ac:dyDescent="0.25">
      <c r="A1" s="13" t="s">
        <v>558</v>
      </c>
      <c r="C1" s="13" t="s">
        <v>0</v>
      </c>
      <c r="D1" s="13" t="s">
        <v>40</v>
      </c>
      <c r="E1" s="13" t="s">
        <v>41</v>
      </c>
      <c r="F1" s="13" t="s">
        <v>41</v>
      </c>
      <c r="G1" s="13" t="s">
        <v>41</v>
      </c>
      <c r="H1" s="13" t="s">
        <v>41</v>
      </c>
      <c r="I1" s="13" t="s">
        <v>41</v>
      </c>
      <c r="J1" s="13" t="s">
        <v>41</v>
      </c>
      <c r="K1" s="13" t="s">
        <v>41</v>
      </c>
      <c r="L1" s="13" t="s">
        <v>41</v>
      </c>
      <c r="M1" s="13" t="s">
        <v>41</v>
      </c>
      <c r="N1" s="13" t="s">
        <v>41</v>
      </c>
      <c r="O1" s="13" t="s">
        <v>41</v>
      </c>
      <c r="P1" s="13" t="s">
        <v>41</v>
      </c>
      <c r="Q1" s="13" t="s">
        <v>41</v>
      </c>
      <c r="R1" s="13" t="s">
        <v>78</v>
      </c>
    </row>
    <row r="3" spans="1:18" x14ac:dyDescent="0.25">
      <c r="C3" s="13" t="s">
        <v>2</v>
      </c>
      <c r="D3" s="13" t="s">
        <v>3</v>
      </c>
    </row>
    <row r="4" spans="1:18" x14ac:dyDescent="0.25">
      <c r="C4" s="13" t="s">
        <v>4</v>
      </c>
    </row>
    <row r="5" spans="1:18" x14ac:dyDescent="0.25">
      <c r="A5" s="13" t="s">
        <v>5</v>
      </c>
      <c r="C5" s="13" t="s">
        <v>43</v>
      </c>
      <c r="D5" s="13" t="s">
        <v>6</v>
      </c>
    </row>
    <row r="6" spans="1:18" x14ac:dyDescent="0.25">
      <c r="A6" s="13" t="s">
        <v>7</v>
      </c>
      <c r="C6" s="13" t="s">
        <v>31</v>
      </c>
      <c r="D6" s="13" t="s">
        <v>1570</v>
      </c>
      <c r="R6" s="13" t="s">
        <v>77</v>
      </c>
    </row>
    <row r="7" spans="1:18" x14ac:dyDescent="0.25">
      <c r="A7" s="13" t="s">
        <v>5</v>
      </c>
      <c r="C7" s="13" t="s">
        <v>9</v>
      </c>
    </row>
    <row r="8" spans="1:18" x14ac:dyDescent="0.25">
      <c r="A8" s="13" t="s">
        <v>5</v>
      </c>
      <c r="C8" s="13" t="s">
        <v>10</v>
      </c>
    </row>
    <row r="9" spans="1:18" x14ac:dyDescent="0.25">
      <c r="A9" s="13" t="s">
        <v>5</v>
      </c>
      <c r="C9" s="13" t="s">
        <v>11</v>
      </c>
      <c r="D9" s="13" t="s">
        <v>12</v>
      </c>
    </row>
    <row r="10" spans="1:18" x14ac:dyDescent="0.25">
      <c r="A10" s="13" t="s">
        <v>5</v>
      </c>
      <c r="C10" s="13" t="s">
        <v>13</v>
      </c>
    </row>
    <row r="11" spans="1:18" x14ac:dyDescent="0.25">
      <c r="A11" s="13" t="s">
        <v>5</v>
      </c>
      <c r="C11" s="13" t="s">
        <v>11</v>
      </c>
      <c r="D11" s="13" t="s">
        <v>14</v>
      </c>
    </row>
    <row r="12" spans="1:18" x14ac:dyDescent="0.25">
      <c r="A12" s="13" t="s">
        <v>5</v>
      </c>
      <c r="C12" s="13" t="s">
        <v>44</v>
      </c>
    </row>
    <row r="13" spans="1:18" x14ac:dyDescent="0.25">
      <c r="A13" s="13" t="s">
        <v>5</v>
      </c>
      <c r="C13" s="13" t="s">
        <v>11</v>
      </c>
      <c r="D13" s="13" t="s">
        <v>12</v>
      </c>
    </row>
    <row r="14" spans="1:18" x14ac:dyDescent="0.25">
      <c r="A14" s="13" t="s">
        <v>5</v>
      </c>
      <c r="C14" s="13" t="s">
        <v>45</v>
      </c>
    </row>
    <row r="15" spans="1:18" x14ac:dyDescent="0.25">
      <c r="A15" s="13" t="s">
        <v>5</v>
      </c>
      <c r="C15" s="13" t="s">
        <v>11</v>
      </c>
      <c r="D15" s="13" t="s">
        <v>14</v>
      </c>
    </row>
    <row r="17" spans="1:31" x14ac:dyDescent="0.25">
      <c r="A17" s="13" t="s">
        <v>5</v>
      </c>
      <c r="D17" s="13" t="s">
        <v>15</v>
      </c>
      <c r="R17" s="13" t="s">
        <v>32</v>
      </c>
      <c r="T17" s="13" t="s">
        <v>48</v>
      </c>
      <c r="U17" s="13" t="s">
        <v>33</v>
      </c>
    </row>
    <row r="18" spans="1:31" x14ac:dyDescent="0.25">
      <c r="A18" s="13" t="s">
        <v>5</v>
      </c>
      <c r="D18" s="13" t="s">
        <v>16</v>
      </c>
      <c r="R18" s="13" t="s">
        <v>19</v>
      </c>
      <c r="S18" s="13" t="s">
        <v>72</v>
      </c>
      <c r="T18" s="13" t="s">
        <v>18</v>
      </c>
      <c r="U18" s="13" t="s">
        <v>22</v>
      </c>
      <c r="V18" s="13" t="s">
        <v>21</v>
      </c>
      <c r="W18" s="13" t="s">
        <v>24</v>
      </c>
      <c r="X18" s="13" t="s">
        <v>25</v>
      </c>
      <c r="Y18" s="13" t="s">
        <v>26</v>
      </c>
      <c r="Z18" s="13" t="s">
        <v>28</v>
      </c>
      <c r="AA18" s="13" t="s">
        <v>30</v>
      </c>
      <c r="AB18" s="13" t="s">
        <v>10</v>
      </c>
      <c r="AC18" s="13" t="s">
        <v>13</v>
      </c>
      <c r="AD18" s="13" t="s">
        <v>44</v>
      </c>
      <c r="AE18" s="13" t="s">
        <v>45</v>
      </c>
    </row>
    <row r="19" spans="1:31" x14ac:dyDescent="0.25">
      <c r="A19" s="13" t="s">
        <v>5</v>
      </c>
      <c r="D19" s="13" t="s">
        <v>17</v>
      </c>
      <c r="R19" s="13" t="s">
        <v>20</v>
      </c>
      <c r="S19" s="13" t="s">
        <v>72</v>
      </c>
      <c r="T19" s="13" t="s">
        <v>34</v>
      </c>
      <c r="U19" s="13" t="s">
        <v>23</v>
      </c>
      <c r="V19" s="13" t="s">
        <v>35</v>
      </c>
      <c r="W19" s="13" t="s">
        <v>8</v>
      </c>
      <c r="X19" s="13" t="s">
        <v>11</v>
      </c>
      <c r="Y19" s="13" t="s">
        <v>27</v>
      </c>
      <c r="Z19" s="13" t="s">
        <v>29</v>
      </c>
      <c r="AA19" s="13" t="s">
        <v>36</v>
      </c>
      <c r="AB19" s="13" t="s">
        <v>37</v>
      </c>
      <c r="AC19" s="13" t="s">
        <v>38</v>
      </c>
      <c r="AD19" s="13" t="s">
        <v>46</v>
      </c>
      <c r="AE19" s="13" t="s">
        <v>47</v>
      </c>
    </row>
    <row r="20" spans="1:31" x14ac:dyDescent="0.25">
      <c r="D20" s="13" t="s">
        <v>19</v>
      </c>
      <c r="E20" s="13" t="s">
        <v>72</v>
      </c>
      <c r="F20" s="13" t="s">
        <v>18</v>
      </c>
      <c r="G20" s="13" t="s">
        <v>22</v>
      </c>
      <c r="H20" s="13" t="s">
        <v>21</v>
      </c>
      <c r="I20" s="13" t="s">
        <v>24</v>
      </c>
      <c r="J20" s="13" t="s">
        <v>25</v>
      </c>
      <c r="K20" s="13" t="s">
        <v>26</v>
      </c>
      <c r="L20" s="13" t="s">
        <v>28</v>
      </c>
      <c r="M20" s="13" t="s">
        <v>30</v>
      </c>
      <c r="N20" s="13" t="s">
        <v>10</v>
      </c>
      <c r="O20" s="13" t="s">
        <v>13</v>
      </c>
      <c r="P20" s="13" t="s">
        <v>44</v>
      </c>
      <c r="Q20" s="13" t="s">
        <v>45</v>
      </c>
    </row>
    <row r="21" spans="1:31" x14ac:dyDescent="0.25">
      <c r="A21" s="13" t="s">
        <v>39</v>
      </c>
      <c r="D21" s="13" t="s">
        <v>169</v>
      </c>
      <c r="E21" s="13" t="s">
        <v>616</v>
      </c>
      <c r="F21" s="13" t="s">
        <v>170</v>
      </c>
      <c r="G21" s="13" t="s">
        <v>157</v>
      </c>
      <c r="H21" s="13" t="s">
        <v>158</v>
      </c>
      <c r="I21" s="13" t="s">
        <v>617</v>
      </c>
      <c r="J21" s="13" t="s">
        <v>65</v>
      </c>
      <c r="K21" s="13" t="s">
        <v>559</v>
      </c>
      <c r="L21" s="13" t="s">
        <v>71</v>
      </c>
      <c r="M21" s="13" t="s">
        <v>617</v>
      </c>
      <c r="N21" s="13" t="s">
        <v>71</v>
      </c>
      <c r="O21" s="13" t="s">
        <v>49</v>
      </c>
      <c r="P21" s="13" t="s">
        <v>618</v>
      </c>
      <c r="Q21" s="13" t="s">
        <v>49</v>
      </c>
    </row>
    <row r="22" spans="1:31" x14ac:dyDescent="0.25">
      <c r="A22" s="13" t="s">
        <v>39</v>
      </c>
      <c r="D22" s="13" t="s">
        <v>169</v>
      </c>
      <c r="E22" s="13" t="s">
        <v>619</v>
      </c>
      <c r="F22" s="13" t="s">
        <v>170</v>
      </c>
      <c r="G22" s="13" t="s">
        <v>87</v>
      </c>
      <c r="H22" s="13" t="s">
        <v>88</v>
      </c>
      <c r="I22" s="13" t="s">
        <v>617</v>
      </c>
      <c r="J22" s="13" t="s">
        <v>65</v>
      </c>
      <c r="K22" s="13" t="s">
        <v>560</v>
      </c>
      <c r="L22" s="13" t="s">
        <v>71</v>
      </c>
      <c r="M22" s="13" t="s">
        <v>617</v>
      </c>
      <c r="N22" s="13" t="s">
        <v>71</v>
      </c>
      <c r="O22" s="13" t="s">
        <v>49</v>
      </c>
      <c r="P22" s="13" t="s">
        <v>618</v>
      </c>
      <c r="Q22" s="13" t="s">
        <v>49</v>
      </c>
    </row>
    <row r="23" spans="1:31" x14ac:dyDescent="0.25">
      <c r="A23" s="13" t="s">
        <v>39</v>
      </c>
      <c r="D23" s="13" t="s">
        <v>169</v>
      </c>
      <c r="E23" s="13" t="s">
        <v>620</v>
      </c>
      <c r="F23" s="13" t="s">
        <v>170</v>
      </c>
      <c r="G23" s="13" t="s">
        <v>105</v>
      </c>
      <c r="H23" s="13" t="s">
        <v>106</v>
      </c>
      <c r="I23" s="13" t="s">
        <v>617</v>
      </c>
      <c r="J23" s="13" t="s">
        <v>65</v>
      </c>
      <c r="K23" s="13" t="s">
        <v>561</v>
      </c>
      <c r="L23" s="13" t="s">
        <v>540</v>
      </c>
      <c r="M23" s="13" t="s">
        <v>617</v>
      </c>
      <c r="N23" s="13" t="s">
        <v>540</v>
      </c>
      <c r="O23" s="13" t="s">
        <v>49</v>
      </c>
      <c r="P23" s="13" t="s">
        <v>621</v>
      </c>
      <c r="Q23" s="13" t="s">
        <v>49</v>
      </c>
    </row>
    <row r="24" spans="1:31" x14ac:dyDescent="0.25">
      <c r="A24" s="13" t="s">
        <v>39</v>
      </c>
      <c r="D24" s="13" t="s">
        <v>169</v>
      </c>
      <c r="E24" s="13" t="s">
        <v>622</v>
      </c>
      <c r="F24" s="13" t="s">
        <v>170</v>
      </c>
      <c r="G24" s="13" t="s">
        <v>103</v>
      </c>
      <c r="H24" s="13" t="s">
        <v>104</v>
      </c>
      <c r="I24" s="13" t="s">
        <v>617</v>
      </c>
      <c r="J24" s="13" t="s">
        <v>65</v>
      </c>
      <c r="K24" s="13" t="s">
        <v>562</v>
      </c>
      <c r="L24" s="13" t="s">
        <v>401</v>
      </c>
      <c r="M24" s="13" t="s">
        <v>617</v>
      </c>
      <c r="N24" s="13" t="s">
        <v>401</v>
      </c>
      <c r="O24" s="13" t="s">
        <v>49</v>
      </c>
      <c r="P24" s="13" t="s">
        <v>623</v>
      </c>
      <c r="Q24" s="13" t="s">
        <v>49</v>
      </c>
    </row>
    <row r="25" spans="1:31" x14ac:dyDescent="0.25">
      <c r="A25" s="13" t="s">
        <v>39</v>
      </c>
      <c r="D25" s="13" t="s">
        <v>167</v>
      </c>
      <c r="E25" s="13" t="s">
        <v>624</v>
      </c>
      <c r="F25" s="13" t="s">
        <v>168</v>
      </c>
      <c r="G25" s="13" t="s">
        <v>81</v>
      </c>
      <c r="H25" s="13" t="s">
        <v>82</v>
      </c>
      <c r="I25" s="13" t="s">
        <v>617</v>
      </c>
      <c r="J25" s="13" t="s">
        <v>65</v>
      </c>
      <c r="K25" s="13" t="s">
        <v>563</v>
      </c>
      <c r="L25" s="13" t="s">
        <v>379</v>
      </c>
      <c r="M25" s="13" t="s">
        <v>617</v>
      </c>
      <c r="N25" s="13" t="s">
        <v>379</v>
      </c>
      <c r="O25" s="13" t="s">
        <v>49</v>
      </c>
      <c r="P25" s="13" t="s">
        <v>544</v>
      </c>
      <c r="Q25" s="13" t="s">
        <v>49</v>
      </c>
    </row>
    <row r="26" spans="1:31" x14ac:dyDescent="0.25">
      <c r="A26" s="13" t="s">
        <v>39</v>
      </c>
      <c r="D26" s="13" t="s">
        <v>167</v>
      </c>
      <c r="E26" s="13" t="s">
        <v>625</v>
      </c>
      <c r="F26" s="13" t="s">
        <v>168</v>
      </c>
      <c r="G26" s="13" t="s">
        <v>157</v>
      </c>
      <c r="H26" s="13" t="s">
        <v>158</v>
      </c>
      <c r="I26" s="13" t="s">
        <v>617</v>
      </c>
      <c r="J26" s="13" t="s">
        <v>65</v>
      </c>
      <c r="K26" s="13" t="s">
        <v>559</v>
      </c>
      <c r="L26" s="13" t="s">
        <v>382</v>
      </c>
      <c r="M26" s="13" t="s">
        <v>617</v>
      </c>
      <c r="N26" s="13" t="s">
        <v>382</v>
      </c>
      <c r="O26" s="13" t="s">
        <v>49</v>
      </c>
      <c r="P26" s="13" t="s">
        <v>626</v>
      </c>
      <c r="Q26" s="13" t="s">
        <v>49</v>
      </c>
    </row>
    <row r="27" spans="1:31" x14ac:dyDescent="0.25">
      <c r="A27" s="13" t="s">
        <v>39</v>
      </c>
      <c r="D27" s="13" t="s">
        <v>167</v>
      </c>
      <c r="E27" s="13" t="s">
        <v>627</v>
      </c>
      <c r="F27" s="13" t="s">
        <v>168</v>
      </c>
      <c r="G27" s="13" t="s">
        <v>87</v>
      </c>
      <c r="H27" s="13" t="s">
        <v>88</v>
      </c>
      <c r="I27" s="13" t="s">
        <v>617</v>
      </c>
      <c r="J27" s="13" t="s">
        <v>65</v>
      </c>
      <c r="K27" s="13" t="s">
        <v>560</v>
      </c>
      <c r="L27" s="13" t="s">
        <v>401</v>
      </c>
      <c r="M27" s="13" t="s">
        <v>617</v>
      </c>
      <c r="N27" s="13" t="s">
        <v>401</v>
      </c>
      <c r="O27" s="13" t="s">
        <v>49</v>
      </c>
      <c r="P27" s="13" t="s">
        <v>628</v>
      </c>
      <c r="Q27" s="13" t="s">
        <v>49</v>
      </c>
    </row>
    <row r="28" spans="1:31" x14ac:dyDescent="0.25">
      <c r="A28" s="13" t="s">
        <v>39</v>
      </c>
      <c r="D28" s="13" t="s">
        <v>167</v>
      </c>
      <c r="E28" s="13" t="s">
        <v>629</v>
      </c>
      <c r="F28" s="13" t="s">
        <v>168</v>
      </c>
      <c r="G28" s="13" t="s">
        <v>105</v>
      </c>
      <c r="H28" s="13" t="s">
        <v>106</v>
      </c>
      <c r="I28" s="13" t="s">
        <v>617</v>
      </c>
      <c r="J28" s="13" t="s">
        <v>65</v>
      </c>
      <c r="K28" s="13" t="s">
        <v>561</v>
      </c>
      <c r="L28" s="13" t="s">
        <v>540</v>
      </c>
      <c r="M28" s="13" t="s">
        <v>617</v>
      </c>
      <c r="N28" s="13" t="s">
        <v>540</v>
      </c>
      <c r="O28" s="13" t="s">
        <v>49</v>
      </c>
      <c r="P28" s="13" t="s">
        <v>630</v>
      </c>
      <c r="Q28" s="13" t="s">
        <v>49</v>
      </c>
    </row>
    <row r="29" spans="1:31" x14ac:dyDescent="0.25">
      <c r="A29" s="13" t="s">
        <v>39</v>
      </c>
      <c r="D29" s="13" t="s">
        <v>167</v>
      </c>
      <c r="E29" s="13" t="s">
        <v>631</v>
      </c>
      <c r="F29" s="13" t="s">
        <v>168</v>
      </c>
      <c r="G29" s="13" t="s">
        <v>103</v>
      </c>
      <c r="H29" s="13" t="s">
        <v>104</v>
      </c>
      <c r="I29" s="13" t="s">
        <v>617</v>
      </c>
      <c r="J29" s="13" t="s">
        <v>65</v>
      </c>
      <c r="K29" s="13" t="s">
        <v>562</v>
      </c>
      <c r="L29" s="13" t="s">
        <v>401</v>
      </c>
      <c r="M29" s="13" t="s">
        <v>617</v>
      </c>
      <c r="N29" s="13" t="s">
        <v>401</v>
      </c>
      <c r="O29" s="13" t="s">
        <v>49</v>
      </c>
      <c r="P29" s="13" t="s">
        <v>632</v>
      </c>
      <c r="Q29" s="13" t="s">
        <v>49</v>
      </c>
    </row>
    <row r="30" spans="1:31" x14ac:dyDescent="0.25">
      <c r="A30" s="13" t="s">
        <v>39</v>
      </c>
      <c r="D30" s="13" t="s">
        <v>167</v>
      </c>
      <c r="E30" s="13" t="s">
        <v>633</v>
      </c>
      <c r="F30" s="13" t="s">
        <v>168</v>
      </c>
      <c r="G30" s="13" t="s">
        <v>155</v>
      </c>
      <c r="H30" s="13" t="s">
        <v>156</v>
      </c>
      <c r="I30" s="13" t="s">
        <v>617</v>
      </c>
      <c r="J30" s="13" t="s">
        <v>65</v>
      </c>
      <c r="K30" s="13" t="s">
        <v>564</v>
      </c>
      <c r="L30" s="13" t="s">
        <v>75</v>
      </c>
      <c r="M30" s="13" t="s">
        <v>617</v>
      </c>
      <c r="N30" s="13" t="s">
        <v>75</v>
      </c>
      <c r="O30" s="13" t="s">
        <v>49</v>
      </c>
      <c r="P30" s="13" t="s">
        <v>634</v>
      </c>
      <c r="Q30" s="13" t="s">
        <v>49</v>
      </c>
    </row>
    <row r="31" spans="1:31" x14ac:dyDescent="0.25">
      <c r="A31" s="13" t="s">
        <v>39</v>
      </c>
      <c r="D31" s="13" t="s">
        <v>165</v>
      </c>
      <c r="E31" s="13" t="s">
        <v>635</v>
      </c>
      <c r="F31" s="13" t="s">
        <v>166</v>
      </c>
      <c r="G31" s="13" t="s">
        <v>81</v>
      </c>
      <c r="H31" s="13" t="s">
        <v>82</v>
      </c>
      <c r="I31" s="13" t="s">
        <v>617</v>
      </c>
      <c r="J31" s="13" t="s">
        <v>65</v>
      </c>
      <c r="K31" s="13" t="s">
        <v>563</v>
      </c>
      <c r="L31" s="13" t="s">
        <v>636</v>
      </c>
      <c r="M31" s="13" t="s">
        <v>617</v>
      </c>
      <c r="N31" s="13" t="s">
        <v>636</v>
      </c>
      <c r="O31" s="13" t="s">
        <v>49</v>
      </c>
      <c r="P31" s="13" t="s">
        <v>637</v>
      </c>
      <c r="Q31" s="13" t="s">
        <v>49</v>
      </c>
    </row>
    <row r="32" spans="1:31" x14ac:dyDescent="0.25">
      <c r="A32" s="13" t="s">
        <v>39</v>
      </c>
      <c r="D32" s="13" t="s">
        <v>165</v>
      </c>
      <c r="E32" s="13" t="s">
        <v>638</v>
      </c>
      <c r="F32" s="13" t="s">
        <v>166</v>
      </c>
      <c r="G32" s="13" t="s">
        <v>157</v>
      </c>
      <c r="H32" s="13" t="s">
        <v>158</v>
      </c>
      <c r="I32" s="13" t="s">
        <v>617</v>
      </c>
      <c r="J32" s="13" t="s">
        <v>65</v>
      </c>
      <c r="K32" s="13" t="s">
        <v>559</v>
      </c>
      <c r="L32" s="13" t="s">
        <v>401</v>
      </c>
      <c r="M32" s="13" t="s">
        <v>617</v>
      </c>
      <c r="N32" s="13" t="s">
        <v>401</v>
      </c>
      <c r="O32" s="13" t="s">
        <v>49</v>
      </c>
      <c r="P32" s="13" t="s">
        <v>639</v>
      </c>
      <c r="Q32" s="13" t="s">
        <v>49</v>
      </c>
    </row>
    <row r="33" spans="1:17" x14ac:dyDescent="0.25">
      <c r="A33" s="13" t="s">
        <v>39</v>
      </c>
      <c r="D33" s="13" t="s">
        <v>165</v>
      </c>
      <c r="E33" s="13" t="s">
        <v>640</v>
      </c>
      <c r="F33" s="13" t="s">
        <v>166</v>
      </c>
      <c r="G33" s="13" t="s">
        <v>87</v>
      </c>
      <c r="H33" s="13" t="s">
        <v>88</v>
      </c>
      <c r="I33" s="13" t="s">
        <v>617</v>
      </c>
      <c r="J33" s="13" t="s">
        <v>65</v>
      </c>
      <c r="K33" s="13" t="s">
        <v>560</v>
      </c>
      <c r="L33" s="13" t="s">
        <v>401</v>
      </c>
      <c r="M33" s="13" t="s">
        <v>617</v>
      </c>
      <c r="N33" s="13" t="s">
        <v>401</v>
      </c>
      <c r="O33" s="13" t="s">
        <v>49</v>
      </c>
      <c r="P33" s="13" t="s">
        <v>639</v>
      </c>
      <c r="Q33" s="13" t="s">
        <v>49</v>
      </c>
    </row>
    <row r="34" spans="1:17" x14ac:dyDescent="0.25">
      <c r="A34" s="13" t="s">
        <v>39</v>
      </c>
      <c r="D34" s="13" t="s">
        <v>165</v>
      </c>
      <c r="E34" s="13" t="s">
        <v>641</v>
      </c>
      <c r="F34" s="13" t="s">
        <v>166</v>
      </c>
      <c r="G34" s="13" t="s">
        <v>105</v>
      </c>
      <c r="H34" s="13" t="s">
        <v>106</v>
      </c>
      <c r="I34" s="13" t="s">
        <v>617</v>
      </c>
      <c r="J34" s="13" t="s">
        <v>65</v>
      </c>
      <c r="K34" s="13" t="s">
        <v>561</v>
      </c>
      <c r="L34" s="13" t="s">
        <v>385</v>
      </c>
      <c r="M34" s="13" t="s">
        <v>617</v>
      </c>
      <c r="N34" s="13" t="s">
        <v>385</v>
      </c>
      <c r="O34" s="13" t="s">
        <v>49</v>
      </c>
      <c r="P34" s="13" t="s">
        <v>642</v>
      </c>
      <c r="Q34" s="13" t="s">
        <v>49</v>
      </c>
    </row>
    <row r="35" spans="1:17" x14ac:dyDescent="0.25">
      <c r="A35" s="13" t="s">
        <v>39</v>
      </c>
      <c r="D35" s="13" t="s">
        <v>165</v>
      </c>
      <c r="E35" s="13" t="s">
        <v>643</v>
      </c>
      <c r="F35" s="13" t="s">
        <v>166</v>
      </c>
      <c r="G35" s="13" t="s">
        <v>103</v>
      </c>
      <c r="H35" s="13" t="s">
        <v>104</v>
      </c>
      <c r="I35" s="13" t="s">
        <v>617</v>
      </c>
      <c r="J35" s="13" t="s">
        <v>65</v>
      </c>
      <c r="K35" s="13" t="s">
        <v>562</v>
      </c>
      <c r="L35" s="13" t="s">
        <v>385</v>
      </c>
      <c r="M35" s="13" t="s">
        <v>617</v>
      </c>
      <c r="N35" s="13" t="s">
        <v>385</v>
      </c>
      <c r="O35" s="13" t="s">
        <v>49</v>
      </c>
      <c r="P35" s="13" t="s">
        <v>644</v>
      </c>
      <c r="Q35" s="13" t="s">
        <v>49</v>
      </c>
    </row>
    <row r="36" spans="1:17" x14ac:dyDescent="0.25">
      <c r="A36" s="13" t="s">
        <v>39</v>
      </c>
      <c r="D36" s="13" t="s">
        <v>165</v>
      </c>
      <c r="E36" s="13" t="s">
        <v>645</v>
      </c>
      <c r="F36" s="13" t="s">
        <v>166</v>
      </c>
      <c r="G36" s="13" t="s">
        <v>155</v>
      </c>
      <c r="H36" s="13" t="s">
        <v>156</v>
      </c>
      <c r="I36" s="13" t="s">
        <v>617</v>
      </c>
      <c r="J36" s="13" t="s">
        <v>65</v>
      </c>
      <c r="K36" s="13" t="s">
        <v>564</v>
      </c>
      <c r="L36" s="13" t="s">
        <v>540</v>
      </c>
      <c r="M36" s="13" t="s">
        <v>617</v>
      </c>
      <c r="N36" s="13" t="s">
        <v>540</v>
      </c>
      <c r="O36" s="13" t="s">
        <v>49</v>
      </c>
      <c r="P36" s="13" t="s">
        <v>646</v>
      </c>
      <c r="Q36" s="13" t="s">
        <v>49</v>
      </c>
    </row>
    <row r="37" spans="1:17" x14ac:dyDescent="0.25">
      <c r="A37" s="13" t="s">
        <v>39</v>
      </c>
      <c r="D37" s="13" t="s">
        <v>163</v>
      </c>
      <c r="E37" s="13" t="s">
        <v>647</v>
      </c>
      <c r="F37" s="13" t="s">
        <v>164</v>
      </c>
      <c r="G37" s="13" t="s">
        <v>81</v>
      </c>
      <c r="H37" s="13" t="s">
        <v>82</v>
      </c>
      <c r="I37" s="13" t="s">
        <v>617</v>
      </c>
      <c r="J37" s="13" t="s">
        <v>65</v>
      </c>
      <c r="K37" s="13" t="s">
        <v>563</v>
      </c>
      <c r="L37" s="13" t="s">
        <v>416</v>
      </c>
      <c r="M37" s="13" t="s">
        <v>617</v>
      </c>
      <c r="N37" s="13" t="s">
        <v>416</v>
      </c>
      <c r="O37" s="13" t="s">
        <v>49</v>
      </c>
      <c r="P37" s="13" t="s">
        <v>648</v>
      </c>
      <c r="Q37" s="13" t="s">
        <v>49</v>
      </c>
    </row>
    <row r="38" spans="1:17" x14ac:dyDescent="0.25">
      <c r="A38" s="13" t="s">
        <v>39</v>
      </c>
      <c r="D38" s="13" t="s">
        <v>163</v>
      </c>
      <c r="E38" s="13" t="s">
        <v>649</v>
      </c>
      <c r="F38" s="13" t="s">
        <v>164</v>
      </c>
      <c r="G38" s="13" t="s">
        <v>81</v>
      </c>
      <c r="H38" s="13" t="s">
        <v>82</v>
      </c>
      <c r="I38" s="13" t="s">
        <v>617</v>
      </c>
      <c r="J38" s="13" t="s">
        <v>65</v>
      </c>
      <c r="K38" s="13" t="s">
        <v>565</v>
      </c>
      <c r="L38" s="13" t="s">
        <v>540</v>
      </c>
      <c r="M38" s="13" t="s">
        <v>617</v>
      </c>
      <c r="N38" s="13" t="s">
        <v>540</v>
      </c>
      <c r="O38" s="13" t="s">
        <v>49</v>
      </c>
      <c r="P38" s="13" t="s">
        <v>650</v>
      </c>
      <c r="Q38" s="13" t="s">
        <v>49</v>
      </c>
    </row>
    <row r="39" spans="1:17" x14ac:dyDescent="0.25">
      <c r="A39" s="13" t="s">
        <v>39</v>
      </c>
      <c r="D39" s="13" t="s">
        <v>163</v>
      </c>
      <c r="E39" s="13" t="s">
        <v>651</v>
      </c>
      <c r="F39" s="13" t="s">
        <v>164</v>
      </c>
      <c r="G39" s="13" t="s">
        <v>157</v>
      </c>
      <c r="H39" s="13" t="s">
        <v>158</v>
      </c>
      <c r="I39" s="13" t="s">
        <v>617</v>
      </c>
      <c r="J39" s="13" t="s">
        <v>65</v>
      </c>
      <c r="K39" s="13" t="s">
        <v>559</v>
      </c>
      <c r="L39" s="13" t="s">
        <v>540</v>
      </c>
      <c r="M39" s="13" t="s">
        <v>617</v>
      </c>
      <c r="N39" s="13" t="s">
        <v>540</v>
      </c>
      <c r="O39" s="13" t="s">
        <v>49</v>
      </c>
      <c r="P39" s="13" t="s">
        <v>650</v>
      </c>
      <c r="Q39" s="13" t="s">
        <v>49</v>
      </c>
    </row>
    <row r="40" spans="1:17" x14ac:dyDescent="0.25">
      <c r="A40" s="13" t="s">
        <v>39</v>
      </c>
      <c r="D40" s="13" t="s">
        <v>163</v>
      </c>
      <c r="E40" s="13" t="s">
        <v>652</v>
      </c>
      <c r="F40" s="13" t="s">
        <v>164</v>
      </c>
      <c r="G40" s="13" t="s">
        <v>87</v>
      </c>
      <c r="H40" s="13" t="s">
        <v>88</v>
      </c>
      <c r="I40" s="13" t="s">
        <v>617</v>
      </c>
      <c r="J40" s="13" t="s">
        <v>65</v>
      </c>
      <c r="K40" s="13" t="s">
        <v>560</v>
      </c>
      <c r="L40" s="13" t="s">
        <v>416</v>
      </c>
      <c r="M40" s="13" t="s">
        <v>617</v>
      </c>
      <c r="N40" s="13" t="s">
        <v>416</v>
      </c>
      <c r="O40" s="13" t="s">
        <v>49</v>
      </c>
      <c r="P40" s="13" t="s">
        <v>648</v>
      </c>
      <c r="Q40" s="13" t="s">
        <v>49</v>
      </c>
    </row>
    <row r="41" spans="1:17" x14ac:dyDescent="0.25">
      <c r="A41" s="13" t="s">
        <v>39</v>
      </c>
      <c r="D41" s="13" t="s">
        <v>163</v>
      </c>
      <c r="E41" s="13" t="s">
        <v>653</v>
      </c>
      <c r="F41" s="13" t="s">
        <v>164</v>
      </c>
      <c r="G41" s="13" t="s">
        <v>105</v>
      </c>
      <c r="H41" s="13" t="s">
        <v>106</v>
      </c>
      <c r="I41" s="13" t="s">
        <v>617</v>
      </c>
      <c r="J41" s="13" t="s">
        <v>65</v>
      </c>
      <c r="K41" s="13" t="s">
        <v>561</v>
      </c>
      <c r="L41" s="13" t="s">
        <v>71</v>
      </c>
      <c r="M41" s="13" t="s">
        <v>617</v>
      </c>
      <c r="N41" s="13" t="s">
        <v>71</v>
      </c>
      <c r="O41" s="13" t="s">
        <v>49</v>
      </c>
      <c r="P41" s="13" t="s">
        <v>654</v>
      </c>
      <c r="Q41" s="13" t="s">
        <v>49</v>
      </c>
    </row>
    <row r="42" spans="1:17" x14ac:dyDescent="0.25">
      <c r="A42" s="13" t="s">
        <v>39</v>
      </c>
      <c r="D42" s="13" t="s">
        <v>163</v>
      </c>
      <c r="E42" s="13" t="s">
        <v>655</v>
      </c>
      <c r="F42" s="13" t="s">
        <v>164</v>
      </c>
      <c r="G42" s="13" t="s">
        <v>103</v>
      </c>
      <c r="H42" s="13" t="s">
        <v>104</v>
      </c>
      <c r="I42" s="13" t="s">
        <v>617</v>
      </c>
      <c r="J42" s="13" t="s">
        <v>65</v>
      </c>
      <c r="K42" s="13" t="s">
        <v>562</v>
      </c>
      <c r="L42" s="13" t="s">
        <v>71</v>
      </c>
      <c r="M42" s="13" t="s">
        <v>617</v>
      </c>
      <c r="N42" s="13" t="s">
        <v>71</v>
      </c>
      <c r="O42" s="13" t="s">
        <v>49</v>
      </c>
      <c r="P42" s="13" t="s">
        <v>656</v>
      </c>
      <c r="Q42" s="13" t="s">
        <v>49</v>
      </c>
    </row>
    <row r="43" spans="1:17" x14ac:dyDescent="0.25">
      <c r="A43" s="13" t="s">
        <v>39</v>
      </c>
      <c r="D43" s="13" t="s">
        <v>163</v>
      </c>
      <c r="E43" s="13" t="s">
        <v>657</v>
      </c>
      <c r="F43" s="13" t="s">
        <v>164</v>
      </c>
      <c r="G43" s="13" t="s">
        <v>155</v>
      </c>
      <c r="H43" s="13" t="s">
        <v>156</v>
      </c>
      <c r="I43" s="13" t="s">
        <v>617</v>
      </c>
      <c r="J43" s="13" t="s">
        <v>65</v>
      </c>
      <c r="K43" s="13" t="s">
        <v>564</v>
      </c>
      <c r="L43" s="13" t="s">
        <v>540</v>
      </c>
      <c r="M43" s="13" t="s">
        <v>617</v>
      </c>
      <c r="N43" s="13" t="s">
        <v>540</v>
      </c>
      <c r="O43" s="13" t="s">
        <v>49</v>
      </c>
      <c r="P43" s="13" t="s">
        <v>658</v>
      </c>
      <c r="Q43" s="13" t="s">
        <v>49</v>
      </c>
    </row>
    <row r="44" spans="1:17" x14ac:dyDescent="0.25">
      <c r="A44" s="13" t="s">
        <v>39</v>
      </c>
      <c r="D44" s="13" t="s">
        <v>161</v>
      </c>
      <c r="E44" s="13" t="s">
        <v>659</v>
      </c>
      <c r="F44" s="13" t="s">
        <v>162</v>
      </c>
      <c r="G44" s="13" t="s">
        <v>81</v>
      </c>
      <c r="H44" s="13" t="s">
        <v>82</v>
      </c>
      <c r="I44" s="13" t="s">
        <v>617</v>
      </c>
      <c r="J44" s="13" t="s">
        <v>65</v>
      </c>
      <c r="K44" s="13" t="s">
        <v>563</v>
      </c>
      <c r="L44" s="13" t="s">
        <v>401</v>
      </c>
      <c r="M44" s="13" t="s">
        <v>617</v>
      </c>
      <c r="N44" s="13" t="s">
        <v>401</v>
      </c>
      <c r="O44" s="13" t="s">
        <v>49</v>
      </c>
      <c r="P44" s="13" t="s">
        <v>660</v>
      </c>
      <c r="Q44" s="13" t="s">
        <v>49</v>
      </c>
    </row>
    <row r="45" spans="1:17" x14ac:dyDescent="0.25">
      <c r="A45" s="13" t="s">
        <v>39</v>
      </c>
      <c r="D45" s="13" t="s">
        <v>161</v>
      </c>
      <c r="E45" s="13" t="s">
        <v>661</v>
      </c>
      <c r="F45" s="13" t="s">
        <v>162</v>
      </c>
      <c r="G45" s="13" t="s">
        <v>81</v>
      </c>
      <c r="H45" s="13" t="s">
        <v>82</v>
      </c>
      <c r="I45" s="13" t="s">
        <v>617</v>
      </c>
      <c r="J45" s="13" t="s">
        <v>65</v>
      </c>
      <c r="K45" s="13" t="s">
        <v>565</v>
      </c>
      <c r="L45" s="13" t="s">
        <v>540</v>
      </c>
      <c r="M45" s="13" t="s">
        <v>617</v>
      </c>
      <c r="N45" s="13" t="s">
        <v>540</v>
      </c>
      <c r="O45" s="13" t="s">
        <v>49</v>
      </c>
      <c r="P45" s="13" t="s">
        <v>662</v>
      </c>
      <c r="Q45" s="13" t="s">
        <v>49</v>
      </c>
    </row>
    <row r="46" spans="1:17" x14ac:dyDescent="0.25">
      <c r="A46" s="13" t="s">
        <v>39</v>
      </c>
      <c r="D46" s="13" t="s">
        <v>161</v>
      </c>
      <c r="E46" s="13" t="s">
        <v>663</v>
      </c>
      <c r="F46" s="13" t="s">
        <v>162</v>
      </c>
      <c r="G46" s="13" t="s">
        <v>157</v>
      </c>
      <c r="H46" s="13" t="s">
        <v>158</v>
      </c>
      <c r="I46" s="13" t="s">
        <v>617</v>
      </c>
      <c r="J46" s="13" t="s">
        <v>65</v>
      </c>
      <c r="K46" s="13" t="s">
        <v>559</v>
      </c>
      <c r="L46" s="13" t="s">
        <v>71</v>
      </c>
      <c r="M46" s="13" t="s">
        <v>617</v>
      </c>
      <c r="N46" s="13" t="s">
        <v>71</v>
      </c>
      <c r="O46" s="13" t="s">
        <v>49</v>
      </c>
      <c r="P46" s="13" t="s">
        <v>664</v>
      </c>
      <c r="Q46" s="13" t="s">
        <v>49</v>
      </c>
    </row>
    <row r="47" spans="1:17" x14ac:dyDescent="0.25">
      <c r="A47" s="13" t="s">
        <v>39</v>
      </c>
      <c r="D47" s="13" t="s">
        <v>161</v>
      </c>
      <c r="E47" s="13" t="s">
        <v>665</v>
      </c>
      <c r="F47" s="13" t="s">
        <v>162</v>
      </c>
      <c r="G47" s="13" t="s">
        <v>87</v>
      </c>
      <c r="H47" s="13" t="s">
        <v>88</v>
      </c>
      <c r="I47" s="13" t="s">
        <v>617</v>
      </c>
      <c r="J47" s="13" t="s">
        <v>65</v>
      </c>
      <c r="K47" s="13" t="s">
        <v>560</v>
      </c>
      <c r="L47" s="13" t="s">
        <v>71</v>
      </c>
      <c r="M47" s="13" t="s">
        <v>617</v>
      </c>
      <c r="N47" s="13" t="s">
        <v>71</v>
      </c>
      <c r="O47" s="13" t="s">
        <v>49</v>
      </c>
      <c r="P47" s="13" t="s">
        <v>664</v>
      </c>
      <c r="Q47" s="13" t="s">
        <v>49</v>
      </c>
    </row>
    <row r="48" spans="1:17" x14ac:dyDescent="0.25">
      <c r="A48" s="13" t="s">
        <v>39</v>
      </c>
      <c r="D48" s="13" t="s">
        <v>161</v>
      </c>
      <c r="E48" s="13" t="s">
        <v>666</v>
      </c>
      <c r="F48" s="13" t="s">
        <v>162</v>
      </c>
      <c r="G48" s="13" t="s">
        <v>105</v>
      </c>
      <c r="H48" s="13" t="s">
        <v>106</v>
      </c>
      <c r="I48" s="13" t="s">
        <v>617</v>
      </c>
      <c r="J48" s="13" t="s">
        <v>65</v>
      </c>
      <c r="K48" s="13" t="s">
        <v>561</v>
      </c>
      <c r="L48" s="13" t="s">
        <v>71</v>
      </c>
      <c r="M48" s="13" t="s">
        <v>617</v>
      </c>
      <c r="N48" s="13" t="s">
        <v>71</v>
      </c>
      <c r="O48" s="13" t="s">
        <v>49</v>
      </c>
      <c r="P48" s="13" t="s">
        <v>667</v>
      </c>
      <c r="Q48" s="13" t="s">
        <v>49</v>
      </c>
    </row>
    <row r="49" spans="1:17" x14ac:dyDescent="0.25">
      <c r="A49" s="13" t="s">
        <v>39</v>
      </c>
      <c r="D49" s="13" t="s">
        <v>161</v>
      </c>
      <c r="E49" s="13" t="s">
        <v>668</v>
      </c>
      <c r="F49" s="13" t="s">
        <v>162</v>
      </c>
      <c r="G49" s="13" t="s">
        <v>103</v>
      </c>
      <c r="H49" s="13" t="s">
        <v>104</v>
      </c>
      <c r="I49" s="13" t="s">
        <v>617</v>
      </c>
      <c r="J49" s="13" t="s">
        <v>65</v>
      </c>
      <c r="K49" s="13" t="s">
        <v>562</v>
      </c>
      <c r="L49" s="13" t="s">
        <v>75</v>
      </c>
      <c r="M49" s="13" t="s">
        <v>617</v>
      </c>
      <c r="N49" s="13" t="s">
        <v>75</v>
      </c>
      <c r="O49" s="13" t="s">
        <v>49</v>
      </c>
      <c r="P49" s="13" t="s">
        <v>669</v>
      </c>
      <c r="Q49" s="13" t="s">
        <v>49</v>
      </c>
    </row>
    <row r="50" spans="1:17" x14ac:dyDescent="0.25">
      <c r="A50" s="13" t="s">
        <v>39</v>
      </c>
      <c r="D50" s="13" t="s">
        <v>161</v>
      </c>
      <c r="E50" s="13" t="s">
        <v>670</v>
      </c>
      <c r="F50" s="13" t="s">
        <v>162</v>
      </c>
      <c r="G50" s="13" t="s">
        <v>155</v>
      </c>
      <c r="H50" s="13" t="s">
        <v>156</v>
      </c>
      <c r="I50" s="13" t="s">
        <v>617</v>
      </c>
      <c r="J50" s="13" t="s">
        <v>65</v>
      </c>
      <c r="K50" s="13" t="s">
        <v>564</v>
      </c>
      <c r="L50" s="13" t="s">
        <v>540</v>
      </c>
      <c r="M50" s="13" t="s">
        <v>617</v>
      </c>
      <c r="N50" s="13" t="s">
        <v>540</v>
      </c>
      <c r="O50" s="13" t="s">
        <v>49</v>
      </c>
      <c r="P50" s="13" t="s">
        <v>662</v>
      </c>
      <c r="Q50" s="13" t="s">
        <v>49</v>
      </c>
    </row>
    <row r="51" spans="1:17" x14ac:dyDescent="0.25">
      <c r="A51" s="13" t="s">
        <v>39</v>
      </c>
      <c r="D51" s="13" t="s">
        <v>159</v>
      </c>
      <c r="E51" s="13" t="s">
        <v>671</v>
      </c>
      <c r="F51" s="13" t="s">
        <v>160</v>
      </c>
      <c r="G51" s="13" t="s">
        <v>81</v>
      </c>
      <c r="H51" s="13" t="s">
        <v>82</v>
      </c>
      <c r="I51" s="13" t="s">
        <v>617</v>
      </c>
      <c r="J51" s="13" t="s">
        <v>65</v>
      </c>
      <c r="K51" s="13" t="s">
        <v>563</v>
      </c>
      <c r="L51" s="13" t="s">
        <v>71</v>
      </c>
      <c r="M51" s="13" t="s">
        <v>617</v>
      </c>
      <c r="N51" s="13" t="s">
        <v>71</v>
      </c>
      <c r="O51" s="13" t="s">
        <v>49</v>
      </c>
      <c r="P51" s="13" t="s">
        <v>672</v>
      </c>
      <c r="Q51" s="13" t="s">
        <v>49</v>
      </c>
    </row>
    <row r="52" spans="1:17" x14ac:dyDescent="0.25">
      <c r="A52" s="13" t="s">
        <v>39</v>
      </c>
      <c r="D52" s="13" t="s">
        <v>159</v>
      </c>
      <c r="E52" s="13" t="s">
        <v>673</v>
      </c>
      <c r="F52" s="13" t="s">
        <v>160</v>
      </c>
      <c r="G52" s="13" t="s">
        <v>157</v>
      </c>
      <c r="H52" s="13" t="s">
        <v>158</v>
      </c>
      <c r="I52" s="13" t="s">
        <v>617</v>
      </c>
      <c r="J52" s="13" t="s">
        <v>65</v>
      </c>
      <c r="K52" s="13" t="s">
        <v>559</v>
      </c>
      <c r="L52" s="13" t="s">
        <v>75</v>
      </c>
      <c r="M52" s="13" t="s">
        <v>617</v>
      </c>
      <c r="N52" s="13" t="s">
        <v>75</v>
      </c>
      <c r="O52" s="13" t="s">
        <v>49</v>
      </c>
      <c r="P52" s="13" t="s">
        <v>674</v>
      </c>
      <c r="Q52" s="13" t="s">
        <v>49</v>
      </c>
    </row>
    <row r="53" spans="1:17" x14ac:dyDescent="0.25">
      <c r="A53" s="13" t="s">
        <v>39</v>
      </c>
      <c r="D53" s="13" t="s">
        <v>159</v>
      </c>
      <c r="E53" s="13" t="s">
        <v>675</v>
      </c>
      <c r="F53" s="13" t="s">
        <v>160</v>
      </c>
      <c r="G53" s="13" t="s">
        <v>87</v>
      </c>
      <c r="H53" s="13" t="s">
        <v>88</v>
      </c>
      <c r="I53" s="13" t="s">
        <v>617</v>
      </c>
      <c r="J53" s="13" t="s">
        <v>65</v>
      </c>
      <c r="K53" s="13" t="s">
        <v>560</v>
      </c>
      <c r="L53" s="13" t="s">
        <v>71</v>
      </c>
      <c r="M53" s="13" t="s">
        <v>617</v>
      </c>
      <c r="N53" s="13" t="s">
        <v>71</v>
      </c>
      <c r="O53" s="13" t="s">
        <v>49</v>
      </c>
      <c r="P53" s="13" t="s">
        <v>672</v>
      </c>
      <c r="Q53" s="13" t="s">
        <v>49</v>
      </c>
    </row>
    <row r="54" spans="1:17" x14ac:dyDescent="0.25">
      <c r="A54" s="13" t="s">
        <v>39</v>
      </c>
      <c r="D54" s="13" t="s">
        <v>159</v>
      </c>
      <c r="E54" s="13" t="s">
        <v>676</v>
      </c>
      <c r="F54" s="13" t="s">
        <v>160</v>
      </c>
      <c r="G54" s="13" t="s">
        <v>105</v>
      </c>
      <c r="H54" s="13" t="s">
        <v>106</v>
      </c>
      <c r="I54" s="13" t="s">
        <v>617</v>
      </c>
      <c r="J54" s="13" t="s">
        <v>65</v>
      </c>
      <c r="K54" s="13" t="s">
        <v>561</v>
      </c>
      <c r="L54" s="13" t="s">
        <v>75</v>
      </c>
      <c r="M54" s="13" t="s">
        <v>617</v>
      </c>
      <c r="N54" s="13" t="s">
        <v>75</v>
      </c>
      <c r="O54" s="13" t="s">
        <v>49</v>
      </c>
      <c r="P54" s="13" t="s">
        <v>677</v>
      </c>
      <c r="Q54" s="13" t="s">
        <v>49</v>
      </c>
    </row>
    <row r="55" spans="1:17" x14ac:dyDescent="0.25">
      <c r="A55" s="13" t="s">
        <v>39</v>
      </c>
      <c r="D55" s="13" t="s">
        <v>159</v>
      </c>
      <c r="E55" s="13" t="s">
        <v>678</v>
      </c>
      <c r="F55" s="13" t="s">
        <v>160</v>
      </c>
      <c r="G55" s="13" t="s">
        <v>103</v>
      </c>
      <c r="H55" s="13" t="s">
        <v>104</v>
      </c>
      <c r="I55" s="13" t="s">
        <v>617</v>
      </c>
      <c r="J55" s="13" t="s">
        <v>65</v>
      </c>
      <c r="K55" s="13" t="s">
        <v>562</v>
      </c>
      <c r="L55" s="13" t="s">
        <v>416</v>
      </c>
      <c r="M55" s="13" t="s">
        <v>617</v>
      </c>
      <c r="N55" s="13" t="s">
        <v>416</v>
      </c>
      <c r="O55" s="13" t="s">
        <v>49</v>
      </c>
      <c r="P55" s="13" t="s">
        <v>679</v>
      </c>
      <c r="Q55" s="13" t="s">
        <v>49</v>
      </c>
    </row>
    <row r="56" spans="1:17" x14ac:dyDescent="0.25">
      <c r="A56" s="13" t="s">
        <v>39</v>
      </c>
      <c r="D56" s="13" t="s">
        <v>171</v>
      </c>
      <c r="E56" s="13" t="s">
        <v>680</v>
      </c>
      <c r="F56" s="13" t="s">
        <v>172</v>
      </c>
      <c r="G56" s="13" t="s">
        <v>81</v>
      </c>
      <c r="H56" s="13" t="s">
        <v>82</v>
      </c>
      <c r="I56" s="13" t="s">
        <v>617</v>
      </c>
      <c r="J56" s="13" t="s">
        <v>65</v>
      </c>
      <c r="K56" s="13" t="s">
        <v>563</v>
      </c>
      <c r="L56" s="13" t="s">
        <v>540</v>
      </c>
      <c r="M56" s="13" t="s">
        <v>617</v>
      </c>
      <c r="N56" s="13" t="s">
        <v>540</v>
      </c>
      <c r="O56" s="13" t="s">
        <v>49</v>
      </c>
      <c r="P56" s="13" t="s">
        <v>447</v>
      </c>
      <c r="Q56" s="13" t="s">
        <v>49</v>
      </c>
    </row>
    <row r="57" spans="1:17" x14ac:dyDescent="0.25">
      <c r="A57" s="13" t="s">
        <v>39</v>
      </c>
      <c r="D57" s="13" t="s">
        <v>171</v>
      </c>
      <c r="E57" s="13" t="s">
        <v>681</v>
      </c>
      <c r="F57" s="13" t="s">
        <v>172</v>
      </c>
      <c r="G57" s="13" t="s">
        <v>157</v>
      </c>
      <c r="H57" s="13" t="s">
        <v>158</v>
      </c>
      <c r="I57" s="13" t="s">
        <v>617</v>
      </c>
      <c r="J57" s="13" t="s">
        <v>65</v>
      </c>
      <c r="K57" s="13" t="s">
        <v>559</v>
      </c>
      <c r="L57" s="13" t="s">
        <v>382</v>
      </c>
      <c r="M57" s="13" t="s">
        <v>617</v>
      </c>
      <c r="N57" s="13" t="s">
        <v>382</v>
      </c>
      <c r="O57" s="13" t="s">
        <v>49</v>
      </c>
      <c r="P57" s="13" t="s">
        <v>518</v>
      </c>
      <c r="Q57" s="13" t="s">
        <v>49</v>
      </c>
    </row>
    <row r="58" spans="1:17" x14ac:dyDescent="0.25">
      <c r="A58" s="13" t="s">
        <v>39</v>
      </c>
      <c r="D58" s="13" t="s">
        <v>171</v>
      </c>
      <c r="E58" s="13" t="s">
        <v>682</v>
      </c>
      <c r="F58" s="13" t="s">
        <v>172</v>
      </c>
      <c r="G58" s="13" t="s">
        <v>87</v>
      </c>
      <c r="H58" s="13" t="s">
        <v>88</v>
      </c>
      <c r="I58" s="13" t="s">
        <v>617</v>
      </c>
      <c r="J58" s="13" t="s">
        <v>65</v>
      </c>
      <c r="K58" s="13" t="s">
        <v>560</v>
      </c>
      <c r="L58" s="13" t="s">
        <v>416</v>
      </c>
      <c r="M58" s="13" t="s">
        <v>617</v>
      </c>
      <c r="N58" s="13" t="s">
        <v>416</v>
      </c>
      <c r="O58" s="13" t="s">
        <v>49</v>
      </c>
      <c r="P58" s="13" t="s">
        <v>451</v>
      </c>
      <c r="Q58" s="13" t="s">
        <v>49</v>
      </c>
    </row>
    <row r="59" spans="1:17" x14ac:dyDescent="0.25">
      <c r="A59" s="13" t="s">
        <v>39</v>
      </c>
      <c r="D59" s="13" t="s">
        <v>171</v>
      </c>
      <c r="E59" s="13" t="s">
        <v>683</v>
      </c>
      <c r="F59" s="13" t="s">
        <v>172</v>
      </c>
      <c r="G59" s="13" t="s">
        <v>103</v>
      </c>
      <c r="H59" s="13" t="s">
        <v>104</v>
      </c>
      <c r="I59" s="13" t="s">
        <v>617</v>
      </c>
      <c r="J59" s="13" t="s">
        <v>65</v>
      </c>
      <c r="K59" s="13" t="s">
        <v>562</v>
      </c>
      <c r="L59" s="13" t="s">
        <v>401</v>
      </c>
      <c r="M59" s="13" t="s">
        <v>617</v>
      </c>
      <c r="N59" s="13" t="s">
        <v>401</v>
      </c>
      <c r="O59" s="13" t="s">
        <v>49</v>
      </c>
      <c r="P59" s="13" t="s">
        <v>684</v>
      </c>
      <c r="Q59" s="13" t="s">
        <v>49</v>
      </c>
    </row>
    <row r="60" spans="1:17" x14ac:dyDescent="0.25">
      <c r="A60" s="13" t="s">
        <v>39</v>
      </c>
      <c r="D60" s="13" t="s">
        <v>173</v>
      </c>
      <c r="E60" s="13" t="s">
        <v>685</v>
      </c>
      <c r="F60" s="13" t="s">
        <v>174</v>
      </c>
      <c r="G60" s="13" t="s">
        <v>81</v>
      </c>
      <c r="H60" s="13" t="s">
        <v>82</v>
      </c>
      <c r="I60" s="13" t="s">
        <v>617</v>
      </c>
      <c r="J60" s="13" t="s">
        <v>65</v>
      </c>
      <c r="K60" s="13" t="s">
        <v>563</v>
      </c>
      <c r="L60" s="13" t="s">
        <v>71</v>
      </c>
      <c r="M60" s="13" t="s">
        <v>617</v>
      </c>
      <c r="N60" s="13" t="s">
        <v>71</v>
      </c>
      <c r="O60" s="13" t="s">
        <v>49</v>
      </c>
      <c r="P60" s="13" t="s">
        <v>470</v>
      </c>
      <c r="Q60" s="13" t="s">
        <v>49</v>
      </c>
    </row>
    <row r="61" spans="1:17" x14ac:dyDescent="0.25">
      <c r="A61" s="13" t="s">
        <v>39</v>
      </c>
      <c r="D61" s="13" t="s">
        <v>173</v>
      </c>
      <c r="E61" s="13" t="s">
        <v>686</v>
      </c>
      <c r="F61" s="13" t="s">
        <v>174</v>
      </c>
      <c r="G61" s="13" t="s">
        <v>157</v>
      </c>
      <c r="H61" s="13" t="s">
        <v>158</v>
      </c>
      <c r="I61" s="13" t="s">
        <v>617</v>
      </c>
      <c r="J61" s="13" t="s">
        <v>65</v>
      </c>
      <c r="K61" s="13" t="s">
        <v>559</v>
      </c>
      <c r="L61" s="13" t="s">
        <v>540</v>
      </c>
      <c r="M61" s="13" t="s">
        <v>617</v>
      </c>
      <c r="N61" s="13" t="s">
        <v>540</v>
      </c>
      <c r="O61" s="13" t="s">
        <v>49</v>
      </c>
      <c r="P61" s="13" t="s">
        <v>528</v>
      </c>
      <c r="Q61" s="13" t="s">
        <v>49</v>
      </c>
    </row>
    <row r="62" spans="1:17" x14ac:dyDescent="0.25">
      <c r="A62" s="13" t="s">
        <v>39</v>
      </c>
      <c r="D62" s="13" t="s">
        <v>173</v>
      </c>
      <c r="E62" s="13" t="s">
        <v>687</v>
      </c>
      <c r="F62" s="13" t="s">
        <v>174</v>
      </c>
      <c r="G62" s="13" t="s">
        <v>87</v>
      </c>
      <c r="H62" s="13" t="s">
        <v>88</v>
      </c>
      <c r="I62" s="13" t="s">
        <v>617</v>
      </c>
      <c r="J62" s="13" t="s">
        <v>65</v>
      </c>
      <c r="K62" s="13" t="s">
        <v>560</v>
      </c>
      <c r="L62" s="13" t="s">
        <v>385</v>
      </c>
      <c r="M62" s="13" t="s">
        <v>617</v>
      </c>
      <c r="N62" s="13" t="s">
        <v>385</v>
      </c>
      <c r="O62" s="13" t="s">
        <v>49</v>
      </c>
      <c r="P62" s="13" t="s">
        <v>408</v>
      </c>
      <c r="Q62" s="13" t="s">
        <v>49</v>
      </c>
    </row>
    <row r="63" spans="1:17" x14ac:dyDescent="0.25">
      <c r="A63" s="13" t="s">
        <v>39</v>
      </c>
      <c r="D63" s="13" t="s">
        <v>173</v>
      </c>
      <c r="E63" s="13" t="s">
        <v>688</v>
      </c>
      <c r="F63" s="13" t="s">
        <v>174</v>
      </c>
      <c r="G63" s="13" t="s">
        <v>103</v>
      </c>
      <c r="H63" s="13" t="s">
        <v>104</v>
      </c>
      <c r="I63" s="13" t="s">
        <v>617</v>
      </c>
      <c r="J63" s="13" t="s">
        <v>65</v>
      </c>
      <c r="K63" s="13" t="s">
        <v>562</v>
      </c>
      <c r="L63" s="13" t="s">
        <v>71</v>
      </c>
      <c r="M63" s="13" t="s">
        <v>617</v>
      </c>
      <c r="N63" s="13" t="s">
        <v>71</v>
      </c>
      <c r="O63" s="13" t="s">
        <v>49</v>
      </c>
      <c r="P63" s="13" t="s">
        <v>689</v>
      </c>
      <c r="Q63" s="13" t="s">
        <v>49</v>
      </c>
    </row>
    <row r="64" spans="1:17" x14ac:dyDescent="0.25">
      <c r="A64" s="13" t="s">
        <v>39</v>
      </c>
      <c r="D64" s="13" t="s">
        <v>175</v>
      </c>
      <c r="E64" s="13" t="s">
        <v>690</v>
      </c>
      <c r="F64" s="13" t="s">
        <v>176</v>
      </c>
      <c r="G64" s="13" t="s">
        <v>81</v>
      </c>
      <c r="H64" s="13" t="s">
        <v>82</v>
      </c>
      <c r="I64" s="13" t="s">
        <v>617</v>
      </c>
      <c r="J64" s="13" t="s">
        <v>65</v>
      </c>
      <c r="K64" s="13" t="s">
        <v>563</v>
      </c>
      <c r="L64" s="13" t="s">
        <v>71</v>
      </c>
      <c r="M64" s="13" t="s">
        <v>617</v>
      </c>
      <c r="N64" s="13" t="s">
        <v>71</v>
      </c>
      <c r="O64" s="13" t="s">
        <v>49</v>
      </c>
      <c r="P64" s="13" t="s">
        <v>691</v>
      </c>
      <c r="Q64" s="13" t="s">
        <v>49</v>
      </c>
    </row>
    <row r="65" spans="1:17" x14ac:dyDescent="0.25">
      <c r="A65" s="13" t="s">
        <v>39</v>
      </c>
      <c r="D65" s="13" t="s">
        <v>175</v>
      </c>
      <c r="E65" s="13" t="s">
        <v>692</v>
      </c>
      <c r="F65" s="13" t="s">
        <v>176</v>
      </c>
      <c r="G65" s="13" t="s">
        <v>157</v>
      </c>
      <c r="H65" s="13" t="s">
        <v>158</v>
      </c>
      <c r="I65" s="13" t="s">
        <v>617</v>
      </c>
      <c r="J65" s="13" t="s">
        <v>65</v>
      </c>
      <c r="K65" s="13" t="s">
        <v>559</v>
      </c>
      <c r="L65" s="13" t="s">
        <v>540</v>
      </c>
      <c r="M65" s="13" t="s">
        <v>617</v>
      </c>
      <c r="N65" s="13" t="s">
        <v>540</v>
      </c>
      <c r="O65" s="13" t="s">
        <v>49</v>
      </c>
      <c r="P65" s="13" t="s">
        <v>693</v>
      </c>
      <c r="Q65" s="13" t="s">
        <v>49</v>
      </c>
    </row>
    <row r="66" spans="1:17" x14ac:dyDescent="0.25">
      <c r="A66" s="13" t="s">
        <v>39</v>
      </c>
      <c r="D66" s="13" t="s">
        <v>175</v>
      </c>
      <c r="E66" s="13" t="s">
        <v>694</v>
      </c>
      <c r="F66" s="13" t="s">
        <v>176</v>
      </c>
      <c r="G66" s="13" t="s">
        <v>87</v>
      </c>
      <c r="H66" s="13" t="s">
        <v>88</v>
      </c>
      <c r="I66" s="13" t="s">
        <v>617</v>
      </c>
      <c r="J66" s="13" t="s">
        <v>65</v>
      </c>
      <c r="K66" s="13" t="s">
        <v>560</v>
      </c>
      <c r="L66" s="13" t="s">
        <v>71</v>
      </c>
      <c r="M66" s="13" t="s">
        <v>617</v>
      </c>
      <c r="N66" s="13" t="s">
        <v>71</v>
      </c>
      <c r="O66" s="13" t="s">
        <v>49</v>
      </c>
      <c r="P66" s="13" t="s">
        <v>691</v>
      </c>
      <c r="Q66" s="13" t="s">
        <v>49</v>
      </c>
    </row>
    <row r="67" spans="1:17" x14ac:dyDescent="0.25">
      <c r="A67" s="13" t="s">
        <v>39</v>
      </c>
      <c r="D67" s="13" t="s">
        <v>175</v>
      </c>
      <c r="E67" s="13" t="s">
        <v>695</v>
      </c>
      <c r="F67" s="13" t="s">
        <v>176</v>
      </c>
      <c r="G67" s="13" t="s">
        <v>105</v>
      </c>
      <c r="H67" s="13" t="s">
        <v>106</v>
      </c>
      <c r="I67" s="13" t="s">
        <v>617</v>
      </c>
      <c r="J67" s="13" t="s">
        <v>65</v>
      </c>
      <c r="K67" s="13" t="s">
        <v>561</v>
      </c>
      <c r="L67" s="13" t="s">
        <v>540</v>
      </c>
      <c r="M67" s="13" t="s">
        <v>617</v>
      </c>
      <c r="N67" s="13" t="s">
        <v>540</v>
      </c>
      <c r="O67" s="13" t="s">
        <v>49</v>
      </c>
      <c r="P67" s="13" t="s">
        <v>696</v>
      </c>
      <c r="Q67" s="13" t="s">
        <v>49</v>
      </c>
    </row>
    <row r="68" spans="1:17" x14ac:dyDescent="0.25">
      <c r="A68" s="13" t="s">
        <v>39</v>
      </c>
      <c r="D68" s="13" t="s">
        <v>175</v>
      </c>
      <c r="E68" s="13" t="s">
        <v>697</v>
      </c>
      <c r="F68" s="13" t="s">
        <v>176</v>
      </c>
      <c r="G68" s="13" t="s">
        <v>103</v>
      </c>
      <c r="H68" s="13" t="s">
        <v>104</v>
      </c>
      <c r="I68" s="13" t="s">
        <v>617</v>
      </c>
      <c r="J68" s="13" t="s">
        <v>65</v>
      </c>
      <c r="K68" s="13" t="s">
        <v>562</v>
      </c>
      <c r="L68" s="13" t="s">
        <v>540</v>
      </c>
      <c r="M68" s="13" t="s">
        <v>617</v>
      </c>
      <c r="N68" s="13" t="s">
        <v>540</v>
      </c>
      <c r="O68" s="13" t="s">
        <v>49</v>
      </c>
      <c r="P68" s="13" t="s">
        <v>698</v>
      </c>
      <c r="Q68" s="13" t="s">
        <v>49</v>
      </c>
    </row>
    <row r="69" spans="1:17" x14ac:dyDescent="0.25">
      <c r="A69" s="13" t="s">
        <v>39</v>
      </c>
      <c r="D69" s="13" t="s">
        <v>177</v>
      </c>
      <c r="E69" s="13" t="s">
        <v>699</v>
      </c>
      <c r="F69" s="13" t="s">
        <v>178</v>
      </c>
      <c r="G69" s="13" t="s">
        <v>87</v>
      </c>
      <c r="H69" s="13" t="s">
        <v>88</v>
      </c>
      <c r="I69" s="13" t="s">
        <v>617</v>
      </c>
      <c r="J69" s="13" t="s">
        <v>65</v>
      </c>
      <c r="K69" s="13" t="s">
        <v>560</v>
      </c>
      <c r="L69" s="13" t="s">
        <v>382</v>
      </c>
      <c r="M69" s="13" t="s">
        <v>617</v>
      </c>
      <c r="N69" s="13" t="s">
        <v>382</v>
      </c>
      <c r="O69" s="13" t="s">
        <v>49</v>
      </c>
      <c r="P69" s="13" t="s">
        <v>700</v>
      </c>
      <c r="Q69" s="13" t="s">
        <v>49</v>
      </c>
    </row>
    <row r="70" spans="1:17" x14ac:dyDescent="0.25">
      <c r="A70" s="13" t="s">
        <v>39</v>
      </c>
      <c r="D70" s="13" t="s">
        <v>177</v>
      </c>
      <c r="E70" s="13" t="s">
        <v>701</v>
      </c>
      <c r="F70" s="13" t="s">
        <v>178</v>
      </c>
      <c r="G70" s="13" t="s">
        <v>105</v>
      </c>
      <c r="H70" s="13" t="s">
        <v>106</v>
      </c>
      <c r="I70" s="13" t="s">
        <v>617</v>
      </c>
      <c r="J70" s="13" t="s">
        <v>65</v>
      </c>
      <c r="K70" s="13" t="s">
        <v>561</v>
      </c>
      <c r="L70" s="13" t="s">
        <v>75</v>
      </c>
      <c r="M70" s="13" t="s">
        <v>617</v>
      </c>
      <c r="N70" s="13" t="s">
        <v>75</v>
      </c>
      <c r="O70" s="13" t="s">
        <v>49</v>
      </c>
      <c r="P70" s="13" t="s">
        <v>702</v>
      </c>
      <c r="Q70" s="13" t="s">
        <v>49</v>
      </c>
    </row>
    <row r="71" spans="1:17" x14ac:dyDescent="0.25">
      <c r="A71" s="13" t="s">
        <v>39</v>
      </c>
      <c r="D71" s="13" t="s">
        <v>177</v>
      </c>
      <c r="E71" s="13" t="s">
        <v>703</v>
      </c>
      <c r="F71" s="13" t="s">
        <v>178</v>
      </c>
      <c r="G71" s="13" t="s">
        <v>103</v>
      </c>
      <c r="H71" s="13" t="s">
        <v>104</v>
      </c>
      <c r="I71" s="13" t="s">
        <v>617</v>
      </c>
      <c r="J71" s="13" t="s">
        <v>65</v>
      </c>
      <c r="K71" s="13" t="s">
        <v>562</v>
      </c>
      <c r="L71" s="13" t="s">
        <v>71</v>
      </c>
      <c r="M71" s="13" t="s">
        <v>617</v>
      </c>
      <c r="N71" s="13" t="s">
        <v>71</v>
      </c>
      <c r="O71" s="13" t="s">
        <v>49</v>
      </c>
      <c r="P71" s="13" t="s">
        <v>704</v>
      </c>
      <c r="Q71" s="13" t="s">
        <v>49</v>
      </c>
    </row>
    <row r="72" spans="1:17" x14ac:dyDescent="0.25">
      <c r="A72" s="13" t="s">
        <v>39</v>
      </c>
      <c r="D72" s="13" t="s">
        <v>185</v>
      </c>
      <c r="E72" s="13" t="s">
        <v>705</v>
      </c>
      <c r="F72" s="13" t="s">
        <v>186</v>
      </c>
      <c r="G72" s="13" t="s">
        <v>81</v>
      </c>
      <c r="H72" s="13" t="s">
        <v>82</v>
      </c>
      <c r="I72" s="13" t="s">
        <v>617</v>
      </c>
      <c r="J72" s="13" t="s">
        <v>65</v>
      </c>
      <c r="K72" s="13" t="s">
        <v>566</v>
      </c>
      <c r="L72" s="13" t="s">
        <v>405</v>
      </c>
      <c r="M72" s="13" t="s">
        <v>617</v>
      </c>
      <c r="N72" s="13" t="s">
        <v>405</v>
      </c>
      <c r="O72" s="13" t="s">
        <v>49</v>
      </c>
      <c r="P72" s="13" t="s">
        <v>546</v>
      </c>
      <c r="Q72" s="13" t="s">
        <v>49</v>
      </c>
    </row>
    <row r="73" spans="1:17" x14ac:dyDescent="0.25">
      <c r="A73" s="13" t="s">
        <v>39</v>
      </c>
      <c r="D73" s="13" t="s">
        <v>185</v>
      </c>
      <c r="E73" s="13" t="s">
        <v>706</v>
      </c>
      <c r="F73" s="13" t="s">
        <v>186</v>
      </c>
      <c r="G73" s="13" t="s">
        <v>157</v>
      </c>
      <c r="H73" s="13" t="s">
        <v>158</v>
      </c>
      <c r="I73" s="13" t="s">
        <v>617</v>
      </c>
      <c r="J73" s="13" t="s">
        <v>65</v>
      </c>
      <c r="K73" s="13" t="s">
        <v>567</v>
      </c>
      <c r="L73" s="13" t="s">
        <v>71</v>
      </c>
      <c r="M73" s="13" t="s">
        <v>617</v>
      </c>
      <c r="N73" s="13" t="s">
        <v>71</v>
      </c>
      <c r="O73" s="13" t="s">
        <v>49</v>
      </c>
      <c r="P73" s="13" t="s">
        <v>707</v>
      </c>
      <c r="Q73" s="13" t="s">
        <v>49</v>
      </c>
    </row>
    <row r="74" spans="1:17" x14ac:dyDescent="0.25">
      <c r="A74" s="13" t="s">
        <v>39</v>
      </c>
      <c r="D74" s="13" t="s">
        <v>185</v>
      </c>
      <c r="E74" s="13" t="s">
        <v>708</v>
      </c>
      <c r="F74" s="13" t="s">
        <v>186</v>
      </c>
      <c r="G74" s="13" t="s">
        <v>103</v>
      </c>
      <c r="H74" s="13" t="s">
        <v>104</v>
      </c>
      <c r="I74" s="13" t="s">
        <v>617</v>
      </c>
      <c r="J74" s="13" t="s">
        <v>65</v>
      </c>
      <c r="K74" s="13" t="s">
        <v>568</v>
      </c>
      <c r="L74" s="13" t="s">
        <v>403</v>
      </c>
      <c r="M74" s="13" t="s">
        <v>617</v>
      </c>
      <c r="N74" s="13" t="s">
        <v>403</v>
      </c>
      <c r="O74" s="13" t="s">
        <v>49</v>
      </c>
      <c r="P74" s="13" t="s">
        <v>709</v>
      </c>
      <c r="Q74" s="13" t="s">
        <v>49</v>
      </c>
    </row>
    <row r="75" spans="1:17" x14ac:dyDescent="0.25">
      <c r="A75" s="13" t="s">
        <v>39</v>
      </c>
      <c r="D75" s="13" t="s">
        <v>185</v>
      </c>
      <c r="E75" s="13" t="s">
        <v>710</v>
      </c>
      <c r="F75" s="13" t="s">
        <v>186</v>
      </c>
      <c r="G75" s="13" t="s">
        <v>155</v>
      </c>
      <c r="H75" s="13" t="s">
        <v>156</v>
      </c>
      <c r="I75" s="13" t="s">
        <v>617</v>
      </c>
      <c r="J75" s="13" t="s">
        <v>65</v>
      </c>
      <c r="K75" s="13" t="s">
        <v>569</v>
      </c>
      <c r="L75" s="13" t="s">
        <v>71</v>
      </c>
      <c r="M75" s="13" t="s">
        <v>617</v>
      </c>
      <c r="N75" s="13" t="s">
        <v>71</v>
      </c>
      <c r="O75" s="13" t="s">
        <v>49</v>
      </c>
      <c r="P75" s="13" t="s">
        <v>711</v>
      </c>
      <c r="Q75" s="13" t="s">
        <v>49</v>
      </c>
    </row>
    <row r="76" spans="1:17" x14ac:dyDescent="0.25">
      <c r="A76" s="13" t="s">
        <v>39</v>
      </c>
      <c r="D76" s="13" t="s">
        <v>189</v>
      </c>
      <c r="E76" s="13" t="s">
        <v>712</v>
      </c>
      <c r="F76" s="13" t="s">
        <v>190</v>
      </c>
      <c r="G76" s="13" t="s">
        <v>81</v>
      </c>
      <c r="H76" s="13" t="s">
        <v>82</v>
      </c>
      <c r="I76" s="13" t="s">
        <v>617</v>
      </c>
      <c r="J76" s="13" t="s">
        <v>65</v>
      </c>
      <c r="K76" s="13" t="s">
        <v>566</v>
      </c>
      <c r="L76" s="13" t="s">
        <v>382</v>
      </c>
      <c r="M76" s="13" t="s">
        <v>617</v>
      </c>
      <c r="N76" s="13" t="s">
        <v>382</v>
      </c>
      <c r="O76" s="13" t="s">
        <v>49</v>
      </c>
      <c r="P76" s="13" t="s">
        <v>713</v>
      </c>
      <c r="Q76" s="13" t="s">
        <v>49</v>
      </c>
    </row>
    <row r="77" spans="1:17" x14ac:dyDescent="0.25">
      <c r="A77" s="13" t="s">
        <v>39</v>
      </c>
      <c r="D77" s="13" t="s">
        <v>189</v>
      </c>
      <c r="E77" s="13" t="s">
        <v>714</v>
      </c>
      <c r="F77" s="13" t="s">
        <v>190</v>
      </c>
      <c r="G77" s="13" t="s">
        <v>157</v>
      </c>
      <c r="H77" s="13" t="s">
        <v>158</v>
      </c>
      <c r="I77" s="13" t="s">
        <v>617</v>
      </c>
      <c r="J77" s="13" t="s">
        <v>65</v>
      </c>
      <c r="K77" s="13" t="s">
        <v>567</v>
      </c>
      <c r="L77" s="13" t="s">
        <v>71</v>
      </c>
      <c r="M77" s="13" t="s">
        <v>617</v>
      </c>
      <c r="N77" s="13" t="s">
        <v>71</v>
      </c>
      <c r="O77" s="13" t="s">
        <v>49</v>
      </c>
      <c r="P77" s="13" t="s">
        <v>715</v>
      </c>
      <c r="Q77" s="13" t="s">
        <v>49</v>
      </c>
    </row>
    <row r="78" spans="1:17" x14ac:dyDescent="0.25">
      <c r="A78" s="13" t="s">
        <v>39</v>
      </c>
      <c r="D78" s="13" t="s">
        <v>189</v>
      </c>
      <c r="E78" s="13" t="s">
        <v>716</v>
      </c>
      <c r="F78" s="13" t="s">
        <v>190</v>
      </c>
      <c r="G78" s="13" t="s">
        <v>87</v>
      </c>
      <c r="H78" s="13" t="s">
        <v>88</v>
      </c>
      <c r="I78" s="13" t="s">
        <v>617</v>
      </c>
      <c r="J78" s="13" t="s">
        <v>65</v>
      </c>
      <c r="K78" s="13" t="s">
        <v>570</v>
      </c>
      <c r="L78" s="13" t="s">
        <v>71</v>
      </c>
      <c r="M78" s="13" t="s">
        <v>617</v>
      </c>
      <c r="N78" s="13" t="s">
        <v>71</v>
      </c>
      <c r="O78" s="13" t="s">
        <v>49</v>
      </c>
      <c r="P78" s="13" t="s">
        <v>715</v>
      </c>
      <c r="Q78" s="13" t="s">
        <v>49</v>
      </c>
    </row>
    <row r="79" spans="1:17" x14ac:dyDescent="0.25">
      <c r="A79" s="13" t="s">
        <v>39</v>
      </c>
      <c r="D79" s="13" t="s">
        <v>189</v>
      </c>
      <c r="E79" s="13" t="s">
        <v>717</v>
      </c>
      <c r="F79" s="13" t="s">
        <v>190</v>
      </c>
      <c r="G79" s="13" t="s">
        <v>105</v>
      </c>
      <c r="H79" s="13" t="s">
        <v>106</v>
      </c>
      <c r="I79" s="13" t="s">
        <v>617</v>
      </c>
      <c r="J79" s="13" t="s">
        <v>65</v>
      </c>
      <c r="K79" s="13" t="s">
        <v>571</v>
      </c>
      <c r="L79" s="13" t="s">
        <v>71</v>
      </c>
      <c r="M79" s="13" t="s">
        <v>617</v>
      </c>
      <c r="N79" s="13" t="s">
        <v>71</v>
      </c>
      <c r="O79" s="13" t="s">
        <v>49</v>
      </c>
      <c r="P79" s="13" t="s">
        <v>718</v>
      </c>
      <c r="Q79" s="13" t="s">
        <v>49</v>
      </c>
    </row>
    <row r="80" spans="1:17" x14ac:dyDescent="0.25">
      <c r="A80" s="13" t="s">
        <v>39</v>
      </c>
      <c r="D80" s="13" t="s">
        <v>189</v>
      </c>
      <c r="E80" s="13" t="s">
        <v>719</v>
      </c>
      <c r="F80" s="13" t="s">
        <v>190</v>
      </c>
      <c r="G80" s="13" t="s">
        <v>103</v>
      </c>
      <c r="H80" s="13" t="s">
        <v>104</v>
      </c>
      <c r="I80" s="13" t="s">
        <v>617</v>
      </c>
      <c r="J80" s="13" t="s">
        <v>65</v>
      </c>
      <c r="K80" s="13" t="s">
        <v>568</v>
      </c>
      <c r="L80" s="13" t="s">
        <v>71</v>
      </c>
      <c r="M80" s="13" t="s">
        <v>617</v>
      </c>
      <c r="N80" s="13" t="s">
        <v>71</v>
      </c>
      <c r="O80" s="13" t="s">
        <v>49</v>
      </c>
      <c r="P80" s="13" t="s">
        <v>720</v>
      </c>
      <c r="Q80" s="13" t="s">
        <v>49</v>
      </c>
    </row>
    <row r="81" spans="1:17" x14ac:dyDescent="0.25">
      <c r="A81" s="13" t="s">
        <v>39</v>
      </c>
      <c r="D81" s="13" t="s">
        <v>183</v>
      </c>
      <c r="E81" s="13" t="s">
        <v>721</v>
      </c>
      <c r="F81" s="13" t="s">
        <v>184</v>
      </c>
      <c r="G81" s="13" t="s">
        <v>81</v>
      </c>
      <c r="H81" s="13" t="s">
        <v>82</v>
      </c>
      <c r="I81" s="13" t="s">
        <v>617</v>
      </c>
      <c r="J81" s="13" t="s">
        <v>65</v>
      </c>
      <c r="K81" s="13" t="s">
        <v>566</v>
      </c>
      <c r="L81" s="13" t="s">
        <v>403</v>
      </c>
      <c r="M81" s="13" t="s">
        <v>617</v>
      </c>
      <c r="N81" s="13" t="s">
        <v>403</v>
      </c>
      <c r="O81" s="13" t="s">
        <v>49</v>
      </c>
      <c r="P81" s="13" t="s">
        <v>404</v>
      </c>
      <c r="Q81" s="13" t="s">
        <v>49</v>
      </c>
    </row>
    <row r="82" spans="1:17" x14ac:dyDescent="0.25">
      <c r="A82" s="13" t="s">
        <v>39</v>
      </c>
      <c r="D82" s="13" t="s">
        <v>183</v>
      </c>
      <c r="E82" s="13" t="s">
        <v>722</v>
      </c>
      <c r="F82" s="13" t="s">
        <v>184</v>
      </c>
      <c r="G82" s="13" t="s">
        <v>87</v>
      </c>
      <c r="H82" s="13" t="s">
        <v>88</v>
      </c>
      <c r="I82" s="13" t="s">
        <v>617</v>
      </c>
      <c r="J82" s="13" t="s">
        <v>65</v>
      </c>
      <c r="K82" s="13" t="s">
        <v>570</v>
      </c>
      <c r="L82" s="13" t="s">
        <v>71</v>
      </c>
      <c r="M82" s="13" t="s">
        <v>617</v>
      </c>
      <c r="N82" s="13" t="s">
        <v>71</v>
      </c>
      <c r="O82" s="13" t="s">
        <v>49</v>
      </c>
      <c r="P82" s="13" t="s">
        <v>723</v>
      </c>
      <c r="Q82" s="13" t="s">
        <v>49</v>
      </c>
    </row>
    <row r="83" spans="1:17" x14ac:dyDescent="0.25">
      <c r="A83" s="13" t="s">
        <v>39</v>
      </c>
      <c r="D83" s="13" t="s">
        <v>183</v>
      </c>
      <c r="E83" s="13" t="s">
        <v>724</v>
      </c>
      <c r="F83" s="13" t="s">
        <v>184</v>
      </c>
      <c r="G83" s="13" t="s">
        <v>103</v>
      </c>
      <c r="H83" s="13" t="s">
        <v>104</v>
      </c>
      <c r="I83" s="13" t="s">
        <v>617</v>
      </c>
      <c r="J83" s="13" t="s">
        <v>65</v>
      </c>
      <c r="K83" s="13" t="s">
        <v>568</v>
      </c>
      <c r="L83" s="13" t="s">
        <v>71</v>
      </c>
      <c r="M83" s="13" t="s">
        <v>617</v>
      </c>
      <c r="N83" s="13" t="s">
        <v>71</v>
      </c>
      <c r="O83" s="13" t="s">
        <v>49</v>
      </c>
      <c r="P83" s="13" t="s">
        <v>725</v>
      </c>
      <c r="Q83" s="13" t="s">
        <v>49</v>
      </c>
    </row>
    <row r="84" spans="1:17" x14ac:dyDescent="0.25">
      <c r="A84" s="13" t="s">
        <v>39</v>
      </c>
      <c r="D84" s="13" t="s">
        <v>181</v>
      </c>
      <c r="E84" s="13" t="s">
        <v>726</v>
      </c>
      <c r="F84" s="13" t="s">
        <v>182</v>
      </c>
      <c r="G84" s="13" t="s">
        <v>81</v>
      </c>
      <c r="H84" s="13" t="s">
        <v>82</v>
      </c>
      <c r="I84" s="13" t="s">
        <v>617</v>
      </c>
      <c r="J84" s="13" t="s">
        <v>65</v>
      </c>
      <c r="K84" s="13" t="s">
        <v>566</v>
      </c>
      <c r="L84" s="13" t="s">
        <v>382</v>
      </c>
      <c r="M84" s="13" t="s">
        <v>617</v>
      </c>
      <c r="N84" s="13" t="s">
        <v>382</v>
      </c>
      <c r="O84" s="13" t="s">
        <v>49</v>
      </c>
      <c r="P84" s="13" t="s">
        <v>727</v>
      </c>
      <c r="Q84" s="13" t="s">
        <v>49</v>
      </c>
    </row>
    <row r="85" spans="1:17" x14ac:dyDescent="0.25">
      <c r="A85" s="13" t="s">
        <v>39</v>
      </c>
      <c r="D85" s="13" t="s">
        <v>181</v>
      </c>
      <c r="E85" s="13" t="s">
        <v>728</v>
      </c>
      <c r="F85" s="13" t="s">
        <v>182</v>
      </c>
      <c r="G85" s="13" t="s">
        <v>157</v>
      </c>
      <c r="H85" s="13" t="s">
        <v>158</v>
      </c>
      <c r="I85" s="13" t="s">
        <v>617</v>
      </c>
      <c r="J85" s="13" t="s">
        <v>65</v>
      </c>
      <c r="K85" s="13" t="s">
        <v>567</v>
      </c>
      <c r="L85" s="13" t="s">
        <v>401</v>
      </c>
      <c r="M85" s="13" t="s">
        <v>617</v>
      </c>
      <c r="N85" s="13" t="s">
        <v>401</v>
      </c>
      <c r="O85" s="13" t="s">
        <v>49</v>
      </c>
      <c r="P85" s="13" t="s">
        <v>402</v>
      </c>
      <c r="Q85" s="13" t="s">
        <v>49</v>
      </c>
    </row>
    <row r="86" spans="1:17" x14ac:dyDescent="0.25">
      <c r="A86" s="13" t="s">
        <v>39</v>
      </c>
      <c r="D86" s="13" t="s">
        <v>181</v>
      </c>
      <c r="E86" s="13" t="s">
        <v>729</v>
      </c>
      <c r="F86" s="13" t="s">
        <v>182</v>
      </c>
      <c r="G86" s="13" t="s">
        <v>87</v>
      </c>
      <c r="H86" s="13" t="s">
        <v>88</v>
      </c>
      <c r="I86" s="13" t="s">
        <v>617</v>
      </c>
      <c r="J86" s="13" t="s">
        <v>65</v>
      </c>
      <c r="K86" s="13" t="s">
        <v>570</v>
      </c>
      <c r="L86" s="13" t="s">
        <v>401</v>
      </c>
      <c r="M86" s="13" t="s">
        <v>617</v>
      </c>
      <c r="N86" s="13" t="s">
        <v>401</v>
      </c>
      <c r="O86" s="13" t="s">
        <v>49</v>
      </c>
      <c r="P86" s="13" t="s">
        <v>402</v>
      </c>
      <c r="Q86" s="13" t="s">
        <v>49</v>
      </c>
    </row>
    <row r="87" spans="1:17" x14ac:dyDescent="0.25">
      <c r="A87" s="13" t="s">
        <v>39</v>
      </c>
      <c r="D87" s="13" t="s">
        <v>181</v>
      </c>
      <c r="E87" s="13" t="s">
        <v>730</v>
      </c>
      <c r="F87" s="13" t="s">
        <v>182</v>
      </c>
      <c r="G87" s="13" t="s">
        <v>155</v>
      </c>
      <c r="H87" s="13" t="s">
        <v>156</v>
      </c>
      <c r="I87" s="13" t="s">
        <v>617</v>
      </c>
      <c r="J87" s="13" t="s">
        <v>65</v>
      </c>
      <c r="K87" s="13" t="s">
        <v>569</v>
      </c>
      <c r="L87" s="13" t="s">
        <v>71</v>
      </c>
      <c r="M87" s="13" t="s">
        <v>617</v>
      </c>
      <c r="N87" s="13" t="s">
        <v>71</v>
      </c>
      <c r="O87" s="13" t="s">
        <v>49</v>
      </c>
      <c r="P87" s="13" t="s">
        <v>731</v>
      </c>
      <c r="Q87" s="13" t="s">
        <v>49</v>
      </c>
    </row>
    <row r="88" spans="1:17" x14ac:dyDescent="0.25">
      <c r="A88" s="13" t="s">
        <v>39</v>
      </c>
      <c r="D88" s="13" t="s">
        <v>179</v>
      </c>
      <c r="E88" s="13" t="s">
        <v>732</v>
      </c>
      <c r="F88" s="13" t="s">
        <v>180</v>
      </c>
      <c r="G88" s="13" t="s">
        <v>81</v>
      </c>
      <c r="H88" s="13" t="s">
        <v>82</v>
      </c>
      <c r="I88" s="13" t="s">
        <v>617</v>
      </c>
      <c r="J88" s="13" t="s">
        <v>65</v>
      </c>
      <c r="K88" s="13" t="s">
        <v>566</v>
      </c>
      <c r="L88" s="13" t="s">
        <v>390</v>
      </c>
      <c r="M88" s="13" t="s">
        <v>617</v>
      </c>
      <c r="N88" s="13" t="s">
        <v>390</v>
      </c>
      <c r="O88" s="13" t="s">
        <v>49</v>
      </c>
      <c r="P88" s="13" t="s">
        <v>534</v>
      </c>
      <c r="Q88" s="13" t="s">
        <v>49</v>
      </c>
    </row>
    <row r="89" spans="1:17" x14ac:dyDescent="0.25">
      <c r="A89" s="13" t="s">
        <v>39</v>
      </c>
      <c r="D89" s="13" t="s">
        <v>179</v>
      </c>
      <c r="E89" s="13" t="s">
        <v>733</v>
      </c>
      <c r="F89" s="13" t="s">
        <v>180</v>
      </c>
      <c r="G89" s="13" t="s">
        <v>157</v>
      </c>
      <c r="H89" s="13" t="s">
        <v>158</v>
      </c>
      <c r="I89" s="13" t="s">
        <v>617</v>
      </c>
      <c r="J89" s="13" t="s">
        <v>65</v>
      </c>
      <c r="K89" s="13" t="s">
        <v>567</v>
      </c>
      <c r="L89" s="13" t="s">
        <v>401</v>
      </c>
      <c r="M89" s="13" t="s">
        <v>617</v>
      </c>
      <c r="N89" s="13" t="s">
        <v>401</v>
      </c>
      <c r="O89" s="13" t="s">
        <v>49</v>
      </c>
      <c r="P89" s="13" t="s">
        <v>734</v>
      </c>
      <c r="Q89" s="13" t="s">
        <v>49</v>
      </c>
    </row>
    <row r="90" spans="1:17" x14ac:dyDescent="0.25">
      <c r="A90" s="13" t="s">
        <v>39</v>
      </c>
      <c r="D90" s="13" t="s">
        <v>179</v>
      </c>
      <c r="E90" s="13" t="s">
        <v>735</v>
      </c>
      <c r="F90" s="13" t="s">
        <v>180</v>
      </c>
      <c r="G90" s="13" t="s">
        <v>87</v>
      </c>
      <c r="H90" s="13" t="s">
        <v>88</v>
      </c>
      <c r="I90" s="13" t="s">
        <v>617</v>
      </c>
      <c r="J90" s="13" t="s">
        <v>65</v>
      </c>
      <c r="K90" s="13" t="s">
        <v>570</v>
      </c>
      <c r="L90" s="13" t="s">
        <v>403</v>
      </c>
      <c r="M90" s="13" t="s">
        <v>617</v>
      </c>
      <c r="N90" s="13" t="s">
        <v>403</v>
      </c>
      <c r="O90" s="13" t="s">
        <v>49</v>
      </c>
      <c r="P90" s="13" t="s">
        <v>442</v>
      </c>
      <c r="Q90" s="13" t="s">
        <v>49</v>
      </c>
    </row>
    <row r="91" spans="1:17" x14ac:dyDescent="0.25">
      <c r="A91" s="13" t="s">
        <v>39</v>
      </c>
      <c r="D91" s="13" t="s">
        <v>179</v>
      </c>
      <c r="E91" s="13" t="s">
        <v>736</v>
      </c>
      <c r="F91" s="13" t="s">
        <v>180</v>
      </c>
      <c r="G91" s="13" t="s">
        <v>103</v>
      </c>
      <c r="H91" s="13" t="s">
        <v>104</v>
      </c>
      <c r="I91" s="13" t="s">
        <v>617</v>
      </c>
      <c r="J91" s="13" t="s">
        <v>65</v>
      </c>
      <c r="K91" s="13" t="s">
        <v>568</v>
      </c>
      <c r="L91" s="13" t="s">
        <v>71</v>
      </c>
      <c r="M91" s="13" t="s">
        <v>617</v>
      </c>
      <c r="N91" s="13" t="s">
        <v>71</v>
      </c>
      <c r="O91" s="13" t="s">
        <v>49</v>
      </c>
      <c r="P91" s="13" t="s">
        <v>737</v>
      </c>
      <c r="Q91" s="13" t="s">
        <v>49</v>
      </c>
    </row>
    <row r="92" spans="1:17" x14ac:dyDescent="0.25">
      <c r="A92" s="13" t="s">
        <v>39</v>
      </c>
      <c r="D92" s="13" t="s">
        <v>187</v>
      </c>
      <c r="E92" s="13" t="s">
        <v>738</v>
      </c>
      <c r="F92" s="13" t="s">
        <v>188</v>
      </c>
      <c r="G92" s="13" t="s">
        <v>81</v>
      </c>
      <c r="H92" s="13" t="s">
        <v>82</v>
      </c>
      <c r="I92" s="13" t="s">
        <v>617</v>
      </c>
      <c r="J92" s="13" t="s">
        <v>65</v>
      </c>
      <c r="K92" s="13" t="s">
        <v>566</v>
      </c>
      <c r="L92" s="13" t="s">
        <v>405</v>
      </c>
      <c r="M92" s="13" t="s">
        <v>617</v>
      </c>
      <c r="N92" s="13" t="s">
        <v>405</v>
      </c>
      <c r="O92" s="13" t="s">
        <v>49</v>
      </c>
      <c r="P92" s="13" t="s">
        <v>440</v>
      </c>
      <c r="Q92" s="13" t="s">
        <v>49</v>
      </c>
    </row>
    <row r="93" spans="1:17" x14ac:dyDescent="0.25">
      <c r="A93" s="13" t="s">
        <v>39</v>
      </c>
      <c r="D93" s="13" t="s">
        <v>187</v>
      </c>
      <c r="E93" s="13" t="s">
        <v>739</v>
      </c>
      <c r="F93" s="13" t="s">
        <v>188</v>
      </c>
      <c r="G93" s="13" t="s">
        <v>157</v>
      </c>
      <c r="H93" s="13" t="s">
        <v>158</v>
      </c>
      <c r="I93" s="13" t="s">
        <v>617</v>
      </c>
      <c r="J93" s="13" t="s">
        <v>65</v>
      </c>
      <c r="K93" s="13" t="s">
        <v>567</v>
      </c>
      <c r="L93" s="13" t="s">
        <v>401</v>
      </c>
      <c r="M93" s="13" t="s">
        <v>617</v>
      </c>
      <c r="N93" s="13" t="s">
        <v>401</v>
      </c>
      <c r="O93" s="13" t="s">
        <v>49</v>
      </c>
      <c r="P93" s="13" t="s">
        <v>441</v>
      </c>
      <c r="Q93" s="13" t="s">
        <v>49</v>
      </c>
    </row>
    <row r="94" spans="1:17" x14ac:dyDescent="0.25">
      <c r="A94" s="13" t="s">
        <v>39</v>
      </c>
      <c r="D94" s="13" t="s">
        <v>187</v>
      </c>
      <c r="E94" s="13" t="s">
        <v>740</v>
      </c>
      <c r="F94" s="13" t="s">
        <v>188</v>
      </c>
      <c r="G94" s="13" t="s">
        <v>87</v>
      </c>
      <c r="H94" s="13" t="s">
        <v>88</v>
      </c>
      <c r="I94" s="13" t="s">
        <v>617</v>
      </c>
      <c r="J94" s="13" t="s">
        <v>65</v>
      </c>
      <c r="K94" s="13" t="s">
        <v>570</v>
      </c>
      <c r="L94" s="13" t="s">
        <v>401</v>
      </c>
      <c r="M94" s="13" t="s">
        <v>617</v>
      </c>
      <c r="N94" s="13" t="s">
        <v>401</v>
      </c>
      <c r="O94" s="13" t="s">
        <v>49</v>
      </c>
      <c r="P94" s="13" t="s">
        <v>441</v>
      </c>
      <c r="Q94" s="13" t="s">
        <v>49</v>
      </c>
    </row>
    <row r="95" spans="1:17" x14ac:dyDescent="0.25">
      <c r="A95" s="13" t="s">
        <v>39</v>
      </c>
      <c r="D95" s="13" t="s">
        <v>187</v>
      </c>
      <c r="E95" s="13" t="s">
        <v>741</v>
      </c>
      <c r="F95" s="13" t="s">
        <v>188</v>
      </c>
      <c r="G95" s="13" t="s">
        <v>103</v>
      </c>
      <c r="H95" s="13" t="s">
        <v>104</v>
      </c>
      <c r="I95" s="13" t="s">
        <v>617</v>
      </c>
      <c r="J95" s="13" t="s">
        <v>65</v>
      </c>
      <c r="K95" s="13" t="s">
        <v>568</v>
      </c>
      <c r="L95" s="13" t="s">
        <v>71</v>
      </c>
      <c r="M95" s="13" t="s">
        <v>617</v>
      </c>
      <c r="N95" s="13" t="s">
        <v>71</v>
      </c>
      <c r="O95" s="13" t="s">
        <v>49</v>
      </c>
      <c r="P95" s="13" t="s">
        <v>742</v>
      </c>
      <c r="Q95" s="13" t="s">
        <v>49</v>
      </c>
    </row>
    <row r="96" spans="1:17" x14ac:dyDescent="0.25">
      <c r="A96" s="13" t="s">
        <v>39</v>
      </c>
      <c r="D96" s="13" t="s">
        <v>187</v>
      </c>
      <c r="E96" s="13" t="s">
        <v>743</v>
      </c>
      <c r="F96" s="13" t="s">
        <v>188</v>
      </c>
      <c r="G96" s="13" t="s">
        <v>155</v>
      </c>
      <c r="H96" s="13" t="s">
        <v>156</v>
      </c>
      <c r="I96" s="13" t="s">
        <v>617</v>
      </c>
      <c r="J96" s="13" t="s">
        <v>65</v>
      </c>
      <c r="K96" s="13" t="s">
        <v>569</v>
      </c>
      <c r="L96" s="13" t="s">
        <v>71</v>
      </c>
      <c r="M96" s="13" t="s">
        <v>617</v>
      </c>
      <c r="N96" s="13" t="s">
        <v>71</v>
      </c>
      <c r="O96" s="13" t="s">
        <v>49</v>
      </c>
      <c r="P96" s="13" t="s">
        <v>744</v>
      </c>
      <c r="Q96" s="13" t="s">
        <v>49</v>
      </c>
    </row>
    <row r="97" spans="1:17" x14ac:dyDescent="0.25">
      <c r="A97" s="13" t="s">
        <v>39</v>
      </c>
      <c r="D97" s="13" t="s">
        <v>229</v>
      </c>
      <c r="E97" s="13" t="s">
        <v>745</v>
      </c>
      <c r="F97" s="13" t="s">
        <v>230</v>
      </c>
      <c r="G97" s="13" t="s">
        <v>81</v>
      </c>
      <c r="H97" s="13" t="s">
        <v>82</v>
      </c>
      <c r="I97" s="13" t="s">
        <v>617</v>
      </c>
      <c r="J97" s="13" t="s">
        <v>65</v>
      </c>
      <c r="K97" s="13" t="s">
        <v>572</v>
      </c>
      <c r="L97" s="13" t="s">
        <v>388</v>
      </c>
      <c r="M97" s="13" t="s">
        <v>617</v>
      </c>
      <c r="N97" s="13" t="s">
        <v>388</v>
      </c>
      <c r="O97" s="13" t="s">
        <v>49</v>
      </c>
      <c r="P97" s="13" t="s">
        <v>746</v>
      </c>
      <c r="Q97" s="13" t="s">
        <v>49</v>
      </c>
    </row>
    <row r="98" spans="1:17" x14ac:dyDescent="0.25">
      <c r="A98" s="13" t="s">
        <v>39</v>
      </c>
      <c r="D98" s="13" t="s">
        <v>229</v>
      </c>
      <c r="E98" s="13" t="s">
        <v>747</v>
      </c>
      <c r="F98" s="13" t="s">
        <v>230</v>
      </c>
      <c r="G98" s="13" t="s">
        <v>81</v>
      </c>
      <c r="H98" s="13" t="s">
        <v>82</v>
      </c>
      <c r="I98" s="13" t="s">
        <v>617</v>
      </c>
      <c r="J98" s="13" t="s">
        <v>65</v>
      </c>
      <c r="K98" s="13" t="s">
        <v>573</v>
      </c>
      <c r="L98" s="13" t="s">
        <v>401</v>
      </c>
      <c r="M98" s="13" t="s">
        <v>617</v>
      </c>
      <c r="N98" s="13" t="s">
        <v>401</v>
      </c>
      <c r="O98" s="13" t="s">
        <v>49</v>
      </c>
      <c r="P98" s="13" t="s">
        <v>748</v>
      </c>
      <c r="Q98" s="13" t="s">
        <v>49</v>
      </c>
    </row>
    <row r="99" spans="1:17" x14ac:dyDescent="0.25">
      <c r="A99" s="13" t="s">
        <v>39</v>
      </c>
      <c r="D99" s="13" t="s">
        <v>229</v>
      </c>
      <c r="E99" s="13" t="s">
        <v>749</v>
      </c>
      <c r="F99" s="13" t="s">
        <v>230</v>
      </c>
      <c r="G99" s="13" t="s">
        <v>157</v>
      </c>
      <c r="H99" s="13" t="s">
        <v>158</v>
      </c>
      <c r="I99" s="13" t="s">
        <v>617</v>
      </c>
      <c r="J99" s="13" t="s">
        <v>65</v>
      </c>
      <c r="K99" s="13" t="s">
        <v>574</v>
      </c>
      <c r="L99" s="13" t="s">
        <v>401</v>
      </c>
      <c r="M99" s="13" t="s">
        <v>617</v>
      </c>
      <c r="N99" s="13" t="s">
        <v>401</v>
      </c>
      <c r="O99" s="13" t="s">
        <v>49</v>
      </c>
      <c r="P99" s="13" t="s">
        <v>748</v>
      </c>
      <c r="Q99" s="13" t="s">
        <v>49</v>
      </c>
    </row>
    <row r="100" spans="1:17" x14ac:dyDescent="0.25">
      <c r="A100" s="13" t="s">
        <v>39</v>
      </c>
      <c r="D100" s="13" t="s">
        <v>229</v>
      </c>
      <c r="E100" s="13" t="s">
        <v>750</v>
      </c>
      <c r="F100" s="13" t="s">
        <v>230</v>
      </c>
      <c r="G100" s="13" t="s">
        <v>87</v>
      </c>
      <c r="H100" s="13" t="s">
        <v>88</v>
      </c>
      <c r="I100" s="13" t="s">
        <v>617</v>
      </c>
      <c r="J100" s="13" t="s">
        <v>65</v>
      </c>
      <c r="K100" s="13" t="s">
        <v>575</v>
      </c>
      <c r="L100" s="13" t="s">
        <v>401</v>
      </c>
      <c r="M100" s="13" t="s">
        <v>617</v>
      </c>
      <c r="N100" s="13" t="s">
        <v>401</v>
      </c>
      <c r="O100" s="13" t="s">
        <v>49</v>
      </c>
      <c r="P100" s="13" t="s">
        <v>748</v>
      </c>
      <c r="Q100" s="13" t="s">
        <v>49</v>
      </c>
    </row>
    <row r="101" spans="1:17" x14ac:dyDescent="0.25">
      <c r="A101" s="13" t="s">
        <v>39</v>
      </c>
      <c r="D101" s="13" t="s">
        <v>229</v>
      </c>
      <c r="E101" s="13" t="s">
        <v>751</v>
      </c>
      <c r="F101" s="13" t="s">
        <v>230</v>
      </c>
      <c r="G101" s="13" t="s">
        <v>105</v>
      </c>
      <c r="H101" s="13" t="s">
        <v>106</v>
      </c>
      <c r="I101" s="13" t="s">
        <v>617</v>
      </c>
      <c r="J101" s="13" t="s">
        <v>65</v>
      </c>
      <c r="K101" s="13" t="s">
        <v>576</v>
      </c>
      <c r="L101" s="13" t="s">
        <v>401</v>
      </c>
      <c r="M101" s="13" t="s">
        <v>617</v>
      </c>
      <c r="N101" s="13" t="s">
        <v>401</v>
      </c>
      <c r="O101" s="13" t="s">
        <v>49</v>
      </c>
      <c r="P101" s="13" t="s">
        <v>752</v>
      </c>
      <c r="Q101" s="13" t="s">
        <v>49</v>
      </c>
    </row>
    <row r="102" spans="1:17" x14ac:dyDescent="0.25">
      <c r="A102" s="13" t="s">
        <v>39</v>
      </c>
      <c r="D102" s="13" t="s">
        <v>229</v>
      </c>
      <c r="E102" s="13" t="s">
        <v>753</v>
      </c>
      <c r="F102" s="13" t="s">
        <v>230</v>
      </c>
      <c r="G102" s="13" t="s">
        <v>155</v>
      </c>
      <c r="H102" s="13" t="s">
        <v>156</v>
      </c>
      <c r="I102" s="13" t="s">
        <v>617</v>
      </c>
      <c r="J102" s="13" t="s">
        <v>65</v>
      </c>
      <c r="K102" s="13" t="s">
        <v>577</v>
      </c>
      <c r="L102" s="13" t="s">
        <v>401</v>
      </c>
      <c r="M102" s="13" t="s">
        <v>617</v>
      </c>
      <c r="N102" s="13" t="s">
        <v>401</v>
      </c>
      <c r="O102" s="13" t="s">
        <v>49</v>
      </c>
      <c r="P102" s="13" t="s">
        <v>748</v>
      </c>
      <c r="Q102" s="13" t="s">
        <v>49</v>
      </c>
    </row>
    <row r="103" spans="1:17" x14ac:dyDescent="0.25">
      <c r="A103" s="13" t="s">
        <v>39</v>
      </c>
      <c r="D103" s="13" t="s">
        <v>227</v>
      </c>
      <c r="E103" s="13" t="s">
        <v>754</v>
      </c>
      <c r="F103" s="13" t="s">
        <v>228</v>
      </c>
      <c r="G103" s="13" t="s">
        <v>81</v>
      </c>
      <c r="H103" s="13" t="s">
        <v>82</v>
      </c>
      <c r="I103" s="13" t="s">
        <v>617</v>
      </c>
      <c r="J103" s="13" t="s">
        <v>65</v>
      </c>
      <c r="K103" s="13" t="s">
        <v>572</v>
      </c>
      <c r="L103" s="13" t="s">
        <v>388</v>
      </c>
      <c r="M103" s="13" t="s">
        <v>617</v>
      </c>
      <c r="N103" s="13" t="s">
        <v>388</v>
      </c>
      <c r="O103" s="13" t="s">
        <v>49</v>
      </c>
      <c r="P103" s="13" t="s">
        <v>499</v>
      </c>
      <c r="Q103" s="13" t="s">
        <v>49</v>
      </c>
    </row>
    <row r="104" spans="1:17" x14ac:dyDescent="0.25">
      <c r="A104" s="13" t="s">
        <v>39</v>
      </c>
      <c r="D104" s="13" t="s">
        <v>227</v>
      </c>
      <c r="E104" s="13" t="s">
        <v>755</v>
      </c>
      <c r="F104" s="13" t="s">
        <v>228</v>
      </c>
      <c r="G104" s="13" t="s">
        <v>81</v>
      </c>
      <c r="H104" s="13" t="s">
        <v>82</v>
      </c>
      <c r="I104" s="13" t="s">
        <v>617</v>
      </c>
      <c r="J104" s="13" t="s">
        <v>65</v>
      </c>
      <c r="K104" s="13" t="s">
        <v>573</v>
      </c>
      <c r="L104" s="13" t="s">
        <v>403</v>
      </c>
      <c r="M104" s="13" t="s">
        <v>617</v>
      </c>
      <c r="N104" s="13" t="s">
        <v>403</v>
      </c>
      <c r="O104" s="13" t="s">
        <v>49</v>
      </c>
      <c r="P104" s="13" t="s">
        <v>386</v>
      </c>
      <c r="Q104" s="13" t="s">
        <v>49</v>
      </c>
    </row>
    <row r="105" spans="1:17" x14ac:dyDescent="0.25">
      <c r="A105" s="13" t="s">
        <v>39</v>
      </c>
      <c r="D105" s="13" t="s">
        <v>227</v>
      </c>
      <c r="E105" s="13" t="s">
        <v>756</v>
      </c>
      <c r="F105" s="13" t="s">
        <v>228</v>
      </c>
      <c r="G105" s="13" t="s">
        <v>157</v>
      </c>
      <c r="H105" s="13" t="s">
        <v>158</v>
      </c>
      <c r="I105" s="13" t="s">
        <v>617</v>
      </c>
      <c r="J105" s="13" t="s">
        <v>65</v>
      </c>
      <c r="K105" s="13" t="s">
        <v>574</v>
      </c>
      <c r="L105" s="13" t="s">
        <v>403</v>
      </c>
      <c r="M105" s="13" t="s">
        <v>617</v>
      </c>
      <c r="N105" s="13" t="s">
        <v>403</v>
      </c>
      <c r="O105" s="13" t="s">
        <v>49</v>
      </c>
      <c r="P105" s="13" t="s">
        <v>386</v>
      </c>
      <c r="Q105" s="13" t="s">
        <v>49</v>
      </c>
    </row>
    <row r="106" spans="1:17" x14ac:dyDescent="0.25">
      <c r="A106" s="13" t="s">
        <v>39</v>
      </c>
      <c r="D106" s="13" t="s">
        <v>227</v>
      </c>
      <c r="E106" s="13" t="s">
        <v>757</v>
      </c>
      <c r="F106" s="13" t="s">
        <v>228</v>
      </c>
      <c r="G106" s="13" t="s">
        <v>87</v>
      </c>
      <c r="H106" s="13" t="s">
        <v>88</v>
      </c>
      <c r="I106" s="13" t="s">
        <v>617</v>
      </c>
      <c r="J106" s="13" t="s">
        <v>65</v>
      </c>
      <c r="K106" s="13" t="s">
        <v>575</v>
      </c>
      <c r="L106" s="13" t="s">
        <v>401</v>
      </c>
      <c r="M106" s="13" t="s">
        <v>617</v>
      </c>
      <c r="N106" s="13" t="s">
        <v>401</v>
      </c>
      <c r="O106" s="13" t="s">
        <v>49</v>
      </c>
      <c r="P106" s="13" t="s">
        <v>438</v>
      </c>
      <c r="Q106" s="13" t="s">
        <v>49</v>
      </c>
    </row>
    <row r="107" spans="1:17" x14ac:dyDescent="0.25">
      <c r="A107" s="13" t="s">
        <v>39</v>
      </c>
      <c r="D107" s="13" t="s">
        <v>227</v>
      </c>
      <c r="E107" s="13" t="s">
        <v>758</v>
      </c>
      <c r="F107" s="13" t="s">
        <v>228</v>
      </c>
      <c r="G107" s="13" t="s">
        <v>105</v>
      </c>
      <c r="H107" s="13" t="s">
        <v>106</v>
      </c>
      <c r="I107" s="13" t="s">
        <v>617</v>
      </c>
      <c r="J107" s="13" t="s">
        <v>65</v>
      </c>
      <c r="K107" s="13" t="s">
        <v>576</v>
      </c>
      <c r="L107" s="13" t="s">
        <v>401</v>
      </c>
      <c r="M107" s="13" t="s">
        <v>617</v>
      </c>
      <c r="N107" s="13" t="s">
        <v>401</v>
      </c>
      <c r="O107" s="13" t="s">
        <v>49</v>
      </c>
      <c r="P107" s="13" t="s">
        <v>759</v>
      </c>
      <c r="Q107" s="13" t="s">
        <v>49</v>
      </c>
    </row>
    <row r="108" spans="1:17" x14ac:dyDescent="0.25">
      <c r="A108" s="13" t="s">
        <v>39</v>
      </c>
      <c r="D108" s="13" t="s">
        <v>227</v>
      </c>
      <c r="E108" s="13" t="s">
        <v>760</v>
      </c>
      <c r="F108" s="13" t="s">
        <v>228</v>
      </c>
      <c r="G108" s="13" t="s">
        <v>103</v>
      </c>
      <c r="H108" s="13" t="s">
        <v>104</v>
      </c>
      <c r="I108" s="13" t="s">
        <v>617</v>
      </c>
      <c r="J108" s="13" t="s">
        <v>65</v>
      </c>
      <c r="K108" s="13" t="s">
        <v>578</v>
      </c>
      <c r="L108" s="13" t="s">
        <v>401</v>
      </c>
      <c r="M108" s="13" t="s">
        <v>617</v>
      </c>
      <c r="N108" s="13" t="s">
        <v>401</v>
      </c>
      <c r="O108" s="13" t="s">
        <v>49</v>
      </c>
      <c r="P108" s="13" t="s">
        <v>761</v>
      </c>
      <c r="Q108" s="13" t="s">
        <v>49</v>
      </c>
    </row>
    <row r="109" spans="1:17" x14ac:dyDescent="0.25">
      <c r="A109" s="13" t="s">
        <v>39</v>
      </c>
      <c r="D109" s="13" t="s">
        <v>213</v>
      </c>
      <c r="E109" s="13" t="s">
        <v>762</v>
      </c>
      <c r="F109" s="13" t="s">
        <v>214</v>
      </c>
      <c r="G109" s="13" t="s">
        <v>81</v>
      </c>
      <c r="H109" s="13" t="s">
        <v>82</v>
      </c>
      <c r="I109" s="13" t="s">
        <v>617</v>
      </c>
      <c r="J109" s="13" t="s">
        <v>65</v>
      </c>
      <c r="K109" s="13" t="s">
        <v>572</v>
      </c>
      <c r="L109" s="13" t="s">
        <v>391</v>
      </c>
      <c r="M109" s="13" t="s">
        <v>617</v>
      </c>
      <c r="N109" s="13" t="s">
        <v>391</v>
      </c>
      <c r="O109" s="13" t="s">
        <v>49</v>
      </c>
      <c r="P109" s="13" t="s">
        <v>418</v>
      </c>
      <c r="Q109" s="13" t="s">
        <v>49</v>
      </c>
    </row>
    <row r="110" spans="1:17" x14ac:dyDescent="0.25">
      <c r="A110" s="13" t="s">
        <v>39</v>
      </c>
      <c r="D110" s="13" t="s">
        <v>213</v>
      </c>
      <c r="E110" s="13" t="s">
        <v>763</v>
      </c>
      <c r="F110" s="13" t="s">
        <v>214</v>
      </c>
      <c r="G110" s="13" t="s">
        <v>157</v>
      </c>
      <c r="H110" s="13" t="s">
        <v>158</v>
      </c>
      <c r="I110" s="13" t="s">
        <v>617</v>
      </c>
      <c r="J110" s="13" t="s">
        <v>65</v>
      </c>
      <c r="K110" s="13" t="s">
        <v>574</v>
      </c>
      <c r="L110" s="13" t="s">
        <v>401</v>
      </c>
      <c r="M110" s="13" t="s">
        <v>617</v>
      </c>
      <c r="N110" s="13" t="s">
        <v>401</v>
      </c>
      <c r="O110" s="13" t="s">
        <v>49</v>
      </c>
      <c r="P110" s="13" t="s">
        <v>455</v>
      </c>
      <c r="Q110" s="13" t="s">
        <v>49</v>
      </c>
    </row>
    <row r="111" spans="1:17" x14ac:dyDescent="0.25">
      <c r="A111" s="13" t="s">
        <v>39</v>
      </c>
      <c r="D111" s="13" t="s">
        <v>213</v>
      </c>
      <c r="E111" s="13" t="s">
        <v>764</v>
      </c>
      <c r="F111" s="13" t="s">
        <v>214</v>
      </c>
      <c r="G111" s="13" t="s">
        <v>105</v>
      </c>
      <c r="H111" s="13" t="s">
        <v>106</v>
      </c>
      <c r="I111" s="13" t="s">
        <v>617</v>
      </c>
      <c r="J111" s="13" t="s">
        <v>65</v>
      </c>
      <c r="K111" s="13" t="s">
        <v>576</v>
      </c>
      <c r="L111" s="13" t="s">
        <v>401</v>
      </c>
      <c r="M111" s="13" t="s">
        <v>617</v>
      </c>
      <c r="N111" s="13" t="s">
        <v>401</v>
      </c>
      <c r="O111" s="13" t="s">
        <v>49</v>
      </c>
      <c r="P111" s="13" t="s">
        <v>457</v>
      </c>
      <c r="Q111" s="13" t="s">
        <v>49</v>
      </c>
    </row>
    <row r="112" spans="1:17" x14ac:dyDescent="0.25">
      <c r="A112" s="13" t="s">
        <v>39</v>
      </c>
      <c r="D112" s="13" t="s">
        <v>213</v>
      </c>
      <c r="E112" s="13" t="s">
        <v>765</v>
      </c>
      <c r="F112" s="13" t="s">
        <v>214</v>
      </c>
      <c r="G112" s="13" t="s">
        <v>103</v>
      </c>
      <c r="H112" s="13" t="s">
        <v>104</v>
      </c>
      <c r="I112" s="13" t="s">
        <v>617</v>
      </c>
      <c r="J112" s="13" t="s">
        <v>65</v>
      </c>
      <c r="K112" s="13" t="s">
        <v>578</v>
      </c>
      <c r="L112" s="13" t="s">
        <v>403</v>
      </c>
      <c r="M112" s="13" t="s">
        <v>617</v>
      </c>
      <c r="N112" s="13" t="s">
        <v>403</v>
      </c>
      <c r="O112" s="13" t="s">
        <v>49</v>
      </c>
      <c r="P112" s="13" t="s">
        <v>766</v>
      </c>
      <c r="Q112" s="13" t="s">
        <v>49</v>
      </c>
    </row>
    <row r="113" spans="1:17" x14ac:dyDescent="0.25">
      <c r="A113" s="13" t="s">
        <v>39</v>
      </c>
      <c r="D113" s="13" t="s">
        <v>129</v>
      </c>
      <c r="E113" s="13" t="s">
        <v>767</v>
      </c>
      <c r="F113" s="13" t="s">
        <v>130</v>
      </c>
      <c r="G113" s="13" t="s">
        <v>81</v>
      </c>
      <c r="H113" s="13" t="s">
        <v>82</v>
      </c>
      <c r="I113" s="13" t="s">
        <v>617</v>
      </c>
      <c r="J113" s="13" t="s">
        <v>65</v>
      </c>
      <c r="K113" s="13" t="s">
        <v>579</v>
      </c>
      <c r="L113" s="13" t="s">
        <v>401</v>
      </c>
      <c r="M113" s="13" t="s">
        <v>617</v>
      </c>
      <c r="N113" s="13" t="s">
        <v>401</v>
      </c>
      <c r="O113" s="13" t="s">
        <v>49</v>
      </c>
      <c r="P113" s="13" t="s">
        <v>480</v>
      </c>
      <c r="Q113" s="13" t="s">
        <v>49</v>
      </c>
    </row>
    <row r="114" spans="1:17" x14ac:dyDescent="0.25">
      <c r="A114" s="13" t="s">
        <v>39</v>
      </c>
      <c r="D114" s="13" t="s">
        <v>129</v>
      </c>
      <c r="E114" s="13" t="s">
        <v>768</v>
      </c>
      <c r="F114" s="13" t="s">
        <v>130</v>
      </c>
      <c r="G114" s="13" t="s">
        <v>81</v>
      </c>
      <c r="H114" s="13" t="s">
        <v>82</v>
      </c>
      <c r="I114" s="13" t="s">
        <v>617</v>
      </c>
      <c r="J114" s="13" t="s">
        <v>65</v>
      </c>
      <c r="K114" s="13" t="s">
        <v>572</v>
      </c>
      <c r="L114" s="13" t="s">
        <v>443</v>
      </c>
      <c r="M114" s="13" t="s">
        <v>617</v>
      </c>
      <c r="N114" s="13" t="s">
        <v>443</v>
      </c>
      <c r="O114" s="13" t="s">
        <v>49</v>
      </c>
      <c r="P114" s="13" t="s">
        <v>501</v>
      </c>
      <c r="Q114" s="13" t="s">
        <v>49</v>
      </c>
    </row>
    <row r="115" spans="1:17" x14ac:dyDescent="0.25">
      <c r="A115" s="13" t="s">
        <v>39</v>
      </c>
      <c r="D115" s="13" t="s">
        <v>129</v>
      </c>
      <c r="E115" s="13" t="s">
        <v>769</v>
      </c>
      <c r="F115" s="13" t="s">
        <v>130</v>
      </c>
      <c r="G115" s="13" t="s">
        <v>81</v>
      </c>
      <c r="H115" s="13" t="s">
        <v>82</v>
      </c>
      <c r="I115" s="13" t="s">
        <v>617</v>
      </c>
      <c r="J115" s="13" t="s">
        <v>65</v>
      </c>
      <c r="K115" s="13" t="s">
        <v>573</v>
      </c>
      <c r="L115" s="13" t="s">
        <v>403</v>
      </c>
      <c r="M115" s="13" t="s">
        <v>617</v>
      </c>
      <c r="N115" s="13" t="s">
        <v>403</v>
      </c>
      <c r="O115" s="13" t="s">
        <v>49</v>
      </c>
      <c r="P115" s="13" t="s">
        <v>399</v>
      </c>
      <c r="Q115" s="13" t="s">
        <v>49</v>
      </c>
    </row>
    <row r="116" spans="1:17" x14ac:dyDescent="0.25">
      <c r="A116" s="13" t="s">
        <v>39</v>
      </c>
      <c r="D116" s="13" t="s">
        <v>129</v>
      </c>
      <c r="E116" s="13" t="s">
        <v>770</v>
      </c>
      <c r="F116" s="13" t="s">
        <v>130</v>
      </c>
      <c r="G116" s="13" t="s">
        <v>157</v>
      </c>
      <c r="H116" s="13" t="s">
        <v>158</v>
      </c>
      <c r="I116" s="13" t="s">
        <v>617</v>
      </c>
      <c r="J116" s="13" t="s">
        <v>65</v>
      </c>
      <c r="K116" s="13" t="s">
        <v>574</v>
      </c>
      <c r="L116" s="13" t="s">
        <v>403</v>
      </c>
      <c r="M116" s="13" t="s">
        <v>617</v>
      </c>
      <c r="N116" s="13" t="s">
        <v>403</v>
      </c>
      <c r="O116" s="13" t="s">
        <v>49</v>
      </c>
      <c r="P116" s="13" t="s">
        <v>399</v>
      </c>
      <c r="Q116" s="13" t="s">
        <v>49</v>
      </c>
    </row>
    <row r="117" spans="1:17" x14ac:dyDescent="0.25">
      <c r="A117" s="13" t="s">
        <v>39</v>
      </c>
      <c r="D117" s="13" t="s">
        <v>129</v>
      </c>
      <c r="E117" s="13" t="s">
        <v>771</v>
      </c>
      <c r="F117" s="13" t="s">
        <v>130</v>
      </c>
      <c r="G117" s="13" t="s">
        <v>87</v>
      </c>
      <c r="H117" s="13" t="s">
        <v>88</v>
      </c>
      <c r="I117" s="13" t="s">
        <v>617</v>
      </c>
      <c r="J117" s="13" t="s">
        <v>65</v>
      </c>
      <c r="K117" s="13" t="s">
        <v>575</v>
      </c>
      <c r="L117" s="13" t="s">
        <v>403</v>
      </c>
      <c r="M117" s="13" t="s">
        <v>617</v>
      </c>
      <c r="N117" s="13" t="s">
        <v>403</v>
      </c>
      <c r="O117" s="13" t="s">
        <v>49</v>
      </c>
      <c r="P117" s="13" t="s">
        <v>399</v>
      </c>
      <c r="Q117" s="13" t="s">
        <v>49</v>
      </c>
    </row>
    <row r="118" spans="1:17" x14ac:dyDescent="0.25">
      <c r="A118" s="13" t="s">
        <v>39</v>
      </c>
      <c r="D118" s="13" t="s">
        <v>129</v>
      </c>
      <c r="E118" s="13" t="s">
        <v>772</v>
      </c>
      <c r="F118" s="13" t="s">
        <v>130</v>
      </c>
      <c r="G118" s="13" t="s">
        <v>105</v>
      </c>
      <c r="H118" s="13" t="s">
        <v>106</v>
      </c>
      <c r="I118" s="13" t="s">
        <v>617</v>
      </c>
      <c r="J118" s="13" t="s">
        <v>65</v>
      </c>
      <c r="K118" s="13" t="s">
        <v>576</v>
      </c>
      <c r="L118" s="13" t="s">
        <v>401</v>
      </c>
      <c r="M118" s="13" t="s">
        <v>617</v>
      </c>
      <c r="N118" s="13" t="s">
        <v>401</v>
      </c>
      <c r="O118" s="13" t="s">
        <v>49</v>
      </c>
      <c r="P118" s="13" t="s">
        <v>503</v>
      </c>
      <c r="Q118" s="13" t="s">
        <v>49</v>
      </c>
    </row>
    <row r="119" spans="1:17" x14ac:dyDescent="0.25">
      <c r="A119" s="13" t="s">
        <v>39</v>
      </c>
      <c r="D119" s="13" t="s">
        <v>129</v>
      </c>
      <c r="E119" s="13" t="s">
        <v>773</v>
      </c>
      <c r="F119" s="13" t="s">
        <v>130</v>
      </c>
      <c r="G119" s="13" t="s">
        <v>103</v>
      </c>
      <c r="H119" s="13" t="s">
        <v>104</v>
      </c>
      <c r="I119" s="13" t="s">
        <v>617</v>
      </c>
      <c r="J119" s="13" t="s">
        <v>65</v>
      </c>
      <c r="K119" s="13" t="s">
        <v>578</v>
      </c>
      <c r="L119" s="13" t="s">
        <v>403</v>
      </c>
      <c r="M119" s="13" t="s">
        <v>617</v>
      </c>
      <c r="N119" s="13" t="s">
        <v>403</v>
      </c>
      <c r="O119" s="13" t="s">
        <v>49</v>
      </c>
      <c r="P119" s="13" t="s">
        <v>774</v>
      </c>
      <c r="Q119" s="13" t="s">
        <v>49</v>
      </c>
    </row>
    <row r="120" spans="1:17" x14ac:dyDescent="0.25">
      <c r="A120" s="13" t="s">
        <v>39</v>
      </c>
      <c r="D120" s="13" t="s">
        <v>129</v>
      </c>
      <c r="E120" s="13" t="s">
        <v>775</v>
      </c>
      <c r="F120" s="13" t="s">
        <v>130</v>
      </c>
      <c r="G120" s="13" t="s">
        <v>155</v>
      </c>
      <c r="H120" s="13" t="s">
        <v>156</v>
      </c>
      <c r="I120" s="13" t="s">
        <v>617</v>
      </c>
      <c r="J120" s="13" t="s">
        <v>65</v>
      </c>
      <c r="K120" s="13" t="s">
        <v>577</v>
      </c>
      <c r="L120" s="13" t="s">
        <v>401</v>
      </c>
      <c r="M120" s="13" t="s">
        <v>617</v>
      </c>
      <c r="N120" s="13" t="s">
        <v>401</v>
      </c>
      <c r="O120" s="13" t="s">
        <v>49</v>
      </c>
      <c r="P120" s="13" t="s">
        <v>480</v>
      </c>
      <c r="Q120" s="13" t="s">
        <v>49</v>
      </c>
    </row>
    <row r="121" spans="1:17" x14ac:dyDescent="0.25">
      <c r="A121" s="13" t="s">
        <v>39</v>
      </c>
      <c r="D121" s="13" t="s">
        <v>131</v>
      </c>
      <c r="E121" s="13" t="s">
        <v>776</v>
      </c>
      <c r="F121" s="13" t="s">
        <v>132</v>
      </c>
      <c r="G121" s="13" t="s">
        <v>81</v>
      </c>
      <c r="H121" s="13" t="s">
        <v>82</v>
      </c>
      <c r="I121" s="13" t="s">
        <v>617</v>
      </c>
      <c r="J121" s="13" t="s">
        <v>65</v>
      </c>
      <c r="K121" s="13" t="s">
        <v>572</v>
      </c>
      <c r="L121" s="13" t="s">
        <v>443</v>
      </c>
      <c r="M121" s="13" t="s">
        <v>617</v>
      </c>
      <c r="N121" s="13" t="s">
        <v>443</v>
      </c>
      <c r="O121" s="13" t="s">
        <v>49</v>
      </c>
      <c r="P121" s="13" t="s">
        <v>777</v>
      </c>
      <c r="Q121" s="13" t="s">
        <v>49</v>
      </c>
    </row>
    <row r="122" spans="1:17" x14ac:dyDescent="0.25">
      <c r="A122" s="13" t="s">
        <v>39</v>
      </c>
      <c r="D122" s="13" t="s">
        <v>131</v>
      </c>
      <c r="E122" s="13" t="s">
        <v>778</v>
      </c>
      <c r="F122" s="13" t="s">
        <v>132</v>
      </c>
      <c r="G122" s="13" t="s">
        <v>81</v>
      </c>
      <c r="H122" s="13" t="s">
        <v>82</v>
      </c>
      <c r="I122" s="13" t="s">
        <v>617</v>
      </c>
      <c r="J122" s="13" t="s">
        <v>65</v>
      </c>
      <c r="K122" s="13" t="s">
        <v>573</v>
      </c>
      <c r="L122" s="13" t="s">
        <v>401</v>
      </c>
      <c r="M122" s="13" t="s">
        <v>617</v>
      </c>
      <c r="N122" s="13" t="s">
        <v>401</v>
      </c>
      <c r="O122" s="13" t="s">
        <v>49</v>
      </c>
      <c r="P122" s="13" t="s">
        <v>779</v>
      </c>
      <c r="Q122" s="13" t="s">
        <v>49</v>
      </c>
    </row>
    <row r="123" spans="1:17" x14ac:dyDescent="0.25">
      <c r="A123" s="13" t="s">
        <v>39</v>
      </c>
      <c r="D123" s="13" t="s">
        <v>131</v>
      </c>
      <c r="E123" s="13" t="s">
        <v>780</v>
      </c>
      <c r="F123" s="13" t="s">
        <v>132</v>
      </c>
      <c r="G123" s="13" t="s">
        <v>157</v>
      </c>
      <c r="H123" s="13" t="s">
        <v>158</v>
      </c>
      <c r="I123" s="13" t="s">
        <v>617</v>
      </c>
      <c r="J123" s="13" t="s">
        <v>65</v>
      </c>
      <c r="K123" s="13" t="s">
        <v>574</v>
      </c>
      <c r="L123" s="13" t="s">
        <v>403</v>
      </c>
      <c r="M123" s="13" t="s">
        <v>617</v>
      </c>
      <c r="N123" s="13" t="s">
        <v>403</v>
      </c>
      <c r="O123" s="13" t="s">
        <v>49</v>
      </c>
      <c r="P123" s="13" t="s">
        <v>781</v>
      </c>
      <c r="Q123" s="13" t="s">
        <v>49</v>
      </c>
    </row>
    <row r="124" spans="1:17" x14ac:dyDescent="0.25">
      <c r="A124" s="13" t="s">
        <v>39</v>
      </c>
      <c r="D124" s="13" t="s">
        <v>131</v>
      </c>
      <c r="E124" s="13" t="s">
        <v>782</v>
      </c>
      <c r="F124" s="13" t="s">
        <v>132</v>
      </c>
      <c r="G124" s="13" t="s">
        <v>87</v>
      </c>
      <c r="H124" s="13" t="s">
        <v>88</v>
      </c>
      <c r="I124" s="13" t="s">
        <v>617</v>
      </c>
      <c r="J124" s="13" t="s">
        <v>65</v>
      </c>
      <c r="K124" s="13" t="s">
        <v>575</v>
      </c>
      <c r="L124" s="13" t="s">
        <v>401</v>
      </c>
      <c r="M124" s="13" t="s">
        <v>617</v>
      </c>
      <c r="N124" s="13" t="s">
        <v>401</v>
      </c>
      <c r="O124" s="13" t="s">
        <v>49</v>
      </c>
      <c r="P124" s="13" t="s">
        <v>779</v>
      </c>
      <c r="Q124" s="13" t="s">
        <v>49</v>
      </c>
    </row>
    <row r="125" spans="1:17" x14ac:dyDescent="0.25">
      <c r="A125" s="13" t="s">
        <v>39</v>
      </c>
      <c r="D125" s="13" t="s">
        <v>131</v>
      </c>
      <c r="E125" s="13" t="s">
        <v>783</v>
      </c>
      <c r="F125" s="13" t="s">
        <v>132</v>
      </c>
      <c r="G125" s="13" t="s">
        <v>105</v>
      </c>
      <c r="H125" s="13" t="s">
        <v>106</v>
      </c>
      <c r="I125" s="13" t="s">
        <v>617</v>
      </c>
      <c r="J125" s="13" t="s">
        <v>65</v>
      </c>
      <c r="K125" s="13" t="s">
        <v>576</v>
      </c>
      <c r="L125" s="13" t="s">
        <v>403</v>
      </c>
      <c r="M125" s="13" t="s">
        <v>617</v>
      </c>
      <c r="N125" s="13" t="s">
        <v>403</v>
      </c>
      <c r="O125" s="13" t="s">
        <v>49</v>
      </c>
      <c r="P125" s="13" t="s">
        <v>784</v>
      </c>
      <c r="Q125" s="13" t="s">
        <v>49</v>
      </c>
    </row>
    <row r="126" spans="1:17" x14ac:dyDescent="0.25">
      <c r="A126" s="13" t="s">
        <v>39</v>
      </c>
      <c r="D126" s="13" t="s">
        <v>131</v>
      </c>
      <c r="E126" s="13" t="s">
        <v>785</v>
      </c>
      <c r="F126" s="13" t="s">
        <v>132</v>
      </c>
      <c r="G126" s="13" t="s">
        <v>103</v>
      </c>
      <c r="H126" s="13" t="s">
        <v>104</v>
      </c>
      <c r="I126" s="13" t="s">
        <v>617</v>
      </c>
      <c r="J126" s="13" t="s">
        <v>65</v>
      </c>
      <c r="K126" s="13" t="s">
        <v>578</v>
      </c>
      <c r="L126" s="13" t="s">
        <v>379</v>
      </c>
      <c r="M126" s="13" t="s">
        <v>617</v>
      </c>
      <c r="N126" s="13" t="s">
        <v>379</v>
      </c>
      <c r="O126" s="13" t="s">
        <v>49</v>
      </c>
      <c r="P126" s="13" t="s">
        <v>415</v>
      </c>
      <c r="Q126" s="13" t="s">
        <v>49</v>
      </c>
    </row>
    <row r="127" spans="1:17" x14ac:dyDescent="0.25">
      <c r="A127" s="13" t="s">
        <v>39</v>
      </c>
      <c r="D127" s="13" t="s">
        <v>131</v>
      </c>
      <c r="E127" s="13" t="s">
        <v>786</v>
      </c>
      <c r="F127" s="13" t="s">
        <v>132</v>
      </c>
      <c r="G127" s="13" t="s">
        <v>155</v>
      </c>
      <c r="H127" s="13" t="s">
        <v>156</v>
      </c>
      <c r="I127" s="13" t="s">
        <v>617</v>
      </c>
      <c r="J127" s="13" t="s">
        <v>65</v>
      </c>
      <c r="K127" s="13" t="s">
        <v>577</v>
      </c>
      <c r="L127" s="13" t="s">
        <v>401</v>
      </c>
      <c r="M127" s="13" t="s">
        <v>617</v>
      </c>
      <c r="N127" s="13" t="s">
        <v>401</v>
      </c>
      <c r="O127" s="13" t="s">
        <v>49</v>
      </c>
      <c r="P127" s="13" t="s">
        <v>779</v>
      </c>
      <c r="Q127" s="13" t="s">
        <v>49</v>
      </c>
    </row>
    <row r="128" spans="1:17" x14ac:dyDescent="0.25">
      <c r="A128" s="13" t="s">
        <v>39</v>
      </c>
      <c r="D128" s="13" t="s">
        <v>133</v>
      </c>
      <c r="E128" s="13" t="s">
        <v>787</v>
      </c>
      <c r="F128" s="13" t="s">
        <v>134</v>
      </c>
      <c r="G128" s="13" t="s">
        <v>81</v>
      </c>
      <c r="H128" s="13" t="s">
        <v>82</v>
      </c>
      <c r="I128" s="13" t="s">
        <v>617</v>
      </c>
      <c r="J128" s="13" t="s">
        <v>65</v>
      </c>
      <c r="K128" s="13" t="s">
        <v>572</v>
      </c>
      <c r="L128" s="13" t="s">
        <v>378</v>
      </c>
      <c r="M128" s="13" t="s">
        <v>617</v>
      </c>
      <c r="N128" s="13" t="s">
        <v>378</v>
      </c>
      <c r="O128" s="13" t="s">
        <v>49</v>
      </c>
      <c r="P128" s="13" t="s">
        <v>788</v>
      </c>
      <c r="Q128" s="13" t="s">
        <v>49</v>
      </c>
    </row>
    <row r="129" spans="1:17" x14ac:dyDescent="0.25">
      <c r="A129" s="13" t="s">
        <v>39</v>
      </c>
      <c r="D129" s="13" t="s">
        <v>133</v>
      </c>
      <c r="E129" s="13" t="s">
        <v>789</v>
      </c>
      <c r="F129" s="13" t="s">
        <v>134</v>
      </c>
      <c r="G129" s="13" t="s">
        <v>87</v>
      </c>
      <c r="H129" s="13" t="s">
        <v>88</v>
      </c>
      <c r="I129" s="13" t="s">
        <v>617</v>
      </c>
      <c r="J129" s="13" t="s">
        <v>65</v>
      </c>
      <c r="K129" s="13" t="s">
        <v>575</v>
      </c>
      <c r="L129" s="13" t="s">
        <v>403</v>
      </c>
      <c r="M129" s="13" t="s">
        <v>617</v>
      </c>
      <c r="N129" s="13" t="s">
        <v>403</v>
      </c>
      <c r="O129" s="13" t="s">
        <v>49</v>
      </c>
      <c r="P129" s="13" t="s">
        <v>790</v>
      </c>
      <c r="Q129" s="13" t="s">
        <v>49</v>
      </c>
    </row>
    <row r="130" spans="1:17" x14ac:dyDescent="0.25">
      <c r="A130" s="13" t="s">
        <v>39</v>
      </c>
      <c r="D130" s="13" t="s">
        <v>133</v>
      </c>
      <c r="E130" s="13" t="s">
        <v>791</v>
      </c>
      <c r="F130" s="13" t="s">
        <v>134</v>
      </c>
      <c r="G130" s="13" t="s">
        <v>103</v>
      </c>
      <c r="H130" s="13" t="s">
        <v>104</v>
      </c>
      <c r="I130" s="13" t="s">
        <v>617</v>
      </c>
      <c r="J130" s="13" t="s">
        <v>65</v>
      </c>
      <c r="K130" s="13" t="s">
        <v>578</v>
      </c>
      <c r="L130" s="13" t="s">
        <v>403</v>
      </c>
      <c r="M130" s="13" t="s">
        <v>617</v>
      </c>
      <c r="N130" s="13" t="s">
        <v>403</v>
      </c>
      <c r="O130" s="13" t="s">
        <v>49</v>
      </c>
      <c r="P130" s="13" t="s">
        <v>792</v>
      </c>
      <c r="Q130" s="13" t="s">
        <v>49</v>
      </c>
    </row>
    <row r="131" spans="1:17" x14ac:dyDescent="0.25">
      <c r="A131" s="13" t="s">
        <v>39</v>
      </c>
      <c r="D131" s="13" t="s">
        <v>135</v>
      </c>
      <c r="E131" s="13" t="s">
        <v>793</v>
      </c>
      <c r="F131" s="13" t="s">
        <v>136</v>
      </c>
      <c r="G131" s="13" t="s">
        <v>81</v>
      </c>
      <c r="H131" s="13" t="s">
        <v>82</v>
      </c>
      <c r="I131" s="13" t="s">
        <v>617</v>
      </c>
      <c r="J131" s="13" t="s">
        <v>65</v>
      </c>
      <c r="K131" s="13" t="s">
        <v>572</v>
      </c>
      <c r="L131" s="13" t="s">
        <v>405</v>
      </c>
      <c r="M131" s="13" t="s">
        <v>617</v>
      </c>
      <c r="N131" s="13" t="s">
        <v>405</v>
      </c>
      <c r="O131" s="13" t="s">
        <v>49</v>
      </c>
      <c r="P131" s="13" t="s">
        <v>446</v>
      </c>
      <c r="Q131" s="13" t="s">
        <v>49</v>
      </c>
    </row>
    <row r="132" spans="1:17" x14ac:dyDescent="0.25">
      <c r="A132" s="13" t="s">
        <v>39</v>
      </c>
      <c r="D132" s="13" t="s">
        <v>135</v>
      </c>
      <c r="E132" s="13" t="s">
        <v>794</v>
      </c>
      <c r="F132" s="13" t="s">
        <v>136</v>
      </c>
      <c r="G132" s="13" t="s">
        <v>81</v>
      </c>
      <c r="H132" s="13" t="s">
        <v>82</v>
      </c>
      <c r="I132" s="13" t="s">
        <v>617</v>
      </c>
      <c r="J132" s="13" t="s">
        <v>65</v>
      </c>
      <c r="K132" s="13" t="s">
        <v>573</v>
      </c>
      <c r="L132" s="13" t="s">
        <v>401</v>
      </c>
      <c r="M132" s="13" t="s">
        <v>617</v>
      </c>
      <c r="N132" s="13" t="s">
        <v>401</v>
      </c>
      <c r="O132" s="13" t="s">
        <v>49</v>
      </c>
      <c r="P132" s="13" t="s">
        <v>464</v>
      </c>
      <c r="Q132" s="13" t="s">
        <v>49</v>
      </c>
    </row>
    <row r="133" spans="1:17" x14ac:dyDescent="0.25">
      <c r="A133" s="13" t="s">
        <v>39</v>
      </c>
      <c r="D133" s="13" t="s">
        <v>135</v>
      </c>
      <c r="E133" s="13" t="s">
        <v>795</v>
      </c>
      <c r="F133" s="13" t="s">
        <v>136</v>
      </c>
      <c r="G133" s="13" t="s">
        <v>157</v>
      </c>
      <c r="H133" s="13" t="s">
        <v>158</v>
      </c>
      <c r="I133" s="13" t="s">
        <v>617</v>
      </c>
      <c r="J133" s="13" t="s">
        <v>65</v>
      </c>
      <c r="K133" s="13" t="s">
        <v>574</v>
      </c>
      <c r="L133" s="13" t="s">
        <v>401</v>
      </c>
      <c r="M133" s="13" t="s">
        <v>617</v>
      </c>
      <c r="N133" s="13" t="s">
        <v>401</v>
      </c>
      <c r="O133" s="13" t="s">
        <v>49</v>
      </c>
      <c r="P133" s="13" t="s">
        <v>464</v>
      </c>
      <c r="Q133" s="13" t="s">
        <v>49</v>
      </c>
    </row>
    <row r="134" spans="1:17" x14ac:dyDescent="0.25">
      <c r="A134" s="13" t="s">
        <v>39</v>
      </c>
      <c r="D134" s="13" t="s">
        <v>135</v>
      </c>
      <c r="E134" s="13" t="s">
        <v>796</v>
      </c>
      <c r="F134" s="13" t="s">
        <v>136</v>
      </c>
      <c r="G134" s="13" t="s">
        <v>87</v>
      </c>
      <c r="H134" s="13" t="s">
        <v>88</v>
      </c>
      <c r="I134" s="13" t="s">
        <v>617</v>
      </c>
      <c r="J134" s="13" t="s">
        <v>65</v>
      </c>
      <c r="K134" s="13" t="s">
        <v>575</v>
      </c>
      <c r="L134" s="13" t="s">
        <v>401</v>
      </c>
      <c r="M134" s="13" t="s">
        <v>617</v>
      </c>
      <c r="N134" s="13" t="s">
        <v>401</v>
      </c>
      <c r="O134" s="13" t="s">
        <v>49</v>
      </c>
      <c r="P134" s="13" t="s">
        <v>464</v>
      </c>
      <c r="Q134" s="13" t="s">
        <v>49</v>
      </c>
    </row>
    <row r="135" spans="1:17" x14ac:dyDescent="0.25">
      <c r="A135" s="13" t="s">
        <v>39</v>
      </c>
      <c r="D135" s="13" t="s">
        <v>135</v>
      </c>
      <c r="E135" s="13" t="s">
        <v>797</v>
      </c>
      <c r="F135" s="13" t="s">
        <v>136</v>
      </c>
      <c r="G135" s="13" t="s">
        <v>105</v>
      </c>
      <c r="H135" s="13" t="s">
        <v>106</v>
      </c>
      <c r="I135" s="13" t="s">
        <v>617</v>
      </c>
      <c r="J135" s="13" t="s">
        <v>65</v>
      </c>
      <c r="K135" s="13" t="s">
        <v>576</v>
      </c>
      <c r="L135" s="13" t="s">
        <v>401</v>
      </c>
      <c r="M135" s="13" t="s">
        <v>617</v>
      </c>
      <c r="N135" s="13" t="s">
        <v>401</v>
      </c>
      <c r="O135" s="13" t="s">
        <v>49</v>
      </c>
      <c r="P135" s="13" t="s">
        <v>798</v>
      </c>
      <c r="Q135" s="13" t="s">
        <v>49</v>
      </c>
    </row>
    <row r="136" spans="1:17" x14ac:dyDescent="0.25">
      <c r="A136" s="13" t="s">
        <v>39</v>
      </c>
      <c r="D136" s="13" t="s">
        <v>135</v>
      </c>
      <c r="E136" s="13" t="s">
        <v>799</v>
      </c>
      <c r="F136" s="13" t="s">
        <v>136</v>
      </c>
      <c r="G136" s="13" t="s">
        <v>103</v>
      </c>
      <c r="H136" s="13" t="s">
        <v>104</v>
      </c>
      <c r="I136" s="13" t="s">
        <v>617</v>
      </c>
      <c r="J136" s="13" t="s">
        <v>65</v>
      </c>
      <c r="K136" s="13" t="s">
        <v>578</v>
      </c>
      <c r="L136" s="13" t="s">
        <v>401</v>
      </c>
      <c r="M136" s="13" t="s">
        <v>617</v>
      </c>
      <c r="N136" s="13" t="s">
        <v>401</v>
      </c>
      <c r="O136" s="13" t="s">
        <v>49</v>
      </c>
      <c r="P136" s="13" t="s">
        <v>800</v>
      </c>
      <c r="Q136" s="13" t="s">
        <v>49</v>
      </c>
    </row>
    <row r="137" spans="1:17" x14ac:dyDescent="0.25">
      <c r="A137" s="13" t="s">
        <v>39</v>
      </c>
      <c r="D137" s="13" t="s">
        <v>137</v>
      </c>
      <c r="E137" s="13" t="s">
        <v>801</v>
      </c>
      <c r="F137" s="13" t="s">
        <v>138</v>
      </c>
      <c r="G137" s="13" t="s">
        <v>81</v>
      </c>
      <c r="H137" s="13" t="s">
        <v>82</v>
      </c>
      <c r="I137" s="13" t="s">
        <v>617</v>
      </c>
      <c r="J137" s="13" t="s">
        <v>65</v>
      </c>
      <c r="K137" s="13" t="s">
        <v>572</v>
      </c>
      <c r="L137" s="13" t="s">
        <v>381</v>
      </c>
      <c r="M137" s="13" t="s">
        <v>617</v>
      </c>
      <c r="N137" s="13" t="s">
        <v>381</v>
      </c>
      <c r="O137" s="13" t="s">
        <v>49</v>
      </c>
      <c r="P137" s="13" t="s">
        <v>802</v>
      </c>
      <c r="Q137" s="13" t="s">
        <v>49</v>
      </c>
    </row>
    <row r="138" spans="1:17" x14ac:dyDescent="0.25">
      <c r="A138" s="13" t="s">
        <v>39</v>
      </c>
      <c r="D138" s="13" t="s">
        <v>137</v>
      </c>
      <c r="E138" s="13" t="s">
        <v>803</v>
      </c>
      <c r="F138" s="13" t="s">
        <v>138</v>
      </c>
      <c r="G138" s="13" t="s">
        <v>157</v>
      </c>
      <c r="H138" s="13" t="s">
        <v>158</v>
      </c>
      <c r="I138" s="13" t="s">
        <v>617</v>
      </c>
      <c r="J138" s="13" t="s">
        <v>65</v>
      </c>
      <c r="K138" s="13" t="s">
        <v>574</v>
      </c>
      <c r="L138" s="13" t="s">
        <v>379</v>
      </c>
      <c r="M138" s="13" t="s">
        <v>617</v>
      </c>
      <c r="N138" s="13" t="s">
        <v>379</v>
      </c>
      <c r="O138" s="13" t="s">
        <v>49</v>
      </c>
      <c r="P138" s="13" t="s">
        <v>804</v>
      </c>
      <c r="Q138" s="13" t="s">
        <v>49</v>
      </c>
    </row>
    <row r="139" spans="1:17" x14ac:dyDescent="0.25">
      <c r="A139" s="13" t="s">
        <v>39</v>
      </c>
      <c r="D139" s="13" t="s">
        <v>137</v>
      </c>
      <c r="E139" s="13" t="s">
        <v>805</v>
      </c>
      <c r="F139" s="13" t="s">
        <v>138</v>
      </c>
      <c r="G139" s="13" t="s">
        <v>87</v>
      </c>
      <c r="H139" s="13" t="s">
        <v>88</v>
      </c>
      <c r="I139" s="13" t="s">
        <v>617</v>
      </c>
      <c r="J139" s="13" t="s">
        <v>65</v>
      </c>
      <c r="K139" s="13" t="s">
        <v>575</v>
      </c>
      <c r="L139" s="13" t="s">
        <v>403</v>
      </c>
      <c r="M139" s="13" t="s">
        <v>617</v>
      </c>
      <c r="N139" s="13" t="s">
        <v>403</v>
      </c>
      <c r="O139" s="13" t="s">
        <v>49</v>
      </c>
      <c r="P139" s="13" t="s">
        <v>410</v>
      </c>
      <c r="Q139" s="13" t="s">
        <v>49</v>
      </c>
    </row>
    <row r="140" spans="1:17" x14ac:dyDescent="0.25">
      <c r="A140" s="13" t="s">
        <v>39</v>
      </c>
      <c r="D140" s="13" t="s">
        <v>137</v>
      </c>
      <c r="E140" s="13" t="s">
        <v>806</v>
      </c>
      <c r="F140" s="13" t="s">
        <v>138</v>
      </c>
      <c r="G140" s="13" t="s">
        <v>105</v>
      </c>
      <c r="H140" s="13" t="s">
        <v>106</v>
      </c>
      <c r="I140" s="13" t="s">
        <v>617</v>
      </c>
      <c r="J140" s="13" t="s">
        <v>65</v>
      </c>
      <c r="K140" s="13" t="s">
        <v>576</v>
      </c>
      <c r="L140" s="13" t="s">
        <v>401</v>
      </c>
      <c r="M140" s="13" t="s">
        <v>617</v>
      </c>
      <c r="N140" s="13" t="s">
        <v>401</v>
      </c>
      <c r="O140" s="13" t="s">
        <v>49</v>
      </c>
      <c r="P140" s="13" t="s">
        <v>807</v>
      </c>
      <c r="Q140" s="13" t="s">
        <v>49</v>
      </c>
    </row>
    <row r="141" spans="1:17" x14ac:dyDescent="0.25">
      <c r="A141" s="13" t="s">
        <v>39</v>
      </c>
      <c r="D141" s="13" t="s">
        <v>137</v>
      </c>
      <c r="E141" s="13" t="s">
        <v>808</v>
      </c>
      <c r="F141" s="13" t="s">
        <v>138</v>
      </c>
      <c r="G141" s="13" t="s">
        <v>103</v>
      </c>
      <c r="H141" s="13" t="s">
        <v>104</v>
      </c>
      <c r="I141" s="13" t="s">
        <v>617</v>
      </c>
      <c r="J141" s="13" t="s">
        <v>65</v>
      </c>
      <c r="K141" s="13" t="s">
        <v>578</v>
      </c>
      <c r="L141" s="13" t="s">
        <v>379</v>
      </c>
      <c r="M141" s="13" t="s">
        <v>617</v>
      </c>
      <c r="N141" s="13" t="s">
        <v>379</v>
      </c>
      <c r="O141" s="13" t="s">
        <v>49</v>
      </c>
      <c r="P141" s="13" t="s">
        <v>809</v>
      </c>
      <c r="Q141" s="13" t="s">
        <v>49</v>
      </c>
    </row>
    <row r="142" spans="1:17" x14ac:dyDescent="0.25">
      <c r="A142" s="13" t="s">
        <v>39</v>
      </c>
      <c r="D142" s="13" t="s">
        <v>139</v>
      </c>
      <c r="E142" s="13" t="s">
        <v>810</v>
      </c>
      <c r="F142" s="13" t="s">
        <v>140</v>
      </c>
      <c r="G142" s="13" t="s">
        <v>81</v>
      </c>
      <c r="H142" s="13" t="s">
        <v>82</v>
      </c>
      <c r="I142" s="13" t="s">
        <v>617</v>
      </c>
      <c r="J142" s="13" t="s">
        <v>65</v>
      </c>
      <c r="K142" s="13" t="s">
        <v>579</v>
      </c>
      <c r="L142" s="13" t="s">
        <v>401</v>
      </c>
      <c r="M142" s="13" t="s">
        <v>617</v>
      </c>
      <c r="N142" s="13" t="s">
        <v>401</v>
      </c>
      <c r="O142" s="13" t="s">
        <v>49</v>
      </c>
      <c r="P142" s="13" t="s">
        <v>811</v>
      </c>
      <c r="Q142" s="13" t="s">
        <v>49</v>
      </c>
    </row>
    <row r="143" spans="1:17" x14ac:dyDescent="0.25">
      <c r="A143" s="13" t="s">
        <v>39</v>
      </c>
      <c r="D143" s="13" t="s">
        <v>139</v>
      </c>
      <c r="E143" s="13" t="s">
        <v>812</v>
      </c>
      <c r="F143" s="13" t="s">
        <v>140</v>
      </c>
      <c r="G143" s="13" t="s">
        <v>81</v>
      </c>
      <c r="H143" s="13" t="s">
        <v>82</v>
      </c>
      <c r="I143" s="13" t="s">
        <v>617</v>
      </c>
      <c r="J143" s="13" t="s">
        <v>65</v>
      </c>
      <c r="K143" s="13" t="s">
        <v>572</v>
      </c>
      <c r="L143" s="13" t="s">
        <v>391</v>
      </c>
      <c r="M143" s="13" t="s">
        <v>617</v>
      </c>
      <c r="N143" s="13" t="s">
        <v>391</v>
      </c>
      <c r="O143" s="13" t="s">
        <v>49</v>
      </c>
      <c r="P143" s="13" t="s">
        <v>813</v>
      </c>
      <c r="Q143" s="13" t="s">
        <v>49</v>
      </c>
    </row>
    <row r="144" spans="1:17" x14ac:dyDescent="0.25">
      <c r="A144" s="13" t="s">
        <v>39</v>
      </c>
      <c r="D144" s="13" t="s">
        <v>139</v>
      </c>
      <c r="E144" s="13" t="s">
        <v>814</v>
      </c>
      <c r="F144" s="13" t="s">
        <v>140</v>
      </c>
      <c r="G144" s="13" t="s">
        <v>157</v>
      </c>
      <c r="H144" s="13" t="s">
        <v>158</v>
      </c>
      <c r="I144" s="13" t="s">
        <v>617</v>
      </c>
      <c r="J144" s="13" t="s">
        <v>65</v>
      </c>
      <c r="K144" s="13" t="s">
        <v>574</v>
      </c>
      <c r="L144" s="13" t="s">
        <v>379</v>
      </c>
      <c r="M144" s="13" t="s">
        <v>617</v>
      </c>
      <c r="N144" s="13" t="s">
        <v>379</v>
      </c>
      <c r="O144" s="13" t="s">
        <v>49</v>
      </c>
      <c r="P144" s="13" t="s">
        <v>815</v>
      </c>
      <c r="Q144" s="13" t="s">
        <v>49</v>
      </c>
    </row>
    <row r="145" spans="1:17" x14ac:dyDescent="0.25">
      <c r="A145" s="13" t="s">
        <v>39</v>
      </c>
      <c r="D145" s="13" t="s">
        <v>139</v>
      </c>
      <c r="E145" s="13" t="s">
        <v>816</v>
      </c>
      <c r="F145" s="13" t="s">
        <v>140</v>
      </c>
      <c r="G145" s="13" t="s">
        <v>87</v>
      </c>
      <c r="H145" s="13" t="s">
        <v>88</v>
      </c>
      <c r="I145" s="13" t="s">
        <v>617</v>
      </c>
      <c r="J145" s="13" t="s">
        <v>65</v>
      </c>
      <c r="K145" s="13" t="s">
        <v>575</v>
      </c>
      <c r="L145" s="13" t="s">
        <v>401</v>
      </c>
      <c r="M145" s="13" t="s">
        <v>617</v>
      </c>
      <c r="N145" s="13" t="s">
        <v>401</v>
      </c>
      <c r="O145" s="13" t="s">
        <v>49</v>
      </c>
      <c r="P145" s="13" t="s">
        <v>811</v>
      </c>
      <c r="Q145" s="13" t="s">
        <v>49</v>
      </c>
    </row>
    <row r="146" spans="1:17" x14ac:dyDescent="0.25">
      <c r="A146" s="13" t="s">
        <v>39</v>
      </c>
      <c r="D146" s="13" t="s">
        <v>139</v>
      </c>
      <c r="E146" s="13" t="s">
        <v>817</v>
      </c>
      <c r="F146" s="13" t="s">
        <v>140</v>
      </c>
      <c r="G146" s="13" t="s">
        <v>105</v>
      </c>
      <c r="H146" s="13" t="s">
        <v>106</v>
      </c>
      <c r="I146" s="13" t="s">
        <v>617</v>
      </c>
      <c r="J146" s="13" t="s">
        <v>65</v>
      </c>
      <c r="K146" s="13" t="s">
        <v>576</v>
      </c>
      <c r="L146" s="13" t="s">
        <v>401</v>
      </c>
      <c r="M146" s="13" t="s">
        <v>617</v>
      </c>
      <c r="N146" s="13" t="s">
        <v>401</v>
      </c>
      <c r="O146" s="13" t="s">
        <v>49</v>
      </c>
      <c r="P146" s="13" t="s">
        <v>818</v>
      </c>
      <c r="Q146" s="13" t="s">
        <v>49</v>
      </c>
    </row>
    <row r="147" spans="1:17" x14ac:dyDescent="0.25">
      <c r="A147" s="13" t="s">
        <v>39</v>
      </c>
      <c r="D147" s="13" t="s">
        <v>139</v>
      </c>
      <c r="E147" s="13" t="s">
        <v>819</v>
      </c>
      <c r="F147" s="13" t="s">
        <v>140</v>
      </c>
      <c r="G147" s="13" t="s">
        <v>103</v>
      </c>
      <c r="H147" s="13" t="s">
        <v>104</v>
      </c>
      <c r="I147" s="13" t="s">
        <v>617</v>
      </c>
      <c r="J147" s="13" t="s">
        <v>65</v>
      </c>
      <c r="K147" s="13" t="s">
        <v>578</v>
      </c>
      <c r="L147" s="13" t="s">
        <v>401</v>
      </c>
      <c r="M147" s="13" t="s">
        <v>617</v>
      </c>
      <c r="N147" s="13" t="s">
        <v>401</v>
      </c>
      <c r="O147" s="13" t="s">
        <v>49</v>
      </c>
      <c r="P147" s="13" t="s">
        <v>820</v>
      </c>
      <c r="Q147" s="13" t="s">
        <v>49</v>
      </c>
    </row>
    <row r="148" spans="1:17" x14ac:dyDescent="0.25">
      <c r="A148" s="13" t="s">
        <v>39</v>
      </c>
      <c r="D148" s="13" t="s">
        <v>145</v>
      </c>
      <c r="E148" s="13" t="s">
        <v>821</v>
      </c>
      <c r="F148" s="13" t="s">
        <v>146</v>
      </c>
      <c r="G148" s="13" t="s">
        <v>81</v>
      </c>
      <c r="H148" s="13" t="s">
        <v>82</v>
      </c>
      <c r="I148" s="13" t="s">
        <v>617</v>
      </c>
      <c r="J148" s="13" t="s">
        <v>65</v>
      </c>
      <c r="K148" s="13" t="s">
        <v>580</v>
      </c>
      <c r="L148" s="13" t="s">
        <v>390</v>
      </c>
      <c r="M148" s="13" t="s">
        <v>617</v>
      </c>
      <c r="N148" s="13" t="s">
        <v>390</v>
      </c>
      <c r="O148" s="13" t="s">
        <v>49</v>
      </c>
      <c r="P148" s="13" t="s">
        <v>822</v>
      </c>
      <c r="Q148" s="13" t="s">
        <v>49</v>
      </c>
    </row>
    <row r="149" spans="1:17" x14ac:dyDescent="0.25">
      <c r="A149" s="13" t="s">
        <v>39</v>
      </c>
      <c r="D149" s="13" t="s">
        <v>145</v>
      </c>
      <c r="E149" s="13" t="s">
        <v>823</v>
      </c>
      <c r="F149" s="13" t="s">
        <v>146</v>
      </c>
      <c r="G149" s="13" t="s">
        <v>157</v>
      </c>
      <c r="H149" s="13" t="s">
        <v>158</v>
      </c>
      <c r="I149" s="13" t="s">
        <v>617</v>
      </c>
      <c r="J149" s="13" t="s">
        <v>65</v>
      </c>
      <c r="K149" s="13" t="s">
        <v>581</v>
      </c>
      <c r="L149" s="13" t="s">
        <v>401</v>
      </c>
      <c r="M149" s="13" t="s">
        <v>617</v>
      </c>
      <c r="N149" s="13" t="s">
        <v>401</v>
      </c>
      <c r="O149" s="13" t="s">
        <v>49</v>
      </c>
      <c r="P149" s="13" t="s">
        <v>538</v>
      </c>
      <c r="Q149" s="13" t="s">
        <v>49</v>
      </c>
    </row>
    <row r="150" spans="1:17" x14ac:dyDescent="0.25">
      <c r="A150" s="13" t="s">
        <v>39</v>
      </c>
      <c r="D150" s="13" t="s">
        <v>145</v>
      </c>
      <c r="E150" s="13" t="s">
        <v>824</v>
      </c>
      <c r="F150" s="13" t="s">
        <v>146</v>
      </c>
      <c r="G150" s="13" t="s">
        <v>87</v>
      </c>
      <c r="H150" s="13" t="s">
        <v>88</v>
      </c>
      <c r="I150" s="13" t="s">
        <v>617</v>
      </c>
      <c r="J150" s="13" t="s">
        <v>65</v>
      </c>
      <c r="K150" s="13" t="s">
        <v>582</v>
      </c>
      <c r="L150" s="13" t="s">
        <v>401</v>
      </c>
      <c r="M150" s="13" t="s">
        <v>617</v>
      </c>
      <c r="N150" s="13" t="s">
        <v>401</v>
      </c>
      <c r="O150" s="13" t="s">
        <v>49</v>
      </c>
      <c r="P150" s="13" t="s">
        <v>538</v>
      </c>
      <c r="Q150" s="13" t="s">
        <v>49</v>
      </c>
    </row>
    <row r="151" spans="1:17" x14ac:dyDescent="0.25">
      <c r="A151" s="13" t="s">
        <v>39</v>
      </c>
      <c r="D151" s="13" t="s">
        <v>145</v>
      </c>
      <c r="E151" s="13" t="s">
        <v>825</v>
      </c>
      <c r="F151" s="13" t="s">
        <v>146</v>
      </c>
      <c r="G151" s="13" t="s">
        <v>105</v>
      </c>
      <c r="H151" s="13" t="s">
        <v>106</v>
      </c>
      <c r="I151" s="13" t="s">
        <v>617</v>
      </c>
      <c r="J151" s="13" t="s">
        <v>65</v>
      </c>
      <c r="K151" s="13" t="s">
        <v>583</v>
      </c>
      <c r="L151" s="13" t="s">
        <v>401</v>
      </c>
      <c r="M151" s="13" t="s">
        <v>617</v>
      </c>
      <c r="N151" s="13" t="s">
        <v>401</v>
      </c>
      <c r="O151" s="13" t="s">
        <v>49</v>
      </c>
      <c r="P151" s="13" t="s">
        <v>538</v>
      </c>
      <c r="Q151" s="13" t="s">
        <v>49</v>
      </c>
    </row>
    <row r="152" spans="1:17" x14ac:dyDescent="0.25">
      <c r="A152" s="13" t="s">
        <v>39</v>
      </c>
      <c r="D152" s="13" t="s">
        <v>145</v>
      </c>
      <c r="E152" s="13" t="s">
        <v>826</v>
      </c>
      <c r="F152" s="13" t="s">
        <v>146</v>
      </c>
      <c r="G152" s="13" t="s">
        <v>103</v>
      </c>
      <c r="H152" s="13" t="s">
        <v>104</v>
      </c>
      <c r="I152" s="13" t="s">
        <v>617</v>
      </c>
      <c r="J152" s="13" t="s">
        <v>65</v>
      </c>
      <c r="K152" s="13" t="s">
        <v>584</v>
      </c>
      <c r="L152" s="13" t="s">
        <v>394</v>
      </c>
      <c r="M152" s="13" t="s">
        <v>617</v>
      </c>
      <c r="N152" s="13" t="s">
        <v>394</v>
      </c>
      <c r="O152" s="13" t="s">
        <v>49</v>
      </c>
      <c r="P152" s="13" t="s">
        <v>827</v>
      </c>
      <c r="Q152" s="13" t="s">
        <v>49</v>
      </c>
    </row>
    <row r="153" spans="1:17" x14ac:dyDescent="0.25">
      <c r="A153" s="13" t="s">
        <v>39</v>
      </c>
      <c r="D153" s="13" t="s">
        <v>143</v>
      </c>
      <c r="E153" s="13" t="s">
        <v>828</v>
      </c>
      <c r="F153" s="13" t="s">
        <v>144</v>
      </c>
      <c r="G153" s="13" t="s">
        <v>81</v>
      </c>
      <c r="H153" s="13" t="s">
        <v>82</v>
      </c>
      <c r="I153" s="13" t="s">
        <v>617</v>
      </c>
      <c r="J153" s="13" t="s">
        <v>65</v>
      </c>
      <c r="K153" s="13" t="s">
        <v>580</v>
      </c>
      <c r="L153" s="13" t="s">
        <v>391</v>
      </c>
      <c r="M153" s="13" t="s">
        <v>617</v>
      </c>
      <c r="N153" s="13" t="s">
        <v>391</v>
      </c>
      <c r="O153" s="13" t="s">
        <v>49</v>
      </c>
      <c r="P153" s="13" t="s">
        <v>542</v>
      </c>
      <c r="Q153" s="13" t="s">
        <v>49</v>
      </c>
    </row>
    <row r="154" spans="1:17" x14ac:dyDescent="0.25">
      <c r="A154" s="13" t="s">
        <v>39</v>
      </c>
      <c r="D154" s="13" t="s">
        <v>143</v>
      </c>
      <c r="E154" s="13" t="s">
        <v>829</v>
      </c>
      <c r="F154" s="13" t="s">
        <v>144</v>
      </c>
      <c r="G154" s="13" t="s">
        <v>157</v>
      </c>
      <c r="H154" s="13" t="s">
        <v>158</v>
      </c>
      <c r="I154" s="13" t="s">
        <v>617</v>
      </c>
      <c r="J154" s="13" t="s">
        <v>65</v>
      </c>
      <c r="K154" s="13" t="s">
        <v>581</v>
      </c>
      <c r="L154" s="13" t="s">
        <v>382</v>
      </c>
      <c r="M154" s="13" t="s">
        <v>617</v>
      </c>
      <c r="N154" s="13" t="s">
        <v>382</v>
      </c>
      <c r="O154" s="13" t="s">
        <v>49</v>
      </c>
      <c r="P154" s="13" t="s">
        <v>790</v>
      </c>
      <c r="Q154" s="13" t="s">
        <v>49</v>
      </c>
    </row>
    <row r="155" spans="1:17" x14ac:dyDescent="0.25">
      <c r="A155" s="13" t="s">
        <v>39</v>
      </c>
      <c r="D155" s="13" t="s">
        <v>143</v>
      </c>
      <c r="E155" s="13" t="s">
        <v>830</v>
      </c>
      <c r="F155" s="13" t="s">
        <v>144</v>
      </c>
      <c r="G155" s="13" t="s">
        <v>87</v>
      </c>
      <c r="H155" s="13" t="s">
        <v>88</v>
      </c>
      <c r="I155" s="13" t="s">
        <v>617</v>
      </c>
      <c r="J155" s="13" t="s">
        <v>65</v>
      </c>
      <c r="K155" s="13" t="s">
        <v>582</v>
      </c>
      <c r="L155" s="13" t="s">
        <v>382</v>
      </c>
      <c r="M155" s="13" t="s">
        <v>617</v>
      </c>
      <c r="N155" s="13" t="s">
        <v>382</v>
      </c>
      <c r="O155" s="13" t="s">
        <v>49</v>
      </c>
      <c r="P155" s="13" t="s">
        <v>790</v>
      </c>
      <c r="Q155" s="13" t="s">
        <v>49</v>
      </c>
    </row>
    <row r="156" spans="1:17" x14ac:dyDescent="0.25">
      <c r="A156" s="13" t="s">
        <v>39</v>
      </c>
      <c r="D156" s="13" t="s">
        <v>143</v>
      </c>
      <c r="E156" s="13" t="s">
        <v>831</v>
      </c>
      <c r="F156" s="13" t="s">
        <v>144</v>
      </c>
      <c r="G156" s="13" t="s">
        <v>105</v>
      </c>
      <c r="H156" s="13" t="s">
        <v>106</v>
      </c>
      <c r="I156" s="13" t="s">
        <v>617</v>
      </c>
      <c r="J156" s="13" t="s">
        <v>65</v>
      </c>
      <c r="K156" s="13" t="s">
        <v>583</v>
      </c>
      <c r="L156" s="13" t="s">
        <v>382</v>
      </c>
      <c r="M156" s="13" t="s">
        <v>617</v>
      </c>
      <c r="N156" s="13" t="s">
        <v>382</v>
      </c>
      <c r="O156" s="13" t="s">
        <v>49</v>
      </c>
      <c r="P156" s="13" t="s">
        <v>832</v>
      </c>
      <c r="Q156" s="13" t="s">
        <v>49</v>
      </c>
    </row>
    <row r="157" spans="1:17" x14ac:dyDescent="0.25">
      <c r="A157" s="13" t="s">
        <v>39</v>
      </c>
      <c r="D157" s="13" t="s">
        <v>143</v>
      </c>
      <c r="E157" s="13" t="s">
        <v>833</v>
      </c>
      <c r="F157" s="13" t="s">
        <v>144</v>
      </c>
      <c r="G157" s="13" t="s">
        <v>103</v>
      </c>
      <c r="H157" s="13" t="s">
        <v>104</v>
      </c>
      <c r="I157" s="13" t="s">
        <v>617</v>
      </c>
      <c r="J157" s="13" t="s">
        <v>65</v>
      </c>
      <c r="K157" s="13" t="s">
        <v>584</v>
      </c>
      <c r="L157" s="13" t="s">
        <v>382</v>
      </c>
      <c r="M157" s="13" t="s">
        <v>617</v>
      </c>
      <c r="N157" s="13" t="s">
        <v>382</v>
      </c>
      <c r="O157" s="13" t="s">
        <v>49</v>
      </c>
      <c r="P157" s="13" t="s">
        <v>834</v>
      </c>
      <c r="Q157" s="13" t="s">
        <v>49</v>
      </c>
    </row>
    <row r="158" spans="1:17" x14ac:dyDescent="0.25">
      <c r="A158" s="13" t="s">
        <v>39</v>
      </c>
      <c r="D158" s="13" t="s">
        <v>153</v>
      </c>
      <c r="E158" s="13" t="s">
        <v>835</v>
      </c>
      <c r="F158" s="13" t="s">
        <v>154</v>
      </c>
      <c r="G158" s="13" t="s">
        <v>81</v>
      </c>
      <c r="H158" s="13" t="s">
        <v>82</v>
      </c>
      <c r="I158" s="13" t="s">
        <v>617</v>
      </c>
      <c r="J158" s="13" t="s">
        <v>65</v>
      </c>
      <c r="K158" s="13" t="s">
        <v>585</v>
      </c>
      <c r="L158" s="13" t="s">
        <v>71</v>
      </c>
      <c r="M158" s="13" t="s">
        <v>617</v>
      </c>
      <c r="N158" s="13" t="s">
        <v>71</v>
      </c>
      <c r="O158" s="13" t="s">
        <v>49</v>
      </c>
      <c r="P158" s="13" t="s">
        <v>524</v>
      </c>
      <c r="Q158" s="13" t="s">
        <v>49</v>
      </c>
    </row>
    <row r="159" spans="1:17" x14ac:dyDescent="0.25">
      <c r="A159" s="13" t="s">
        <v>39</v>
      </c>
      <c r="D159" s="13" t="s">
        <v>153</v>
      </c>
      <c r="E159" s="13" t="s">
        <v>836</v>
      </c>
      <c r="F159" s="13" t="s">
        <v>154</v>
      </c>
      <c r="G159" s="13" t="s">
        <v>81</v>
      </c>
      <c r="H159" s="13" t="s">
        <v>82</v>
      </c>
      <c r="I159" s="13" t="s">
        <v>617</v>
      </c>
      <c r="J159" s="13" t="s">
        <v>65</v>
      </c>
      <c r="K159" s="13" t="s">
        <v>580</v>
      </c>
      <c r="L159" s="13" t="s">
        <v>391</v>
      </c>
      <c r="M159" s="13" t="s">
        <v>617</v>
      </c>
      <c r="N159" s="13" t="s">
        <v>391</v>
      </c>
      <c r="O159" s="13" t="s">
        <v>49</v>
      </c>
      <c r="P159" s="13" t="s">
        <v>466</v>
      </c>
      <c r="Q159" s="13" t="s">
        <v>49</v>
      </c>
    </row>
    <row r="160" spans="1:17" x14ac:dyDescent="0.25">
      <c r="A160" s="13" t="s">
        <v>39</v>
      </c>
      <c r="D160" s="13" t="s">
        <v>153</v>
      </c>
      <c r="E160" s="13" t="s">
        <v>837</v>
      </c>
      <c r="F160" s="13" t="s">
        <v>154</v>
      </c>
      <c r="G160" s="13" t="s">
        <v>157</v>
      </c>
      <c r="H160" s="13" t="s">
        <v>158</v>
      </c>
      <c r="I160" s="13" t="s">
        <v>617</v>
      </c>
      <c r="J160" s="13" t="s">
        <v>65</v>
      </c>
      <c r="K160" s="13" t="s">
        <v>581</v>
      </c>
      <c r="L160" s="13" t="s">
        <v>423</v>
      </c>
      <c r="M160" s="13" t="s">
        <v>617</v>
      </c>
      <c r="N160" s="13" t="s">
        <v>423</v>
      </c>
      <c r="O160" s="13" t="s">
        <v>49</v>
      </c>
      <c r="P160" s="13" t="s">
        <v>838</v>
      </c>
      <c r="Q160" s="13" t="s">
        <v>49</v>
      </c>
    </row>
    <row r="161" spans="1:17" x14ac:dyDescent="0.25">
      <c r="A161" s="13" t="s">
        <v>39</v>
      </c>
      <c r="D161" s="13" t="s">
        <v>153</v>
      </c>
      <c r="E161" s="13" t="s">
        <v>839</v>
      </c>
      <c r="F161" s="13" t="s">
        <v>154</v>
      </c>
      <c r="G161" s="13" t="s">
        <v>87</v>
      </c>
      <c r="H161" s="13" t="s">
        <v>88</v>
      </c>
      <c r="I161" s="13" t="s">
        <v>617</v>
      </c>
      <c r="J161" s="13" t="s">
        <v>65</v>
      </c>
      <c r="K161" s="13" t="s">
        <v>582</v>
      </c>
      <c r="L161" s="13" t="s">
        <v>382</v>
      </c>
      <c r="M161" s="13" t="s">
        <v>617</v>
      </c>
      <c r="N161" s="13" t="s">
        <v>382</v>
      </c>
      <c r="O161" s="13" t="s">
        <v>49</v>
      </c>
      <c r="P161" s="13" t="s">
        <v>471</v>
      </c>
      <c r="Q161" s="13" t="s">
        <v>49</v>
      </c>
    </row>
    <row r="162" spans="1:17" x14ac:dyDescent="0.25">
      <c r="A162" s="13" t="s">
        <v>39</v>
      </c>
      <c r="D162" s="13" t="s">
        <v>153</v>
      </c>
      <c r="E162" s="13" t="s">
        <v>840</v>
      </c>
      <c r="F162" s="13" t="s">
        <v>154</v>
      </c>
      <c r="G162" s="13" t="s">
        <v>105</v>
      </c>
      <c r="H162" s="13" t="s">
        <v>106</v>
      </c>
      <c r="I162" s="13" t="s">
        <v>617</v>
      </c>
      <c r="J162" s="13" t="s">
        <v>65</v>
      </c>
      <c r="K162" s="13" t="s">
        <v>583</v>
      </c>
      <c r="L162" s="13" t="s">
        <v>401</v>
      </c>
      <c r="M162" s="13" t="s">
        <v>617</v>
      </c>
      <c r="N162" s="13" t="s">
        <v>401</v>
      </c>
      <c r="O162" s="13" t="s">
        <v>49</v>
      </c>
      <c r="P162" s="13" t="s">
        <v>841</v>
      </c>
      <c r="Q162" s="13" t="s">
        <v>49</v>
      </c>
    </row>
    <row r="163" spans="1:17" x14ac:dyDescent="0.25">
      <c r="A163" s="13" t="s">
        <v>39</v>
      </c>
      <c r="D163" s="13" t="s">
        <v>153</v>
      </c>
      <c r="E163" s="13" t="s">
        <v>842</v>
      </c>
      <c r="F163" s="13" t="s">
        <v>154</v>
      </c>
      <c r="G163" s="13" t="s">
        <v>103</v>
      </c>
      <c r="H163" s="13" t="s">
        <v>104</v>
      </c>
      <c r="I163" s="13" t="s">
        <v>617</v>
      </c>
      <c r="J163" s="13" t="s">
        <v>65</v>
      </c>
      <c r="K163" s="13" t="s">
        <v>584</v>
      </c>
      <c r="L163" s="13" t="s">
        <v>71</v>
      </c>
      <c r="M163" s="13" t="s">
        <v>617</v>
      </c>
      <c r="N163" s="13" t="s">
        <v>71</v>
      </c>
      <c r="O163" s="13" t="s">
        <v>49</v>
      </c>
      <c r="P163" s="13" t="s">
        <v>843</v>
      </c>
      <c r="Q163" s="13" t="s">
        <v>49</v>
      </c>
    </row>
    <row r="164" spans="1:17" x14ac:dyDescent="0.25">
      <c r="A164" s="13" t="s">
        <v>39</v>
      </c>
      <c r="D164" s="13" t="s">
        <v>151</v>
      </c>
      <c r="E164" s="13" t="s">
        <v>844</v>
      </c>
      <c r="F164" s="13" t="s">
        <v>152</v>
      </c>
      <c r="G164" s="13" t="s">
        <v>157</v>
      </c>
      <c r="H164" s="13" t="s">
        <v>158</v>
      </c>
      <c r="I164" s="13" t="s">
        <v>617</v>
      </c>
      <c r="J164" s="13" t="s">
        <v>65</v>
      </c>
      <c r="K164" s="13" t="s">
        <v>581</v>
      </c>
      <c r="L164" s="13" t="s">
        <v>382</v>
      </c>
      <c r="M164" s="13" t="s">
        <v>617</v>
      </c>
      <c r="N164" s="13" t="s">
        <v>382</v>
      </c>
      <c r="O164" s="13" t="s">
        <v>49</v>
      </c>
      <c r="P164" s="13" t="s">
        <v>845</v>
      </c>
      <c r="Q164" s="13" t="s">
        <v>49</v>
      </c>
    </row>
    <row r="165" spans="1:17" x14ac:dyDescent="0.25">
      <c r="A165" s="13" t="s">
        <v>39</v>
      </c>
      <c r="D165" s="13" t="s">
        <v>151</v>
      </c>
      <c r="E165" s="13" t="s">
        <v>846</v>
      </c>
      <c r="F165" s="13" t="s">
        <v>152</v>
      </c>
      <c r="G165" s="13" t="s">
        <v>87</v>
      </c>
      <c r="H165" s="13" t="s">
        <v>88</v>
      </c>
      <c r="I165" s="13" t="s">
        <v>617</v>
      </c>
      <c r="J165" s="13" t="s">
        <v>65</v>
      </c>
      <c r="K165" s="13" t="s">
        <v>582</v>
      </c>
      <c r="L165" s="13" t="s">
        <v>401</v>
      </c>
      <c r="M165" s="13" t="s">
        <v>617</v>
      </c>
      <c r="N165" s="13" t="s">
        <v>401</v>
      </c>
      <c r="O165" s="13" t="s">
        <v>49</v>
      </c>
      <c r="P165" s="13" t="s">
        <v>847</v>
      </c>
      <c r="Q165" s="13" t="s">
        <v>49</v>
      </c>
    </row>
    <row r="166" spans="1:17" x14ac:dyDescent="0.25">
      <c r="A166" s="13" t="s">
        <v>39</v>
      </c>
      <c r="D166" s="13" t="s">
        <v>151</v>
      </c>
      <c r="E166" s="13" t="s">
        <v>848</v>
      </c>
      <c r="F166" s="13" t="s">
        <v>152</v>
      </c>
      <c r="G166" s="13" t="s">
        <v>105</v>
      </c>
      <c r="H166" s="13" t="s">
        <v>106</v>
      </c>
      <c r="I166" s="13" t="s">
        <v>617</v>
      </c>
      <c r="J166" s="13" t="s">
        <v>65</v>
      </c>
      <c r="K166" s="13" t="s">
        <v>583</v>
      </c>
      <c r="L166" s="13" t="s">
        <v>401</v>
      </c>
      <c r="M166" s="13" t="s">
        <v>617</v>
      </c>
      <c r="N166" s="13" t="s">
        <v>401</v>
      </c>
      <c r="O166" s="13" t="s">
        <v>49</v>
      </c>
      <c r="P166" s="13" t="s">
        <v>849</v>
      </c>
      <c r="Q166" s="13" t="s">
        <v>49</v>
      </c>
    </row>
    <row r="167" spans="1:17" x14ac:dyDescent="0.25">
      <c r="A167" s="13" t="s">
        <v>39</v>
      </c>
      <c r="D167" s="13" t="s">
        <v>151</v>
      </c>
      <c r="E167" s="13" t="s">
        <v>850</v>
      </c>
      <c r="F167" s="13" t="s">
        <v>152</v>
      </c>
      <c r="G167" s="13" t="s">
        <v>103</v>
      </c>
      <c r="H167" s="13" t="s">
        <v>104</v>
      </c>
      <c r="I167" s="13" t="s">
        <v>617</v>
      </c>
      <c r="J167" s="13" t="s">
        <v>65</v>
      </c>
      <c r="K167" s="13" t="s">
        <v>584</v>
      </c>
      <c r="L167" s="13" t="s">
        <v>71</v>
      </c>
      <c r="M167" s="13" t="s">
        <v>617</v>
      </c>
      <c r="N167" s="13" t="s">
        <v>71</v>
      </c>
      <c r="O167" s="13" t="s">
        <v>49</v>
      </c>
      <c r="P167" s="13" t="s">
        <v>851</v>
      </c>
      <c r="Q167" s="13" t="s">
        <v>49</v>
      </c>
    </row>
    <row r="168" spans="1:17" x14ac:dyDescent="0.25">
      <c r="A168" s="13" t="s">
        <v>39</v>
      </c>
      <c r="D168" s="13" t="s">
        <v>141</v>
      </c>
      <c r="E168" s="13" t="s">
        <v>852</v>
      </c>
      <c r="F168" s="13" t="s">
        <v>142</v>
      </c>
      <c r="G168" s="13" t="s">
        <v>81</v>
      </c>
      <c r="H168" s="13" t="s">
        <v>82</v>
      </c>
      <c r="I168" s="13" t="s">
        <v>617</v>
      </c>
      <c r="J168" s="13" t="s">
        <v>65</v>
      </c>
      <c r="K168" s="13" t="s">
        <v>580</v>
      </c>
      <c r="L168" s="13" t="s">
        <v>390</v>
      </c>
      <c r="M168" s="13" t="s">
        <v>617</v>
      </c>
      <c r="N168" s="13" t="s">
        <v>390</v>
      </c>
      <c r="O168" s="13" t="s">
        <v>49</v>
      </c>
      <c r="P168" s="13" t="s">
        <v>853</v>
      </c>
      <c r="Q168" s="13" t="s">
        <v>49</v>
      </c>
    </row>
    <row r="169" spans="1:17" x14ac:dyDescent="0.25">
      <c r="A169" s="13" t="s">
        <v>39</v>
      </c>
      <c r="D169" s="13" t="s">
        <v>141</v>
      </c>
      <c r="E169" s="13" t="s">
        <v>854</v>
      </c>
      <c r="F169" s="13" t="s">
        <v>142</v>
      </c>
      <c r="G169" s="13" t="s">
        <v>81</v>
      </c>
      <c r="H169" s="13" t="s">
        <v>82</v>
      </c>
      <c r="I169" s="13" t="s">
        <v>617</v>
      </c>
      <c r="J169" s="13" t="s">
        <v>65</v>
      </c>
      <c r="K169" s="13" t="s">
        <v>586</v>
      </c>
      <c r="L169" s="13" t="s">
        <v>401</v>
      </c>
      <c r="M169" s="13" t="s">
        <v>617</v>
      </c>
      <c r="N169" s="13" t="s">
        <v>401</v>
      </c>
      <c r="O169" s="13" t="s">
        <v>49</v>
      </c>
      <c r="P169" s="13" t="s">
        <v>855</v>
      </c>
      <c r="Q169" s="13" t="s">
        <v>49</v>
      </c>
    </row>
    <row r="170" spans="1:17" x14ac:dyDescent="0.25">
      <c r="A170" s="13" t="s">
        <v>39</v>
      </c>
      <c r="D170" s="13" t="s">
        <v>141</v>
      </c>
      <c r="E170" s="13" t="s">
        <v>856</v>
      </c>
      <c r="F170" s="13" t="s">
        <v>142</v>
      </c>
      <c r="G170" s="13" t="s">
        <v>157</v>
      </c>
      <c r="H170" s="13" t="s">
        <v>158</v>
      </c>
      <c r="I170" s="13" t="s">
        <v>617</v>
      </c>
      <c r="J170" s="13" t="s">
        <v>65</v>
      </c>
      <c r="K170" s="13" t="s">
        <v>581</v>
      </c>
      <c r="L170" s="13" t="s">
        <v>405</v>
      </c>
      <c r="M170" s="13" t="s">
        <v>617</v>
      </c>
      <c r="N170" s="13" t="s">
        <v>405</v>
      </c>
      <c r="O170" s="13" t="s">
        <v>49</v>
      </c>
      <c r="P170" s="13" t="s">
        <v>857</v>
      </c>
      <c r="Q170" s="13" t="s">
        <v>49</v>
      </c>
    </row>
    <row r="171" spans="1:17" x14ac:dyDescent="0.25">
      <c r="A171" s="13" t="s">
        <v>39</v>
      </c>
      <c r="D171" s="13" t="s">
        <v>141</v>
      </c>
      <c r="E171" s="13" t="s">
        <v>858</v>
      </c>
      <c r="F171" s="13" t="s">
        <v>142</v>
      </c>
      <c r="G171" s="13" t="s">
        <v>87</v>
      </c>
      <c r="H171" s="13" t="s">
        <v>88</v>
      </c>
      <c r="I171" s="13" t="s">
        <v>617</v>
      </c>
      <c r="J171" s="13" t="s">
        <v>65</v>
      </c>
      <c r="K171" s="13" t="s">
        <v>582</v>
      </c>
      <c r="L171" s="13" t="s">
        <v>390</v>
      </c>
      <c r="M171" s="13" t="s">
        <v>617</v>
      </c>
      <c r="N171" s="13" t="s">
        <v>390</v>
      </c>
      <c r="O171" s="13" t="s">
        <v>49</v>
      </c>
      <c r="P171" s="13" t="s">
        <v>853</v>
      </c>
      <c r="Q171" s="13" t="s">
        <v>49</v>
      </c>
    </row>
    <row r="172" spans="1:17" x14ac:dyDescent="0.25">
      <c r="A172" s="13" t="s">
        <v>39</v>
      </c>
      <c r="D172" s="13" t="s">
        <v>141</v>
      </c>
      <c r="E172" s="13" t="s">
        <v>859</v>
      </c>
      <c r="F172" s="13" t="s">
        <v>142</v>
      </c>
      <c r="G172" s="13" t="s">
        <v>103</v>
      </c>
      <c r="H172" s="13" t="s">
        <v>104</v>
      </c>
      <c r="I172" s="13" t="s">
        <v>617</v>
      </c>
      <c r="J172" s="13" t="s">
        <v>65</v>
      </c>
      <c r="K172" s="13" t="s">
        <v>584</v>
      </c>
      <c r="L172" s="13" t="s">
        <v>379</v>
      </c>
      <c r="M172" s="13" t="s">
        <v>617</v>
      </c>
      <c r="N172" s="13" t="s">
        <v>379</v>
      </c>
      <c r="O172" s="13" t="s">
        <v>49</v>
      </c>
      <c r="P172" s="13" t="s">
        <v>860</v>
      </c>
      <c r="Q172" s="13" t="s">
        <v>49</v>
      </c>
    </row>
    <row r="173" spans="1:17" x14ac:dyDescent="0.25">
      <c r="A173" s="13" t="s">
        <v>39</v>
      </c>
      <c r="D173" s="13" t="s">
        <v>141</v>
      </c>
      <c r="E173" s="13" t="s">
        <v>861</v>
      </c>
      <c r="F173" s="13" t="s">
        <v>142</v>
      </c>
      <c r="G173" s="13" t="s">
        <v>155</v>
      </c>
      <c r="H173" s="13" t="s">
        <v>156</v>
      </c>
      <c r="I173" s="13" t="s">
        <v>617</v>
      </c>
      <c r="J173" s="13" t="s">
        <v>65</v>
      </c>
      <c r="K173" s="13" t="s">
        <v>587</v>
      </c>
      <c r="L173" s="13" t="s">
        <v>71</v>
      </c>
      <c r="M173" s="13" t="s">
        <v>617</v>
      </c>
      <c r="N173" s="13" t="s">
        <v>71</v>
      </c>
      <c r="O173" s="13" t="s">
        <v>49</v>
      </c>
      <c r="P173" s="13" t="s">
        <v>862</v>
      </c>
      <c r="Q173" s="13" t="s">
        <v>49</v>
      </c>
    </row>
    <row r="174" spans="1:17" x14ac:dyDescent="0.25">
      <c r="A174" s="13" t="s">
        <v>39</v>
      </c>
      <c r="D174" s="13" t="s">
        <v>149</v>
      </c>
      <c r="E174" s="13" t="s">
        <v>863</v>
      </c>
      <c r="F174" s="13" t="s">
        <v>150</v>
      </c>
      <c r="G174" s="13" t="s">
        <v>81</v>
      </c>
      <c r="H174" s="13" t="s">
        <v>82</v>
      </c>
      <c r="I174" s="13" t="s">
        <v>617</v>
      </c>
      <c r="J174" s="13" t="s">
        <v>65</v>
      </c>
      <c r="K174" s="13" t="s">
        <v>580</v>
      </c>
      <c r="L174" s="13" t="s">
        <v>401</v>
      </c>
      <c r="M174" s="13" t="s">
        <v>617</v>
      </c>
      <c r="N174" s="13" t="s">
        <v>401</v>
      </c>
      <c r="O174" s="13" t="s">
        <v>49</v>
      </c>
      <c r="P174" s="13" t="s">
        <v>433</v>
      </c>
      <c r="Q174" s="13" t="s">
        <v>49</v>
      </c>
    </row>
    <row r="175" spans="1:17" x14ac:dyDescent="0.25">
      <c r="A175" s="13" t="s">
        <v>39</v>
      </c>
      <c r="D175" s="13" t="s">
        <v>149</v>
      </c>
      <c r="E175" s="13" t="s">
        <v>864</v>
      </c>
      <c r="F175" s="13" t="s">
        <v>150</v>
      </c>
      <c r="G175" s="13" t="s">
        <v>157</v>
      </c>
      <c r="H175" s="13" t="s">
        <v>158</v>
      </c>
      <c r="I175" s="13" t="s">
        <v>617</v>
      </c>
      <c r="J175" s="13" t="s">
        <v>65</v>
      </c>
      <c r="K175" s="13" t="s">
        <v>581</v>
      </c>
      <c r="L175" s="13" t="s">
        <v>71</v>
      </c>
      <c r="M175" s="13" t="s">
        <v>617</v>
      </c>
      <c r="N175" s="13" t="s">
        <v>71</v>
      </c>
      <c r="O175" s="13" t="s">
        <v>49</v>
      </c>
      <c r="P175" s="13" t="s">
        <v>865</v>
      </c>
      <c r="Q175" s="13" t="s">
        <v>49</v>
      </c>
    </row>
    <row r="176" spans="1:17" x14ac:dyDescent="0.25">
      <c r="A176" s="13" t="s">
        <v>39</v>
      </c>
      <c r="D176" s="13" t="s">
        <v>149</v>
      </c>
      <c r="E176" s="13" t="s">
        <v>866</v>
      </c>
      <c r="F176" s="13" t="s">
        <v>150</v>
      </c>
      <c r="G176" s="13" t="s">
        <v>87</v>
      </c>
      <c r="H176" s="13" t="s">
        <v>88</v>
      </c>
      <c r="I176" s="13" t="s">
        <v>617</v>
      </c>
      <c r="J176" s="13" t="s">
        <v>65</v>
      </c>
      <c r="K176" s="13" t="s">
        <v>582</v>
      </c>
      <c r="L176" s="13" t="s">
        <v>401</v>
      </c>
      <c r="M176" s="13" t="s">
        <v>617</v>
      </c>
      <c r="N176" s="13" t="s">
        <v>401</v>
      </c>
      <c r="O176" s="13" t="s">
        <v>49</v>
      </c>
      <c r="P176" s="13" t="s">
        <v>433</v>
      </c>
      <c r="Q176" s="13" t="s">
        <v>49</v>
      </c>
    </row>
    <row r="177" spans="1:17" x14ac:dyDescent="0.25">
      <c r="A177" s="13" t="s">
        <v>39</v>
      </c>
      <c r="D177" s="13" t="s">
        <v>149</v>
      </c>
      <c r="E177" s="13" t="s">
        <v>867</v>
      </c>
      <c r="F177" s="13" t="s">
        <v>150</v>
      </c>
      <c r="G177" s="13" t="s">
        <v>105</v>
      </c>
      <c r="H177" s="13" t="s">
        <v>106</v>
      </c>
      <c r="I177" s="13" t="s">
        <v>617</v>
      </c>
      <c r="J177" s="13" t="s">
        <v>65</v>
      </c>
      <c r="K177" s="13" t="s">
        <v>583</v>
      </c>
      <c r="L177" s="13" t="s">
        <v>71</v>
      </c>
      <c r="M177" s="13" t="s">
        <v>617</v>
      </c>
      <c r="N177" s="13" t="s">
        <v>71</v>
      </c>
      <c r="O177" s="13" t="s">
        <v>49</v>
      </c>
      <c r="P177" s="13" t="s">
        <v>868</v>
      </c>
      <c r="Q177" s="13" t="s">
        <v>49</v>
      </c>
    </row>
    <row r="178" spans="1:17" x14ac:dyDescent="0.25">
      <c r="A178" s="13" t="s">
        <v>39</v>
      </c>
      <c r="D178" s="13" t="s">
        <v>147</v>
      </c>
      <c r="E178" s="13" t="s">
        <v>869</v>
      </c>
      <c r="F178" s="13" t="s">
        <v>148</v>
      </c>
      <c r="G178" s="13" t="s">
        <v>81</v>
      </c>
      <c r="H178" s="13" t="s">
        <v>82</v>
      </c>
      <c r="I178" s="13" t="s">
        <v>617</v>
      </c>
      <c r="J178" s="13" t="s">
        <v>65</v>
      </c>
      <c r="K178" s="13" t="s">
        <v>580</v>
      </c>
      <c r="L178" s="13" t="s">
        <v>71</v>
      </c>
      <c r="M178" s="13" t="s">
        <v>617</v>
      </c>
      <c r="N178" s="13" t="s">
        <v>71</v>
      </c>
      <c r="O178" s="13" t="s">
        <v>49</v>
      </c>
      <c r="P178" s="13" t="s">
        <v>380</v>
      </c>
      <c r="Q178" s="13" t="s">
        <v>49</v>
      </c>
    </row>
    <row r="179" spans="1:17" x14ac:dyDescent="0.25">
      <c r="A179" s="13" t="s">
        <v>39</v>
      </c>
      <c r="D179" s="13" t="s">
        <v>147</v>
      </c>
      <c r="E179" s="13" t="s">
        <v>870</v>
      </c>
      <c r="F179" s="13" t="s">
        <v>148</v>
      </c>
      <c r="G179" s="13" t="s">
        <v>157</v>
      </c>
      <c r="H179" s="13" t="s">
        <v>158</v>
      </c>
      <c r="I179" s="13" t="s">
        <v>617</v>
      </c>
      <c r="J179" s="13" t="s">
        <v>65</v>
      </c>
      <c r="K179" s="13" t="s">
        <v>581</v>
      </c>
      <c r="L179" s="13" t="s">
        <v>71</v>
      </c>
      <c r="M179" s="13" t="s">
        <v>617</v>
      </c>
      <c r="N179" s="13" t="s">
        <v>71</v>
      </c>
      <c r="O179" s="13" t="s">
        <v>49</v>
      </c>
      <c r="P179" s="13" t="s">
        <v>380</v>
      </c>
      <c r="Q179" s="13" t="s">
        <v>49</v>
      </c>
    </row>
    <row r="180" spans="1:17" x14ac:dyDescent="0.25">
      <c r="A180" s="13" t="s">
        <v>39</v>
      </c>
      <c r="D180" s="13" t="s">
        <v>147</v>
      </c>
      <c r="E180" s="13" t="s">
        <v>871</v>
      </c>
      <c r="F180" s="13" t="s">
        <v>148</v>
      </c>
      <c r="G180" s="13" t="s">
        <v>87</v>
      </c>
      <c r="H180" s="13" t="s">
        <v>88</v>
      </c>
      <c r="I180" s="13" t="s">
        <v>617</v>
      </c>
      <c r="J180" s="13" t="s">
        <v>65</v>
      </c>
      <c r="K180" s="13" t="s">
        <v>582</v>
      </c>
      <c r="L180" s="13" t="s">
        <v>403</v>
      </c>
      <c r="M180" s="13" t="s">
        <v>617</v>
      </c>
      <c r="N180" s="13" t="s">
        <v>403</v>
      </c>
      <c r="O180" s="13" t="s">
        <v>49</v>
      </c>
      <c r="P180" s="13" t="s">
        <v>502</v>
      </c>
      <c r="Q180" s="13" t="s">
        <v>49</v>
      </c>
    </row>
    <row r="181" spans="1:17" x14ac:dyDescent="0.25">
      <c r="A181" s="13" t="s">
        <v>39</v>
      </c>
      <c r="D181" s="13" t="s">
        <v>147</v>
      </c>
      <c r="E181" s="13" t="s">
        <v>872</v>
      </c>
      <c r="F181" s="13" t="s">
        <v>148</v>
      </c>
      <c r="G181" s="13" t="s">
        <v>103</v>
      </c>
      <c r="H181" s="13" t="s">
        <v>104</v>
      </c>
      <c r="I181" s="13" t="s">
        <v>617</v>
      </c>
      <c r="J181" s="13" t="s">
        <v>65</v>
      </c>
      <c r="K181" s="13" t="s">
        <v>584</v>
      </c>
      <c r="L181" s="13" t="s">
        <v>71</v>
      </c>
      <c r="M181" s="13" t="s">
        <v>617</v>
      </c>
      <c r="N181" s="13" t="s">
        <v>71</v>
      </c>
      <c r="O181" s="13" t="s">
        <v>49</v>
      </c>
      <c r="P181" s="13" t="s">
        <v>505</v>
      </c>
      <c r="Q181" s="13" t="s">
        <v>49</v>
      </c>
    </row>
    <row r="182" spans="1:17" x14ac:dyDescent="0.25">
      <c r="A182" s="13" t="s">
        <v>39</v>
      </c>
      <c r="D182" s="13" t="s">
        <v>279</v>
      </c>
      <c r="E182" s="13" t="s">
        <v>873</v>
      </c>
      <c r="F182" s="13" t="s">
        <v>280</v>
      </c>
      <c r="G182" s="13" t="s">
        <v>157</v>
      </c>
      <c r="H182" s="13" t="s">
        <v>158</v>
      </c>
      <c r="I182" s="13" t="s">
        <v>617</v>
      </c>
      <c r="J182" s="13" t="s">
        <v>65</v>
      </c>
      <c r="K182" s="13" t="s">
        <v>588</v>
      </c>
      <c r="L182" s="13" t="s">
        <v>71</v>
      </c>
      <c r="M182" s="13" t="s">
        <v>617</v>
      </c>
      <c r="N182" s="13" t="s">
        <v>71</v>
      </c>
      <c r="O182" s="13" t="s">
        <v>49</v>
      </c>
      <c r="P182" s="13" t="s">
        <v>533</v>
      </c>
      <c r="Q182" s="13" t="s">
        <v>49</v>
      </c>
    </row>
    <row r="183" spans="1:17" x14ac:dyDescent="0.25">
      <c r="A183" s="13" t="s">
        <v>39</v>
      </c>
      <c r="D183" s="13" t="s">
        <v>279</v>
      </c>
      <c r="E183" s="13" t="s">
        <v>874</v>
      </c>
      <c r="F183" s="13" t="s">
        <v>280</v>
      </c>
      <c r="G183" s="13" t="s">
        <v>87</v>
      </c>
      <c r="H183" s="13" t="s">
        <v>88</v>
      </c>
      <c r="I183" s="13" t="s">
        <v>617</v>
      </c>
      <c r="J183" s="13" t="s">
        <v>65</v>
      </c>
      <c r="K183" s="13" t="s">
        <v>589</v>
      </c>
      <c r="L183" s="13" t="s">
        <v>390</v>
      </c>
      <c r="M183" s="13" t="s">
        <v>617</v>
      </c>
      <c r="N183" s="13" t="s">
        <v>390</v>
      </c>
      <c r="O183" s="13" t="s">
        <v>49</v>
      </c>
      <c r="P183" s="13" t="s">
        <v>875</v>
      </c>
      <c r="Q183" s="13" t="s">
        <v>49</v>
      </c>
    </row>
    <row r="184" spans="1:17" x14ac:dyDescent="0.25">
      <c r="A184" s="13" t="s">
        <v>39</v>
      </c>
      <c r="D184" s="13" t="s">
        <v>279</v>
      </c>
      <c r="E184" s="13" t="s">
        <v>876</v>
      </c>
      <c r="F184" s="13" t="s">
        <v>280</v>
      </c>
      <c r="G184" s="13" t="s">
        <v>219</v>
      </c>
      <c r="H184" s="13" t="s">
        <v>220</v>
      </c>
      <c r="I184" s="13" t="s">
        <v>617</v>
      </c>
      <c r="J184" s="13" t="s">
        <v>65</v>
      </c>
      <c r="K184" s="13" t="s">
        <v>590</v>
      </c>
      <c r="L184" s="13" t="s">
        <v>540</v>
      </c>
      <c r="M184" s="13" t="s">
        <v>617</v>
      </c>
      <c r="N184" s="13" t="s">
        <v>540</v>
      </c>
      <c r="O184" s="13" t="s">
        <v>49</v>
      </c>
      <c r="P184" s="13" t="s">
        <v>877</v>
      </c>
      <c r="Q184" s="13" t="s">
        <v>49</v>
      </c>
    </row>
    <row r="185" spans="1:17" x14ac:dyDescent="0.25">
      <c r="A185" s="13" t="s">
        <v>39</v>
      </c>
      <c r="D185" s="13" t="s">
        <v>279</v>
      </c>
      <c r="E185" s="13" t="s">
        <v>878</v>
      </c>
      <c r="F185" s="13" t="s">
        <v>280</v>
      </c>
      <c r="G185" s="13" t="s">
        <v>103</v>
      </c>
      <c r="H185" s="13" t="s">
        <v>104</v>
      </c>
      <c r="I185" s="13" t="s">
        <v>617</v>
      </c>
      <c r="J185" s="13" t="s">
        <v>65</v>
      </c>
      <c r="K185" s="13" t="s">
        <v>591</v>
      </c>
      <c r="L185" s="13" t="s">
        <v>75</v>
      </c>
      <c r="M185" s="13" t="s">
        <v>617</v>
      </c>
      <c r="N185" s="13" t="s">
        <v>75</v>
      </c>
      <c r="O185" s="13" t="s">
        <v>49</v>
      </c>
      <c r="P185" s="13" t="s">
        <v>879</v>
      </c>
      <c r="Q185" s="13" t="s">
        <v>49</v>
      </c>
    </row>
    <row r="186" spans="1:17" x14ac:dyDescent="0.25">
      <c r="A186" s="13" t="s">
        <v>39</v>
      </c>
      <c r="D186" s="13" t="s">
        <v>277</v>
      </c>
      <c r="E186" s="13" t="s">
        <v>880</v>
      </c>
      <c r="F186" s="13" t="s">
        <v>278</v>
      </c>
      <c r="G186" s="13" t="s">
        <v>87</v>
      </c>
      <c r="H186" s="13" t="s">
        <v>88</v>
      </c>
      <c r="I186" s="13" t="s">
        <v>617</v>
      </c>
      <c r="J186" s="13" t="s">
        <v>65</v>
      </c>
      <c r="K186" s="13" t="s">
        <v>589</v>
      </c>
      <c r="L186" s="13" t="s">
        <v>75</v>
      </c>
      <c r="M186" s="13" t="s">
        <v>617</v>
      </c>
      <c r="N186" s="13" t="s">
        <v>75</v>
      </c>
      <c r="O186" s="13" t="s">
        <v>49</v>
      </c>
      <c r="P186" s="13" t="s">
        <v>439</v>
      </c>
      <c r="Q186" s="13" t="s">
        <v>49</v>
      </c>
    </row>
    <row r="187" spans="1:17" x14ac:dyDescent="0.25">
      <c r="A187" s="13" t="s">
        <v>39</v>
      </c>
      <c r="D187" s="13" t="s">
        <v>277</v>
      </c>
      <c r="E187" s="13" t="s">
        <v>881</v>
      </c>
      <c r="F187" s="13" t="s">
        <v>278</v>
      </c>
      <c r="G187" s="13" t="s">
        <v>103</v>
      </c>
      <c r="H187" s="13" t="s">
        <v>104</v>
      </c>
      <c r="I187" s="13" t="s">
        <v>617</v>
      </c>
      <c r="J187" s="13" t="s">
        <v>65</v>
      </c>
      <c r="K187" s="13" t="s">
        <v>591</v>
      </c>
      <c r="L187" s="13" t="s">
        <v>71</v>
      </c>
      <c r="M187" s="13" t="s">
        <v>617</v>
      </c>
      <c r="N187" s="13" t="s">
        <v>71</v>
      </c>
      <c r="O187" s="13" t="s">
        <v>49</v>
      </c>
      <c r="P187" s="13" t="s">
        <v>882</v>
      </c>
      <c r="Q187" s="13" t="s">
        <v>49</v>
      </c>
    </row>
    <row r="188" spans="1:17" x14ac:dyDescent="0.25">
      <c r="A188" s="13" t="s">
        <v>39</v>
      </c>
      <c r="D188" s="13" t="s">
        <v>275</v>
      </c>
      <c r="E188" s="13" t="s">
        <v>883</v>
      </c>
      <c r="F188" s="13" t="s">
        <v>276</v>
      </c>
      <c r="G188" s="13" t="s">
        <v>87</v>
      </c>
      <c r="H188" s="13" t="s">
        <v>88</v>
      </c>
      <c r="I188" s="13" t="s">
        <v>617</v>
      </c>
      <c r="J188" s="13" t="s">
        <v>65</v>
      </c>
      <c r="K188" s="13" t="s">
        <v>589</v>
      </c>
      <c r="L188" s="13" t="s">
        <v>416</v>
      </c>
      <c r="M188" s="13" t="s">
        <v>617</v>
      </c>
      <c r="N188" s="13" t="s">
        <v>416</v>
      </c>
      <c r="O188" s="13" t="s">
        <v>49</v>
      </c>
      <c r="P188" s="13" t="s">
        <v>884</v>
      </c>
      <c r="Q188" s="13" t="s">
        <v>49</v>
      </c>
    </row>
    <row r="189" spans="1:17" x14ac:dyDescent="0.25">
      <c r="A189" s="13" t="s">
        <v>39</v>
      </c>
      <c r="D189" s="13" t="s">
        <v>275</v>
      </c>
      <c r="E189" s="13" t="s">
        <v>885</v>
      </c>
      <c r="F189" s="13" t="s">
        <v>276</v>
      </c>
      <c r="G189" s="13" t="s">
        <v>103</v>
      </c>
      <c r="H189" s="13" t="s">
        <v>104</v>
      </c>
      <c r="I189" s="13" t="s">
        <v>617</v>
      </c>
      <c r="J189" s="13" t="s">
        <v>65</v>
      </c>
      <c r="K189" s="13" t="s">
        <v>591</v>
      </c>
      <c r="L189" s="13" t="s">
        <v>540</v>
      </c>
      <c r="M189" s="13" t="s">
        <v>617</v>
      </c>
      <c r="N189" s="13" t="s">
        <v>540</v>
      </c>
      <c r="O189" s="13" t="s">
        <v>49</v>
      </c>
      <c r="P189" s="13" t="s">
        <v>886</v>
      </c>
      <c r="Q189" s="13" t="s">
        <v>49</v>
      </c>
    </row>
    <row r="190" spans="1:17" x14ac:dyDescent="0.25">
      <c r="A190" s="13" t="s">
        <v>39</v>
      </c>
      <c r="D190" s="13" t="s">
        <v>273</v>
      </c>
      <c r="E190" s="13" t="s">
        <v>887</v>
      </c>
      <c r="F190" s="13" t="s">
        <v>274</v>
      </c>
      <c r="G190" s="13" t="s">
        <v>157</v>
      </c>
      <c r="H190" s="13" t="s">
        <v>158</v>
      </c>
      <c r="I190" s="13" t="s">
        <v>617</v>
      </c>
      <c r="J190" s="13" t="s">
        <v>65</v>
      </c>
      <c r="K190" s="13" t="s">
        <v>588</v>
      </c>
      <c r="L190" s="13" t="s">
        <v>401</v>
      </c>
      <c r="M190" s="13" t="s">
        <v>617</v>
      </c>
      <c r="N190" s="13" t="s">
        <v>401</v>
      </c>
      <c r="O190" s="13" t="s">
        <v>49</v>
      </c>
      <c r="P190" s="13" t="s">
        <v>888</v>
      </c>
      <c r="Q190" s="13" t="s">
        <v>49</v>
      </c>
    </row>
    <row r="191" spans="1:17" x14ac:dyDescent="0.25">
      <c r="A191" s="13" t="s">
        <v>39</v>
      </c>
      <c r="D191" s="13" t="s">
        <v>273</v>
      </c>
      <c r="E191" s="13" t="s">
        <v>889</v>
      </c>
      <c r="F191" s="13" t="s">
        <v>274</v>
      </c>
      <c r="G191" s="13" t="s">
        <v>87</v>
      </c>
      <c r="H191" s="13" t="s">
        <v>88</v>
      </c>
      <c r="I191" s="13" t="s">
        <v>617</v>
      </c>
      <c r="J191" s="13" t="s">
        <v>65</v>
      </c>
      <c r="K191" s="13" t="s">
        <v>589</v>
      </c>
      <c r="L191" s="13" t="s">
        <v>416</v>
      </c>
      <c r="M191" s="13" t="s">
        <v>617</v>
      </c>
      <c r="N191" s="13" t="s">
        <v>416</v>
      </c>
      <c r="O191" s="13" t="s">
        <v>49</v>
      </c>
      <c r="P191" s="13" t="s">
        <v>890</v>
      </c>
      <c r="Q191" s="13" t="s">
        <v>49</v>
      </c>
    </row>
    <row r="192" spans="1:17" x14ac:dyDescent="0.25">
      <c r="A192" s="13" t="s">
        <v>39</v>
      </c>
      <c r="D192" s="13" t="s">
        <v>273</v>
      </c>
      <c r="E192" s="13" t="s">
        <v>891</v>
      </c>
      <c r="F192" s="13" t="s">
        <v>274</v>
      </c>
      <c r="G192" s="13" t="s">
        <v>219</v>
      </c>
      <c r="H192" s="13" t="s">
        <v>220</v>
      </c>
      <c r="I192" s="13" t="s">
        <v>617</v>
      </c>
      <c r="J192" s="13" t="s">
        <v>65</v>
      </c>
      <c r="K192" s="13" t="s">
        <v>590</v>
      </c>
      <c r="L192" s="13" t="s">
        <v>71</v>
      </c>
      <c r="M192" s="13" t="s">
        <v>617</v>
      </c>
      <c r="N192" s="13" t="s">
        <v>71</v>
      </c>
      <c r="O192" s="13" t="s">
        <v>49</v>
      </c>
      <c r="P192" s="13" t="s">
        <v>892</v>
      </c>
      <c r="Q192" s="13" t="s">
        <v>49</v>
      </c>
    </row>
    <row r="193" spans="1:17" x14ac:dyDescent="0.25">
      <c r="A193" s="13" t="s">
        <v>39</v>
      </c>
      <c r="D193" s="13" t="s">
        <v>273</v>
      </c>
      <c r="E193" s="13" t="s">
        <v>893</v>
      </c>
      <c r="F193" s="13" t="s">
        <v>274</v>
      </c>
      <c r="G193" s="13" t="s">
        <v>103</v>
      </c>
      <c r="H193" s="13" t="s">
        <v>104</v>
      </c>
      <c r="I193" s="13" t="s">
        <v>617</v>
      </c>
      <c r="J193" s="13" t="s">
        <v>65</v>
      </c>
      <c r="K193" s="13" t="s">
        <v>591</v>
      </c>
      <c r="L193" s="13" t="s">
        <v>75</v>
      </c>
      <c r="M193" s="13" t="s">
        <v>617</v>
      </c>
      <c r="N193" s="13" t="s">
        <v>75</v>
      </c>
      <c r="O193" s="13" t="s">
        <v>49</v>
      </c>
      <c r="P193" s="13" t="s">
        <v>894</v>
      </c>
      <c r="Q193" s="13" t="s">
        <v>49</v>
      </c>
    </row>
    <row r="194" spans="1:17" x14ac:dyDescent="0.25">
      <c r="A194" s="13" t="s">
        <v>39</v>
      </c>
      <c r="D194" s="13" t="s">
        <v>271</v>
      </c>
      <c r="E194" s="13" t="s">
        <v>895</v>
      </c>
      <c r="F194" s="13" t="s">
        <v>272</v>
      </c>
      <c r="G194" s="13" t="s">
        <v>81</v>
      </c>
      <c r="H194" s="13" t="s">
        <v>82</v>
      </c>
      <c r="I194" s="13" t="s">
        <v>617</v>
      </c>
      <c r="J194" s="13" t="s">
        <v>65</v>
      </c>
      <c r="K194" s="13" t="s">
        <v>592</v>
      </c>
      <c r="L194" s="13" t="s">
        <v>71</v>
      </c>
      <c r="M194" s="13" t="s">
        <v>617</v>
      </c>
      <c r="N194" s="13" t="s">
        <v>71</v>
      </c>
      <c r="O194" s="13" t="s">
        <v>49</v>
      </c>
      <c r="P194" s="13" t="s">
        <v>431</v>
      </c>
      <c r="Q194" s="13" t="s">
        <v>49</v>
      </c>
    </row>
    <row r="195" spans="1:17" x14ac:dyDescent="0.25">
      <c r="A195" s="13" t="s">
        <v>39</v>
      </c>
      <c r="D195" s="13" t="s">
        <v>271</v>
      </c>
      <c r="E195" s="13" t="s">
        <v>896</v>
      </c>
      <c r="F195" s="13" t="s">
        <v>272</v>
      </c>
      <c r="G195" s="13" t="s">
        <v>81</v>
      </c>
      <c r="H195" s="13" t="s">
        <v>82</v>
      </c>
      <c r="I195" s="13" t="s">
        <v>617</v>
      </c>
      <c r="J195" s="13" t="s">
        <v>65</v>
      </c>
      <c r="K195" s="13" t="s">
        <v>593</v>
      </c>
      <c r="L195" s="13" t="s">
        <v>416</v>
      </c>
      <c r="M195" s="13" t="s">
        <v>617</v>
      </c>
      <c r="N195" s="13" t="s">
        <v>416</v>
      </c>
      <c r="O195" s="13" t="s">
        <v>49</v>
      </c>
      <c r="P195" s="13" t="s">
        <v>500</v>
      </c>
      <c r="Q195" s="13" t="s">
        <v>49</v>
      </c>
    </row>
    <row r="196" spans="1:17" x14ac:dyDescent="0.25">
      <c r="A196" s="13" t="s">
        <v>39</v>
      </c>
      <c r="D196" s="13" t="s">
        <v>271</v>
      </c>
      <c r="E196" s="13" t="s">
        <v>897</v>
      </c>
      <c r="F196" s="13" t="s">
        <v>272</v>
      </c>
      <c r="G196" s="13" t="s">
        <v>157</v>
      </c>
      <c r="H196" s="13" t="s">
        <v>158</v>
      </c>
      <c r="I196" s="13" t="s">
        <v>617</v>
      </c>
      <c r="J196" s="13" t="s">
        <v>65</v>
      </c>
      <c r="K196" s="13" t="s">
        <v>588</v>
      </c>
      <c r="L196" s="13" t="s">
        <v>71</v>
      </c>
      <c r="M196" s="13" t="s">
        <v>617</v>
      </c>
      <c r="N196" s="13" t="s">
        <v>71</v>
      </c>
      <c r="O196" s="13" t="s">
        <v>49</v>
      </c>
      <c r="P196" s="13" t="s">
        <v>431</v>
      </c>
      <c r="Q196" s="13" t="s">
        <v>49</v>
      </c>
    </row>
    <row r="197" spans="1:17" x14ac:dyDescent="0.25">
      <c r="A197" s="13" t="s">
        <v>39</v>
      </c>
      <c r="D197" s="13" t="s">
        <v>271</v>
      </c>
      <c r="E197" s="13" t="s">
        <v>898</v>
      </c>
      <c r="F197" s="13" t="s">
        <v>272</v>
      </c>
      <c r="G197" s="13" t="s">
        <v>219</v>
      </c>
      <c r="H197" s="13" t="s">
        <v>220</v>
      </c>
      <c r="I197" s="13" t="s">
        <v>617</v>
      </c>
      <c r="J197" s="13" t="s">
        <v>65</v>
      </c>
      <c r="K197" s="13" t="s">
        <v>590</v>
      </c>
      <c r="L197" s="13" t="s">
        <v>71</v>
      </c>
      <c r="M197" s="13" t="s">
        <v>617</v>
      </c>
      <c r="N197" s="13" t="s">
        <v>71</v>
      </c>
      <c r="O197" s="13" t="s">
        <v>49</v>
      </c>
      <c r="P197" s="13" t="s">
        <v>899</v>
      </c>
      <c r="Q197" s="13" t="s">
        <v>49</v>
      </c>
    </row>
    <row r="198" spans="1:17" x14ac:dyDescent="0.25">
      <c r="A198" s="13" t="s">
        <v>39</v>
      </c>
      <c r="D198" s="13" t="s">
        <v>271</v>
      </c>
      <c r="E198" s="13" t="s">
        <v>900</v>
      </c>
      <c r="F198" s="13" t="s">
        <v>272</v>
      </c>
      <c r="G198" s="13" t="s">
        <v>103</v>
      </c>
      <c r="H198" s="13" t="s">
        <v>104</v>
      </c>
      <c r="I198" s="13" t="s">
        <v>617</v>
      </c>
      <c r="J198" s="13" t="s">
        <v>65</v>
      </c>
      <c r="K198" s="13" t="s">
        <v>591</v>
      </c>
      <c r="L198" s="13" t="s">
        <v>401</v>
      </c>
      <c r="M198" s="13" t="s">
        <v>617</v>
      </c>
      <c r="N198" s="13" t="s">
        <v>401</v>
      </c>
      <c r="O198" s="13" t="s">
        <v>49</v>
      </c>
      <c r="P198" s="13" t="s">
        <v>901</v>
      </c>
      <c r="Q198" s="13" t="s">
        <v>49</v>
      </c>
    </row>
    <row r="199" spans="1:17" x14ac:dyDescent="0.25">
      <c r="A199" s="13" t="s">
        <v>39</v>
      </c>
      <c r="D199" s="13" t="s">
        <v>269</v>
      </c>
      <c r="E199" s="13" t="s">
        <v>902</v>
      </c>
      <c r="F199" s="13" t="s">
        <v>270</v>
      </c>
      <c r="G199" s="13" t="s">
        <v>157</v>
      </c>
      <c r="H199" s="13" t="s">
        <v>158</v>
      </c>
      <c r="I199" s="13" t="s">
        <v>617</v>
      </c>
      <c r="J199" s="13" t="s">
        <v>65</v>
      </c>
      <c r="K199" s="13" t="s">
        <v>588</v>
      </c>
      <c r="L199" s="13" t="s">
        <v>540</v>
      </c>
      <c r="M199" s="13" t="s">
        <v>617</v>
      </c>
      <c r="N199" s="13" t="s">
        <v>540</v>
      </c>
      <c r="O199" s="13" t="s">
        <v>49</v>
      </c>
      <c r="P199" s="13" t="s">
        <v>419</v>
      </c>
      <c r="Q199" s="13" t="s">
        <v>49</v>
      </c>
    </row>
    <row r="200" spans="1:17" x14ac:dyDescent="0.25">
      <c r="A200" s="13" t="s">
        <v>39</v>
      </c>
      <c r="D200" s="13" t="s">
        <v>269</v>
      </c>
      <c r="E200" s="13" t="s">
        <v>903</v>
      </c>
      <c r="F200" s="13" t="s">
        <v>270</v>
      </c>
      <c r="G200" s="13" t="s">
        <v>87</v>
      </c>
      <c r="H200" s="13" t="s">
        <v>88</v>
      </c>
      <c r="I200" s="13" t="s">
        <v>617</v>
      </c>
      <c r="J200" s="13" t="s">
        <v>65</v>
      </c>
      <c r="K200" s="13" t="s">
        <v>589</v>
      </c>
      <c r="L200" s="13" t="s">
        <v>71</v>
      </c>
      <c r="M200" s="13" t="s">
        <v>617</v>
      </c>
      <c r="N200" s="13" t="s">
        <v>71</v>
      </c>
      <c r="O200" s="13" t="s">
        <v>49</v>
      </c>
      <c r="P200" s="13" t="s">
        <v>422</v>
      </c>
      <c r="Q200" s="13" t="s">
        <v>49</v>
      </c>
    </row>
    <row r="201" spans="1:17" x14ac:dyDescent="0.25">
      <c r="A201" s="13" t="s">
        <v>39</v>
      </c>
      <c r="D201" s="13" t="s">
        <v>267</v>
      </c>
      <c r="E201" s="13" t="s">
        <v>904</v>
      </c>
      <c r="F201" s="13" t="s">
        <v>268</v>
      </c>
      <c r="G201" s="13" t="s">
        <v>81</v>
      </c>
      <c r="H201" s="13" t="s">
        <v>82</v>
      </c>
      <c r="I201" s="13" t="s">
        <v>617</v>
      </c>
      <c r="J201" s="13" t="s">
        <v>65</v>
      </c>
      <c r="K201" s="13" t="s">
        <v>593</v>
      </c>
      <c r="L201" s="13" t="s">
        <v>390</v>
      </c>
      <c r="M201" s="13" t="s">
        <v>617</v>
      </c>
      <c r="N201" s="13" t="s">
        <v>390</v>
      </c>
      <c r="O201" s="13" t="s">
        <v>49</v>
      </c>
      <c r="P201" s="13" t="s">
        <v>455</v>
      </c>
      <c r="Q201" s="13" t="s">
        <v>49</v>
      </c>
    </row>
    <row r="202" spans="1:17" x14ac:dyDescent="0.25">
      <c r="A202" s="13" t="s">
        <v>39</v>
      </c>
      <c r="D202" s="13" t="s">
        <v>267</v>
      </c>
      <c r="E202" s="13" t="s">
        <v>905</v>
      </c>
      <c r="F202" s="13" t="s">
        <v>268</v>
      </c>
      <c r="G202" s="13" t="s">
        <v>157</v>
      </c>
      <c r="H202" s="13" t="s">
        <v>158</v>
      </c>
      <c r="I202" s="13" t="s">
        <v>617</v>
      </c>
      <c r="J202" s="13" t="s">
        <v>65</v>
      </c>
      <c r="K202" s="13" t="s">
        <v>588</v>
      </c>
      <c r="L202" s="13" t="s">
        <v>385</v>
      </c>
      <c r="M202" s="13" t="s">
        <v>617</v>
      </c>
      <c r="N202" s="13" t="s">
        <v>385</v>
      </c>
      <c r="O202" s="13" t="s">
        <v>49</v>
      </c>
      <c r="P202" s="13" t="s">
        <v>450</v>
      </c>
      <c r="Q202" s="13" t="s">
        <v>49</v>
      </c>
    </row>
    <row r="203" spans="1:17" x14ac:dyDescent="0.25">
      <c r="A203" s="13" t="s">
        <v>39</v>
      </c>
      <c r="D203" s="13" t="s">
        <v>267</v>
      </c>
      <c r="E203" s="13" t="s">
        <v>906</v>
      </c>
      <c r="F203" s="13" t="s">
        <v>268</v>
      </c>
      <c r="G203" s="13" t="s">
        <v>87</v>
      </c>
      <c r="H203" s="13" t="s">
        <v>88</v>
      </c>
      <c r="I203" s="13" t="s">
        <v>617</v>
      </c>
      <c r="J203" s="13" t="s">
        <v>65</v>
      </c>
      <c r="K203" s="13" t="s">
        <v>589</v>
      </c>
      <c r="L203" s="13" t="s">
        <v>394</v>
      </c>
      <c r="M203" s="13" t="s">
        <v>617</v>
      </c>
      <c r="N203" s="13" t="s">
        <v>394</v>
      </c>
      <c r="O203" s="13" t="s">
        <v>49</v>
      </c>
      <c r="P203" s="13" t="s">
        <v>481</v>
      </c>
      <c r="Q203" s="13" t="s">
        <v>49</v>
      </c>
    </row>
    <row r="204" spans="1:17" x14ac:dyDescent="0.25">
      <c r="A204" s="13" t="s">
        <v>39</v>
      </c>
      <c r="D204" s="13" t="s">
        <v>267</v>
      </c>
      <c r="E204" s="13" t="s">
        <v>907</v>
      </c>
      <c r="F204" s="13" t="s">
        <v>268</v>
      </c>
      <c r="G204" s="13" t="s">
        <v>219</v>
      </c>
      <c r="H204" s="13" t="s">
        <v>220</v>
      </c>
      <c r="I204" s="13" t="s">
        <v>617</v>
      </c>
      <c r="J204" s="13" t="s">
        <v>65</v>
      </c>
      <c r="K204" s="13" t="s">
        <v>590</v>
      </c>
      <c r="L204" s="13" t="s">
        <v>71</v>
      </c>
      <c r="M204" s="13" t="s">
        <v>617</v>
      </c>
      <c r="N204" s="13" t="s">
        <v>71</v>
      </c>
      <c r="O204" s="13" t="s">
        <v>49</v>
      </c>
      <c r="P204" s="13" t="s">
        <v>908</v>
      </c>
      <c r="Q204" s="13" t="s">
        <v>49</v>
      </c>
    </row>
    <row r="205" spans="1:17" x14ac:dyDescent="0.25">
      <c r="A205" s="13" t="s">
        <v>39</v>
      </c>
      <c r="D205" s="13" t="s">
        <v>267</v>
      </c>
      <c r="E205" s="13" t="s">
        <v>909</v>
      </c>
      <c r="F205" s="13" t="s">
        <v>268</v>
      </c>
      <c r="G205" s="13" t="s">
        <v>103</v>
      </c>
      <c r="H205" s="13" t="s">
        <v>104</v>
      </c>
      <c r="I205" s="13" t="s">
        <v>617</v>
      </c>
      <c r="J205" s="13" t="s">
        <v>65</v>
      </c>
      <c r="K205" s="13" t="s">
        <v>591</v>
      </c>
      <c r="L205" s="13" t="s">
        <v>383</v>
      </c>
      <c r="M205" s="13" t="s">
        <v>617</v>
      </c>
      <c r="N205" s="13" t="s">
        <v>383</v>
      </c>
      <c r="O205" s="13" t="s">
        <v>49</v>
      </c>
      <c r="P205" s="13" t="s">
        <v>910</v>
      </c>
      <c r="Q205" s="13" t="s">
        <v>49</v>
      </c>
    </row>
    <row r="206" spans="1:17" x14ac:dyDescent="0.25">
      <c r="A206" s="13" t="s">
        <v>39</v>
      </c>
      <c r="D206" s="13" t="s">
        <v>265</v>
      </c>
      <c r="E206" s="13" t="s">
        <v>911</v>
      </c>
      <c r="F206" s="13" t="s">
        <v>266</v>
      </c>
      <c r="G206" s="13" t="s">
        <v>87</v>
      </c>
      <c r="H206" s="13" t="s">
        <v>88</v>
      </c>
      <c r="I206" s="13" t="s">
        <v>617</v>
      </c>
      <c r="J206" s="13" t="s">
        <v>65</v>
      </c>
      <c r="K206" s="13" t="s">
        <v>589</v>
      </c>
      <c r="L206" s="13" t="s">
        <v>385</v>
      </c>
      <c r="M206" s="13" t="s">
        <v>617</v>
      </c>
      <c r="N206" s="13" t="s">
        <v>385</v>
      </c>
      <c r="O206" s="13" t="s">
        <v>49</v>
      </c>
      <c r="P206" s="13" t="s">
        <v>482</v>
      </c>
      <c r="Q206" s="13" t="s">
        <v>49</v>
      </c>
    </row>
    <row r="207" spans="1:17" x14ac:dyDescent="0.25">
      <c r="A207" s="13" t="s">
        <v>39</v>
      </c>
      <c r="D207" s="13" t="s">
        <v>265</v>
      </c>
      <c r="E207" s="13" t="s">
        <v>912</v>
      </c>
      <c r="F207" s="13" t="s">
        <v>266</v>
      </c>
      <c r="G207" s="13" t="s">
        <v>219</v>
      </c>
      <c r="H207" s="13" t="s">
        <v>220</v>
      </c>
      <c r="I207" s="13" t="s">
        <v>617</v>
      </c>
      <c r="J207" s="13" t="s">
        <v>65</v>
      </c>
      <c r="K207" s="13" t="s">
        <v>590</v>
      </c>
      <c r="L207" s="13" t="s">
        <v>540</v>
      </c>
      <c r="M207" s="13" t="s">
        <v>617</v>
      </c>
      <c r="N207" s="13" t="s">
        <v>540</v>
      </c>
      <c r="O207" s="13" t="s">
        <v>49</v>
      </c>
      <c r="P207" s="13" t="s">
        <v>913</v>
      </c>
      <c r="Q207" s="13" t="s">
        <v>49</v>
      </c>
    </row>
    <row r="208" spans="1:17" x14ac:dyDescent="0.25">
      <c r="A208" s="13" t="s">
        <v>39</v>
      </c>
      <c r="D208" s="13" t="s">
        <v>265</v>
      </c>
      <c r="E208" s="13" t="s">
        <v>914</v>
      </c>
      <c r="F208" s="13" t="s">
        <v>266</v>
      </c>
      <c r="G208" s="13" t="s">
        <v>103</v>
      </c>
      <c r="H208" s="13" t="s">
        <v>104</v>
      </c>
      <c r="I208" s="13" t="s">
        <v>617</v>
      </c>
      <c r="J208" s="13" t="s">
        <v>65</v>
      </c>
      <c r="K208" s="13" t="s">
        <v>591</v>
      </c>
      <c r="L208" s="13" t="s">
        <v>540</v>
      </c>
      <c r="M208" s="13" t="s">
        <v>617</v>
      </c>
      <c r="N208" s="13" t="s">
        <v>540</v>
      </c>
      <c r="O208" s="13" t="s">
        <v>49</v>
      </c>
      <c r="P208" s="13" t="s">
        <v>915</v>
      </c>
      <c r="Q208" s="13" t="s">
        <v>49</v>
      </c>
    </row>
    <row r="209" spans="1:17" x14ac:dyDescent="0.25">
      <c r="A209" s="13" t="s">
        <v>39</v>
      </c>
      <c r="D209" s="13" t="s">
        <v>263</v>
      </c>
      <c r="E209" s="13" t="s">
        <v>916</v>
      </c>
      <c r="F209" s="13" t="s">
        <v>264</v>
      </c>
      <c r="G209" s="13" t="s">
        <v>81</v>
      </c>
      <c r="H209" s="13" t="s">
        <v>82</v>
      </c>
      <c r="I209" s="13" t="s">
        <v>617</v>
      </c>
      <c r="J209" s="13" t="s">
        <v>65</v>
      </c>
      <c r="K209" s="13" t="s">
        <v>593</v>
      </c>
      <c r="L209" s="13" t="s">
        <v>540</v>
      </c>
      <c r="M209" s="13" t="s">
        <v>617</v>
      </c>
      <c r="N209" s="13" t="s">
        <v>540</v>
      </c>
      <c r="O209" s="13" t="s">
        <v>49</v>
      </c>
      <c r="P209" s="13" t="s">
        <v>917</v>
      </c>
      <c r="Q209" s="13" t="s">
        <v>49</v>
      </c>
    </row>
    <row r="210" spans="1:17" x14ac:dyDescent="0.25">
      <c r="A210" s="13" t="s">
        <v>39</v>
      </c>
      <c r="D210" s="13" t="s">
        <v>263</v>
      </c>
      <c r="E210" s="13" t="s">
        <v>918</v>
      </c>
      <c r="F210" s="13" t="s">
        <v>264</v>
      </c>
      <c r="G210" s="13" t="s">
        <v>87</v>
      </c>
      <c r="H210" s="13" t="s">
        <v>88</v>
      </c>
      <c r="I210" s="13" t="s">
        <v>617</v>
      </c>
      <c r="J210" s="13" t="s">
        <v>65</v>
      </c>
      <c r="K210" s="13" t="s">
        <v>589</v>
      </c>
      <c r="L210" s="13" t="s">
        <v>416</v>
      </c>
      <c r="M210" s="13" t="s">
        <v>617</v>
      </c>
      <c r="N210" s="13" t="s">
        <v>416</v>
      </c>
      <c r="O210" s="13" t="s">
        <v>49</v>
      </c>
      <c r="P210" s="13" t="s">
        <v>466</v>
      </c>
      <c r="Q210" s="13" t="s">
        <v>49</v>
      </c>
    </row>
    <row r="211" spans="1:17" x14ac:dyDescent="0.25">
      <c r="A211" s="13" t="s">
        <v>39</v>
      </c>
      <c r="D211" s="13" t="s">
        <v>263</v>
      </c>
      <c r="E211" s="13" t="s">
        <v>919</v>
      </c>
      <c r="F211" s="13" t="s">
        <v>264</v>
      </c>
      <c r="G211" s="13" t="s">
        <v>103</v>
      </c>
      <c r="H211" s="13" t="s">
        <v>104</v>
      </c>
      <c r="I211" s="13" t="s">
        <v>617</v>
      </c>
      <c r="J211" s="13" t="s">
        <v>65</v>
      </c>
      <c r="K211" s="13" t="s">
        <v>591</v>
      </c>
      <c r="L211" s="13" t="s">
        <v>71</v>
      </c>
      <c r="M211" s="13" t="s">
        <v>617</v>
      </c>
      <c r="N211" s="13" t="s">
        <v>71</v>
      </c>
      <c r="O211" s="13" t="s">
        <v>49</v>
      </c>
      <c r="P211" s="13" t="s">
        <v>920</v>
      </c>
      <c r="Q211" s="13" t="s">
        <v>49</v>
      </c>
    </row>
    <row r="212" spans="1:17" x14ac:dyDescent="0.25">
      <c r="A212" s="13" t="s">
        <v>39</v>
      </c>
      <c r="D212" s="13" t="s">
        <v>261</v>
      </c>
      <c r="E212" s="13" t="s">
        <v>921</v>
      </c>
      <c r="F212" s="13" t="s">
        <v>262</v>
      </c>
      <c r="G212" s="13" t="s">
        <v>157</v>
      </c>
      <c r="H212" s="13" t="s">
        <v>158</v>
      </c>
      <c r="I212" s="13" t="s">
        <v>617</v>
      </c>
      <c r="J212" s="13" t="s">
        <v>65</v>
      </c>
      <c r="K212" s="13" t="s">
        <v>588</v>
      </c>
      <c r="L212" s="13" t="s">
        <v>71</v>
      </c>
      <c r="M212" s="13" t="s">
        <v>617</v>
      </c>
      <c r="N212" s="13" t="s">
        <v>71</v>
      </c>
      <c r="O212" s="13" t="s">
        <v>49</v>
      </c>
      <c r="P212" s="13" t="s">
        <v>530</v>
      </c>
      <c r="Q212" s="13" t="s">
        <v>49</v>
      </c>
    </row>
    <row r="213" spans="1:17" x14ac:dyDescent="0.25">
      <c r="A213" s="13" t="s">
        <v>39</v>
      </c>
      <c r="D213" s="13" t="s">
        <v>261</v>
      </c>
      <c r="E213" s="13" t="s">
        <v>922</v>
      </c>
      <c r="F213" s="13" t="s">
        <v>262</v>
      </c>
      <c r="G213" s="13" t="s">
        <v>87</v>
      </c>
      <c r="H213" s="13" t="s">
        <v>88</v>
      </c>
      <c r="I213" s="13" t="s">
        <v>617</v>
      </c>
      <c r="J213" s="13" t="s">
        <v>65</v>
      </c>
      <c r="K213" s="13" t="s">
        <v>589</v>
      </c>
      <c r="L213" s="13" t="s">
        <v>401</v>
      </c>
      <c r="M213" s="13" t="s">
        <v>617</v>
      </c>
      <c r="N213" s="13" t="s">
        <v>401</v>
      </c>
      <c r="O213" s="13" t="s">
        <v>49</v>
      </c>
      <c r="P213" s="13" t="s">
        <v>923</v>
      </c>
      <c r="Q213" s="13" t="s">
        <v>49</v>
      </c>
    </row>
    <row r="214" spans="1:17" x14ac:dyDescent="0.25">
      <c r="A214" s="13" t="s">
        <v>39</v>
      </c>
      <c r="D214" s="13" t="s">
        <v>261</v>
      </c>
      <c r="E214" s="13" t="s">
        <v>924</v>
      </c>
      <c r="F214" s="13" t="s">
        <v>262</v>
      </c>
      <c r="G214" s="13" t="s">
        <v>219</v>
      </c>
      <c r="H214" s="13" t="s">
        <v>220</v>
      </c>
      <c r="I214" s="13" t="s">
        <v>617</v>
      </c>
      <c r="J214" s="13" t="s">
        <v>65</v>
      </c>
      <c r="K214" s="13" t="s">
        <v>590</v>
      </c>
      <c r="L214" s="13" t="s">
        <v>416</v>
      </c>
      <c r="M214" s="13" t="s">
        <v>617</v>
      </c>
      <c r="N214" s="13" t="s">
        <v>416</v>
      </c>
      <c r="O214" s="13" t="s">
        <v>49</v>
      </c>
      <c r="P214" s="13" t="s">
        <v>925</v>
      </c>
      <c r="Q214" s="13" t="s">
        <v>49</v>
      </c>
    </row>
    <row r="215" spans="1:17" x14ac:dyDescent="0.25">
      <c r="A215" s="13" t="s">
        <v>39</v>
      </c>
      <c r="D215" s="13" t="s">
        <v>261</v>
      </c>
      <c r="E215" s="13" t="s">
        <v>926</v>
      </c>
      <c r="F215" s="13" t="s">
        <v>262</v>
      </c>
      <c r="G215" s="13" t="s">
        <v>103</v>
      </c>
      <c r="H215" s="13" t="s">
        <v>104</v>
      </c>
      <c r="I215" s="13" t="s">
        <v>617</v>
      </c>
      <c r="J215" s="13" t="s">
        <v>65</v>
      </c>
      <c r="K215" s="13" t="s">
        <v>591</v>
      </c>
      <c r="L215" s="13" t="s">
        <v>71</v>
      </c>
      <c r="M215" s="13" t="s">
        <v>617</v>
      </c>
      <c r="N215" s="13" t="s">
        <v>71</v>
      </c>
      <c r="O215" s="13" t="s">
        <v>49</v>
      </c>
      <c r="P215" s="13" t="s">
        <v>927</v>
      </c>
      <c r="Q215" s="13" t="s">
        <v>49</v>
      </c>
    </row>
    <row r="216" spans="1:17" x14ac:dyDescent="0.25">
      <c r="A216" s="13" t="s">
        <v>39</v>
      </c>
      <c r="D216" s="13" t="s">
        <v>259</v>
      </c>
      <c r="E216" s="13" t="s">
        <v>928</v>
      </c>
      <c r="F216" s="13" t="s">
        <v>260</v>
      </c>
      <c r="G216" s="13" t="s">
        <v>81</v>
      </c>
      <c r="H216" s="13" t="s">
        <v>82</v>
      </c>
      <c r="I216" s="13" t="s">
        <v>617</v>
      </c>
      <c r="J216" s="13" t="s">
        <v>65</v>
      </c>
      <c r="K216" s="13" t="s">
        <v>593</v>
      </c>
      <c r="L216" s="13" t="s">
        <v>540</v>
      </c>
      <c r="M216" s="13" t="s">
        <v>617</v>
      </c>
      <c r="N216" s="13" t="s">
        <v>540</v>
      </c>
      <c r="O216" s="13" t="s">
        <v>49</v>
      </c>
      <c r="P216" s="13" t="s">
        <v>929</v>
      </c>
      <c r="Q216" s="13" t="s">
        <v>49</v>
      </c>
    </row>
    <row r="217" spans="1:17" x14ac:dyDescent="0.25">
      <c r="A217" s="13" t="s">
        <v>39</v>
      </c>
      <c r="D217" s="13" t="s">
        <v>259</v>
      </c>
      <c r="E217" s="13" t="s">
        <v>930</v>
      </c>
      <c r="F217" s="13" t="s">
        <v>260</v>
      </c>
      <c r="G217" s="13" t="s">
        <v>157</v>
      </c>
      <c r="H217" s="13" t="s">
        <v>158</v>
      </c>
      <c r="I217" s="13" t="s">
        <v>617</v>
      </c>
      <c r="J217" s="13" t="s">
        <v>65</v>
      </c>
      <c r="K217" s="13" t="s">
        <v>588</v>
      </c>
      <c r="L217" s="13" t="s">
        <v>75</v>
      </c>
      <c r="M217" s="13" t="s">
        <v>617</v>
      </c>
      <c r="N217" s="13" t="s">
        <v>75</v>
      </c>
      <c r="O217" s="13" t="s">
        <v>49</v>
      </c>
      <c r="P217" s="13" t="s">
        <v>931</v>
      </c>
      <c r="Q217" s="13" t="s">
        <v>49</v>
      </c>
    </row>
    <row r="218" spans="1:17" x14ac:dyDescent="0.25">
      <c r="A218" s="13" t="s">
        <v>39</v>
      </c>
      <c r="D218" s="13" t="s">
        <v>259</v>
      </c>
      <c r="E218" s="13" t="s">
        <v>932</v>
      </c>
      <c r="F218" s="13" t="s">
        <v>260</v>
      </c>
      <c r="G218" s="13" t="s">
        <v>87</v>
      </c>
      <c r="H218" s="13" t="s">
        <v>88</v>
      </c>
      <c r="I218" s="13" t="s">
        <v>617</v>
      </c>
      <c r="J218" s="13" t="s">
        <v>65</v>
      </c>
      <c r="K218" s="13" t="s">
        <v>589</v>
      </c>
      <c r="L218" s="13" t="s">
        <v>75</v>
      </c>
      <c r="M218" s="13" t="s">
        <v>617</v>
      </c>
      <c r="N218" s="13" t="s">
        <v>75</v>
      </c>
      <c r="O218" s="13" t="s">
        <v>49</v>
      </c>
      <c r="P218" s="13" t="s">
        <v>931</v>
      </c>
      <c r="Q218" s="13" t="s">
        <v>49</v>
      </c>
    </row>
    <row r="219" spans="1:17" x14ac:dyDescent="0.25">
      <c r="A219" s="13" t="s">
        <v>39</v>
      </c>
      <c r="D219" s="13" t="s">
        <v>259</v>
      </c>
      <c r="E219" s="13" t="s">
        <v>933</v>
      </c>
      <c r="F219" s="13" t="s">
        <v>260</v>
      </c>
      <c r="G219" s="13" t="s">
        <v>103</v>
      </c>
      <c r="H219" s="13" t="s">
        <v>104</v>
      </c>
      <c r="I219" s="13" t="s">
        <v>617</v>
      </c>
      <c r="J219" s="13" t="s">
        <v>65</v>
      </c>
      <c r="K219" s="13" t="s">
        <v>591</v>
      </c>
      <c r="L219" s="13" t="s">
        <v>75</v>
      </c>
      <c r="M219" s="13" t="s">
        <v>617</v>
      </c>
      <c r="N219" s="13" t="s">
        <v>75</v>
      </c>
      <c r="O219" s="13" t="s">
        <v>49</v>
      </c>
      <c r="P219" s="13" t="s">
        <v>934</v>
      </c>
      <c r="Q219" s="13" t="s">
        <v>49</v>
      </c>
    </row>
    <row r="220" spans="1:17" x14ac:dyDescent="0.25">
      <c r="A220" s="13" t="s">
        <v>39</v>
      </c>
      <c r="D220" s="13" t="s">
        <v>257</v>
      </c>
      <c r="E220" s="13" t="s">
        <v>935</v>
      </c>
      <c r="F220" s="13" t="s">
        <v>258</v>
      </c>
      <c r="G220" s="13" t="s">
        <v>87</v>
      </c>
      <c r="H220" s="13" t="s">
        <v>88</v>
      </c>
      <c r="I220" s="13" t="s">
        <v>617</v>
      </c>
      <c r="J220" s="13" t="s">
        <v>65</v>
      </c>
      <c r="K220" s="13" t="s">
        <v>589</v>
      </c>
      <c r="L220" s="13" t="s">
        <v>403</v>
      </c>
      <c r="M220" s="13" t="s">
        <v>617</v>
      </c>
      <c r="N220" s="13" t="s">
        <v>403</v>
      </c>
      <c r="O220" s="13" t="s">
        <v>49</v>
      </c>
      <c r="P220" s="13" t="s">
        <v>531</v>
      </c>
      <c r="Q220" s="13" t="s">
        <v>49</v>
      </c>
    </row>
    <row r="221" spans="1:17" x14ac:dyDescent="0.25">
      <c r="A221" s="13" t="s">
        <v>39</v>
      </c>
      <c r="D221" s="13" t="s">
        <v>257</v>
      </c>
      <c r="E221" s="13" t="s">
        <v>936</v>
      </c>
      <c r="F221" s="13" t="s">
        <v>258</v>
      </c>
      <c r="G221" s="13" t="s">
        <v>219</v>
      </c>
      <c r="H221" s="13" t="s">
        <v>220</v>
      </c>
      <c r="I221" s="13" t="s">
        <v>617</v>
      </c>
      <c r="J221" s="13" t="s">
        <v>65</v>
      </c>
      <c r="K221" s="13" t="s">
        <v>590</v>
      </c>
      <c r="L221" s="13" t="s">
        <v>385</v>
      </c>
      <c r="M221" s="13" t="s">
        <v>617</v>
      </c>
      <c r="N221" s="13" t="s">
        <v>385</v>
      </c>
      <c r="O221" s="13" t="s">
        <v>49</v>
      </c>
      <c r="P221" s="13" t="s">
        <v>937</v>
      </c>
      <c r="Q221" s="13" t="s">
        <v>49</v>
      </c>
    </row>
    <row r="222" spans="1:17" x14ac:dyDescent="0.25">
      <c r="A222" s="13" t="s">
        <v>39</v>
      </c>
      <c r="D222" s="13" t="s">
        <v>255</v>
      </c>
      <c r="E222" s="13" t="s">
        <v>938</v>
      </c>
      <c r="F222" s="13" t="s">
        <v>256</v>
      </c>
      <c r="G222" s="13" t="s">
        <v>157</v>
      </c>
      <c r="H222" s="13" t="s">
        <v>158</v>
      </c>
      <c r="I222" s="13" t="s">
        <v>617</v>
      </c>
      <c r="J222" s="13" t="s">
        <v>65</v>
      </c>
      <c r="K222" s="13" t="s">
        <v>588</v>
      </c>
      <c r="L222" s="13" t="s">
        <v>540</v>
      </c>
      <c r="M222" s="13" t="s">
        <v>617</v>
      </c>
      <c r="N222" s="13" t="s">
        <v>540</v>
      </c>
      <c r="O222" s="13" t="s">
        <v>49</v>
      </c>
      <c r="P222" s="13" t="s">
        <v>939</v>
      </c>
      <c r="Q222" s="13" t="s">
        <v>49</v>
      </c>
    </row>
    <row r="223" spans="1:17" x14ac:dyDescent="0.25">
      <c r="A223" s="13" t="s">
        <v>39</v>
      </c>
      <c r="D223" s="13" t="s">
        <v>255</v>
      </c>
      <c r="E223" s="13" t="s">
        <v>940</v>
      </c>
      <c r="F223" s="13" t="s">
        <v>256</v>
      </c>
      <c r="G223" s="13" t="s">
        <v>87</v>
      </c>
      <c r="H223" s="13" t="s">
        <v>88</v>
      </c>
      <c r="I223" s="13" t="s">
        <v>617</v>
      </c>
      <c r="J223" s="13" t="s">
        <v>65</v>
      </c>
      <c r="K223" s="13" t="s">
        <v>589</v>
      </c>
      <c r="L223" s="13" t="s">
        <v>385</v>
      </c>
      <c r="M223" s="13" t="s">
        <v>617</v>
      </c>
      <c r="N223" s="13" t="s">
        <v>385</v>
      </c>
      <c r="O223" s="13" t="s">
        <v>49</v>
      </c>
      <c r="P223" s="13" t="s">
        <v>486</v>
      </c>
      <c r="Q223" s="13" t="s">
        <v>49</v>
      </c>
    </row>
    <row r="224" spans="1:17" x14ac:dyDescent="0.25">
      <c r="A224" s="13" t="s">
        <v>39</v>
      </c>
      <c r="D224" s="13" t="s">
        <v>255</v>
      </c>
      <c r="E224" s="13" t="s">
        <v>941</v>
      </c>
      <c r="F224" s="13" t="s">
        <v>256</v>
      </c>
      <c r="G224" s="13" t="s">
        <v>219</v>
      </c>
      <c r="H224" s="13" t="s">
        <v>220</v>
      </c>
      <c r="I224" s="13" t="s">
        <v>617</v>
      </c>
      <c r="J224" s="13" t="s">
        <v>65</v>
      </c>
      <c r="K224" s="13" t="s">
        <v>590</v>
      </c>
      <c r="L224" s="13" t="s">
        <v>75</v>
      </c>
      <c r="M224" s="13" t="s">
        <v>617</v>
      </c>
      <c r="N224" s="13" t="s">
        <v>75</v>
      </c>
      <c r="O224" s="13" t="s">
        <v>49</v>
      </c>
      <c r="P224" s="13" t="s">
        <v>942</v>
      </c>
      <c r="Q224" s="13" t="s">
        <v>49</v>
      </c>
    </row>
    <row r="225" spans="1:17" x14ac:dyDescent="0.25">
      <c r="A225" s="13" t="s">
        <v>39</v>
      </c>
      <c r="D225" s="13" t="s">
        <v>253</v>
      </c>
      <c r="E225" s="13" t="s">
        <v>943</v>
      </c>
      <c r="F225" s="13" t="s">
        <v>254</v>
      </c>
      <c r="G225" s="13" t="s">
        <v>157</v>
      </c>
      <c r="H225" s="13" t="s">
        <v>158</v>
      </c>
      <c r="I225" s="13" t="s">
        <v>617</v>
      </c>
      <c r="J225" s="13" t="s">
        <v>65</v>
      </c>
      <c r="K225" s="13" t="s">
        <v>588</v>
      </c>
      <c r="L225" s="13" t="s">
        <v>382</v>
      </c>
      <c r="M225" s="13" t="s">
        <v>617</v>
      </c>
      <c r="N225" s="13" t="s">
        <v>382</v>
      </c>
      <c r="O225" s="13" t="s">
        <v>49</v>
      </c>
      <c r="P225" s="13" t="s">
        <v>532</v>
      </c>
      <c r="Q225" s="13" t="s">
        <v>49</v>
      </c>
    </row>
    <row r="226" spans="1:17" x14ac:dyDescent="0.25">
      <c r="A226" s="13" t="s">
        <v>39</v>
      </c>
      <c r="D226" s="13" t="s">
        <v>253</v>
      </c>
      <c r="E226" s="13" t="s">
        <v>944</v>
      </c>
      <c r="F226" s="13" t="s">
        <v>254</v>
      </c>
      <c r="G226" s="13" t="s">
        <v>87</v>
      </c>
      <c r="H226" s="13" t="s">
        <v>88</v>
      </c>
      <c r="I226" s="13" t="s">
        <v>617</v>
      </c>
      <c r="J226" s="13" t="s">
        <v>65</v>
      </c>
      <c r="K226" s="13" t="s">
        <v>589</v>
      </c>
      <c r="L226" s="13" t="s">
        <v>385</v>
      </c>
      <c r="M226" s="13" t="s">
        <v>617</v>
      </c>
      <c r="N226" s="13" t="s">
        <v>385</v>
      </c>
      <c r="O226" s="13" t="s">
        <v>49</v>
      </c>
      <c r="P226" s="13" t="s">
        <v>945</v>
      </c>
      <c r="Q226" s="13" t="s">
        <v>49</v>
      </c>
    </row>
    <row r="227" spans="1:17" x14ac:dyDescent="0.25">
      <c r="A227" s="13" t="s">
        <v>39</v>
      </c>
      <c r="D227" s="13" t="s">
        <v>225</v>
      </c>
      <c r="E227" s="13" t="s">
        <v>946</v>
      </c>
      <c r="F227" s="13" t="s">
        <v>226</v>
      </c>
      <c r="G227" s="13" t="s">
        <v>157</v>
      </c>
      <c r="H227" s="13" t="s">
        <v>158</v>
      </c>
      <c r="I227" s="13" t="s">
        <v>617</v>
      </c>
      <c r="J227" s="13" t="s">
        <v>65</v>
      </c>
      <c r="K227" s="13" t="s">
        <v>588</v>
      </c>
      <c r="L227" s="13" t="s">
        <v>75</v>
      </c>
      <c r="M227" s="13" t="s">
        <v>617</v>
      </c>
      <c r="N227" s="13" t="s">
        <v>75</v>
      </c>
      <c r="O227" s="13" t="s">
        <v>49</v>
      </c>
      <c r="P227" s="13" t="s">
        <v>529</v>
      </c>
      <c r="Q227" s="13" t="s">
        <v>49</v>
      </c>
    </row>
    <row r="228" spans="1:17" x14ac:dyDescent="0.25">
      <c r="A228" s="13" t="s">
        <v>39</v>
      </c>
      <c r="D228" s="13" t="s">
        <v>225</v>
      </c>
      <c r="E228" s="13" t="s">
        <v>947</v>
      </c>
      <c r="F228" s="13" t="s">
        <v>226</v>
      </c>
      <c r="G228" s="13" t="s">
        <v>87</v>
      </c>
      <c r="H228" s="13" t="s">
        <v>88</v>
      </c>
      <c r="I228" s="13" t="s">
        <v>617</v>
      </c>
      <c r="J228" s="13" t="s">
        <v>65</v>
      </c>
      <c r="K228" s="13" t="s">
        <v>589</v>
      </c>
      <c r="L228" s="13" t="s">
        <v>71</v>
      </c>
      <c r="M228" s="13" t="s">
        <v>617</v>
      </c>
      <c r="N228" s="13" t="s">
        <v>71</v>
      </c>
      <c r="O228" s="13" t="s">
        <v>49</v>
      </c>
      <c r="P228" s="13" t="s">
        <v>525</v>
      </c>
      <c r="Q228" s="13" t="s">
        <v>49</v>
      </c>
    </row>
    <row r="229" spans="1:17" x14ac:dyDescent="0.25">
      <c r="A229" s="13" t="s">
        <v>39</v>
      </c>
      <c r="D229" s="13" t="s">
        <v>225</v>
      </c>
      <c r="E229" s="13" t="s">
        <v>948</v>
      </c>
      <c r="F229" s="13" t="s">
        <v>226</v>
      </c>
      <c r="G229" s="13" t="s">
        <v>103</v>
      </c>
      <c r="H229" s="13" t="s">
        <v>104</v>
      </c>
      <c r="I229" s="13" t="s">
        <v>617</v>
      </c>
      <c r="J229" s="13" t="s">
        <v>65</v>
      </c>
      <c r="K229" s="13" t="s">
        <v>591</v>
      </c>
      <c r="L229" s="13" t="s">
        <v>75</v>
      </c>
      <c r="M229" s="13" t="s">
        <v>617</v>
      </c>
      <c r="N229" s="13" t="s">
        <v>75</v>
      </c>
      <c r="O229" s="13" t="s">
        <v>49</v>
      </c>
      <c r="P229" s="13" t="s">
        <v>949</v>
      </c>
      <c r="Q229" s="13" t="s">
        <v>49</v>
      </c>
    </row>
    <row r="230" spans="1:17" x14ac:dyDescent="0.25">
      <c r="A230" s="13" t="s">
        <v>39</v>
      </c>
      <c r="D230" s="13" t="s">
        <v>223</v>
      </c>
      <c r="E230" s="13" t="s">
        <v>950</v>
      </c>
      <c r="F230" s="13" t="s">
        <v>224</v>
      </c>
      <c r="G230" s="13" t="s">
        <v>157</v>
      </c>
      <c r="H230" s="13" t="s">
        <v>158</v>
      </c>
      <c r="I230" s="13" t="s">
        <v>617</v>
      </c>
      <c r="J230" s="13" t="s">
        <v>65</v>
      </c>
      <c r="K230" s="13" t="s">
        <v>588</v>
      </c>
      <c r="L230" s="13" t="s">
        <v>401</v>
      </c>
      <c r="M230" s="13" t="s">
        <v>617</v>
      </c>
      <c r="N230" s="13" t="s">
        <v>401</v>
      </c>
      <c r="O230" s="13" t="s">
        <v>49</v>
      </c>
      <c r="P230" s="13" t="s">
        <v>539</v>
      </c>
      <c r="Q230" s="13" t="s">
        <v>49</v>
      </c>
    </row>
    <row r="231" spans="1:17" x14ac:dyDescent="0.25">
      <c r="A231" s="13" t="s">
        <v>39</v>
      </c>
      <c r="D231" s="13" t="s">
        <v>223</v>
      </c>
      <c r="E231" s="13" t="s">
        <v>951</v>
      </c>
      <c r="F231" s="13" t="s">
        <v>224</v>
      </c>
      <c r="G231" s="13" t="s">
        <v>219</v>
      </c>
      <c r="H231" s="13" t="s">
        <v>220</v>
      </c>
      <c r="I231" s="13" t="s">
        <v>617</v>
      </c>
      <c r="J231" s="13" t="s">
        <v>65</v>
      </c>
      <c r="K231" s="13" t="s">
        <v>590</v>
      </c>
      <c r="L231" s="13" t="s">
        <v>71</v>
      </c>
      <c r="M231" s="13" t="s">
        <v>617</v>
      </c>
      <c r="N231" s="13" t="s">
        <v>71</v>
      </c>
      <c r="O231" s="13" t="s">
        <v>49</v>
      </c>
      <c r="P231" s="13" t="s">
        <v>952</v>
      </c>
      <c r="Q231" s="13" t="s">
        <v>49</v>
      </c>
    </row>
    <row r="232" spans="1:17" x14ac:dyDescent="0.25">
      <c r="A232" s="13" t="s">
        <v>39</v>
      </c>
      <c r="D232" s="13" t="s">
        <v>223</v>
      </c>
      <c r="E232" s="13" t="s">
        <v>953</v>
      </c>
      <c r="F232" s="13" t="s">
        <v>224</v>
      </c>
      <c r="G232" s="13" t="s">
        <v>103</v>
      </c>
      <c r="H232" s="13" t="s">
        <v>104</v>
      </c>
      <c r="I232" s="13" t="s">
        <v>617</v>
      </c>
      <c r="J232" s="13" t="s">
        <v>65</v>
      </c>
      <c r="K232" s="13" t="s">
        <v>591</v>
      </c>
      <c r="L232" s="13" t="s">
        <v>71</v>
      </c>
      <c r="M232" s="13" t="s">
        <v>617</v>
      </c>
      <c r="N232" s="13" t="s">
        <v>71</v>
      </c>
      <c r="O232" s="13" t="s">
        <v>49</v>
      </c>
      <c r="P232" s="13" t="s">
        <v>954</v>
      </c>
      <c r="Q232" s="13" t="s">
        <v>49</v>
      </c>
    </row>
    <row r="233" spans="1:17" x14ac:dyDescent="0.25">
      <c r="A233" s="13" t="s">
        <v>39</v>
      </c>
      <c r="D233" s="13" t="s">
        <v>221</v>
      </c>
      <c r="E233" s="13" t="s">
        <v>955</v>
      </c>
      <c r="F233" s="13" t="s">
        <v>222</v>
      </c>
      <c r="G233" s="13" t="s">
        <v>157</v>
      </c>
      <c r="H233" s="13" t="s">
        <v>158</v>
      </c>
      <c r="I233" s="13" t="s">
        <v>617</v>
      </c>
      <c r="J233" s="13" t="s">
        <v>65</v>
      </c>
      <c r="K233" s="13" t="s">
        <v>588</v>
      </c>
      <c r="L233" s="13" t="s">
        <v>401</v>
      </c>
      <c r="M233" s="13" t="s">
        <v>617</v>
      </c>
      <c r="N233" s="13" t="s">
        <v>401</v>
      </c>
      <c r="O233" s="13" t="s">
        <v>49</v>
      </c>
      <c r="P233" s="13" t="s">
        <v>498</v>
      </c>
      <c r="Q233" s="13" t="s">
        <v>49</v>
      </c>
    </row>
    <row r="234" spans="1:17" x14ac:dyDescent="0.25">
      <c r="A234" s="13" t="s">
        <v>39</v>
      </c>
      <c r="D234" s="13" t="s">
        <v>221</v>
      </c>
      <c r="E234" s="13" t="s">
        <v>956</v>
      </c>
      <c r="F234" s="13" t="s">
        <v>222</v>
      </c>
      <c r="G234" s="13" t="s">
        <v>87</v>
      </c>
      <c r="H234" s="13" t="s">
        <v>88</v>
      </c>
      <c r="I234" s="13" t="s">
        <v>617</v>
      </c>
      <c r="J234" s="13" t="s">
        <v>65</v>
      </c>
      <c r="K234" s="13" t="s">
        <v>589</v>
      </c>
      <c r="L234" s="13" t="s">
        <v>385</v>
      </c>
      <c r="M234" s="13" t="s">
        <v>617</v>
      </c>
      <c r="N234" s="13" t="s">
        <v>385</v>
      </c>
      <c r="O234" s="13" t="s">
        <v>49</v>
      </c>
      <c r="P234" s="13" t="s">
        <v>957</v>
      </c>
      <c r="Q234" s="13" t="s">
        <v>49</v>
      </c>
    </row>
    <row r="235" spans="1:17" x14ac:dyDescent="0.25">
      <c r="A235" s="13" t="s">
        <v>39</v>
      </c>
      <c r="D235" s="13" t="s">
        <v>221</v>
      </c>
      <c r="E235" s="13" t="s">
        <v>958</v>
      </c>
      <c r="F235" s="13" t="s">
        <v>222</v>
      </c>
      <c r="G235" s="13" t="s">
        <v>219</v>
      </c>
      <c r="H235" s="13" t="s">
        <v>220</v>
      </c>
      <c r="I235" s="13" t="s">
        <v>617</v>
      </c>
      <c r="J235" s="13" t="s">
        <v>65</v>
      </c>
      <c r="K235" s="13" t="s">
        <v>590</v>
      </c>
      <c r="L235" s="13" t="s">
        <v>540</v>
      </c>
      <c r="M235" s="13" t="s">
        <v>617</v>
      </c>
      <c r="N235" s="13" t="s">
        <v>540</v>
      </c>
      <c r="O235" s="13" t="s">
        <v>49</v>
      </c>
      <c r="P235" s="13" t="s">
        <v>959</v>
      </c>
      <c r="Q235" s="13" t="s">
        <v>49</v>
      </c>
    </row>
    <row r="236" spans="1:17" x14ac:dyDescent="0.25">
      <c r="A236" s="13" t="s">
        <v>39</v>
      </c>
      <c r="D236" s="13" t="s">
        <v>221</v>
      </c>
      <c r="E236" s="13" t="s">
        <v>960</v>
      </c>
      <c r="F236" s="13" t="s">
        <v>222</v>
      </c>
      <c r="G236" s="13" t="s">
        <v>103</v>
      </c>
      <c r="H236" s="13" t="s">
        <v>104</v>
      </c>
      <c r="I236" s="13" t="s">
        <v>617</v>
      </c>
      <c r="J236" s="13" t="s">
        <v>65</v>
      </c>
      <c r="K236" s="13" t="s">
        <v>591</v>
      </c>
      <c r="L236" s="13" t="s">
        <v>416</v>
      </c>
      <c r="M236" s="13" t="s">
        <v>617</v>
      </c>
      <c r="N236" s="13" t="s">
        <v>416</v>
      </c>
      <c r="O236" s="13" t="s">
        <v>49</v>
      </c>
      <c r="P236" s="13" t="s">
        <v>961</v>
      </c>
      <c r="Q236" s="13" t="s">
        <v>49</v>
      </c>
    </row>
    <row r="237" spans="1:17" x14ac:dyDescent="0.25">
      <c r="A237" s="13" t="s">
        <v>39</v>
      </c>
      <c r="D237" s="13" t="s">
        <v>217</v>
      </c>
      <c r="E237" s="13" t="s">
        <v>962</v>
      </c>
      <c r="F237" s="13" t="s">
        <v>218</v>
      </c>
      <c r="G237" s="13" t="s">
        <v>157</v>
      </c>
      <c r="H237" s="13" t="s">
        <v>158</v>
      </c>
      <c r="I237" s="13" t="s">
        <v>617</v>
      </c>
      <c r="J237" s="13" t="s">
        <v>65</v>
      </c>
      <c r="K237" s="13" t="s">
        <v>588</v>
      </c>
      <c r="L237" s="13" t="s">
        <v>71</v>
      </c>
      <c r="M237" s="13" t="s">
        <v>617</v>
      </c>
      <c r="N237" s="13" t="s">
        <v>71</v>
      </c>
      <c r="O237" s="13" t="s">
        <v>49</v>
      </c>
      <c r="P237" s="13" t="s">
        <v>459</v>
      </c>
      <c r="Q237" s="13" t="s">
        <v>49</v>
      </c>
    </row>
    <row r="238" spans="1:17" x14ac:dyDescent="0.25">
      <c r="A238" s="13" t="s">
        <v>39</v>
      </c>
      <c r="D238" s="13" t="s">
        <v>217</v>
      </c>
      <c r="E238" s="13" t="s">
        <v>963</v>
      </c>
      <c r="F238" s="13" t="s">
        <v>218</v>
      </c>
      <c r="G238" s="13" t="s">
        <v>87</v>
      </c>
      <c r="H238" s="13" t="s">
        <v>88</v>
      </c>
      <c r="I238" s="13" t="s">
        <v>617</v>
      </c>
      <c r="J238" s="13" t="s">
        <v>65</v>
      </c>
      <c r="K238" s="13" t="s">
        <v>589</v>
      </c>
      <c r="L238" s="13" t="s">
        <v>390</v>
      </c>
      <c r="M238" s="13" t="s">
        <v>617</v>
      </c>
      <c r="N238" s="13" t="s">
        <v>390</v>
      </c>
      <c r="O238" s="13" t="s">
        <v>49</v>
      </c>
      <c r="P238" s="13" t="s">
        <v>964</v>
      </c>
      <c r="Q238" s="13" t="s">
        <v>49</v>
      </c>
    </row>
    <row r="239" spans="1:17" x14ac:dyDescent="0.25">
      <c r="A239" s="13" t="s">
        <v>39</v>
      </c>
      <c r="D239" s="13" t="s">
        <v>217</v>
      </c>
      <c r="E239" s="13" t="s">
        <v>965</v>
      </c>
      <c r="F239" s="13" t="s">
        <v>218</v>
      </c>
      <c r="G239" s="13" t="s">
        <v>219</v>
      </c>
      <c r="H239" s="13" t="s">
        <v>220</v>
      </c>
      <c r="I239" s="13" t="s">
        <v>617</v>
      </c>
      <c r="J239" s="13" t="s">
        <v>65</v>
      </c>
      <c r="K239" s="13" t="s">
        <v>590</v>
      </c>
      <c r="L239" s="13" t="s">
        <v>71</v>
      </c>
      <c r="M239" s="13" t="s">
        <v>617</v>
      </c>
      <c r="N239" s="13" t="s">
        <v>71</v>
      </c>
      <c r="O239" s="13" t="s">
        <v>49</v>
      </c>
      <c r="P239" s="13" t="s">
        <v>966</v>
      </c>
      <c r="Q239" s="13" t="s">
        <v>49</v>
      </c>
    </row>
    <row r="240" spans="1:17" x14ac:dyDescent="0.25">
      <c r="A240" s="13" t="s">
        <v>39</v>
      </c>
      <c r="D240" s="13" t="s">
        <v>215</v>
      </c>
      <c r="E240" s="13" t="s">
        <v>967</v>
      </c>
      <c r="F240" s="13" t="s">
        <v>216</v>
      </c>
      <c r="G240" s="13" t="s">
        <v>81</v>
      </c>
      <c r="H240" s="13" t="s">
        <v>82</v>
      </c>
      <c r="I240" s="13" t="s">
        <v>617</v>
      </c>
      <c r="J240" s="13" t="s">
        <v>65</v>
      </c>
      <c r="K240" s="13" t="s">
        <v>594</v>
      </c>
      <c r="L240" s="13" t="s">
        <v>390</v>
      </c>
      <c r="M240" s="13" t="s">
        <v>617</v>
      </c>
      <c r="N240" s="13" t="s">
        <v>390</v>
      </c>
      <c r="O240" s="13" t="s">
        <v>49</v>
      </c>
      <c r="P240" s="13" t="s">
        <v>484</v>
      </c>
      <c r="Q240" s="13" t="s">
        <v>49</v>
      </c>
    </row>
    <row r="241" spans="1:17" x14ac:dyDescent="0.25">
      <c r="A241" s="13" t="s">
        <v>39</v>
      </c>
      <c r="D241" s="13" t="s">
        <v>215</v>
      </c>
      <c r="E241" s="13" t="s">
        <v>968</v>
      </c>
      <c r="F241" s="13" t="s">
        <v>216</v>
      </c>
      <c r="G241" s="13" t="s">
        <v>157</v>
      </c>
      <c r="H241" s="13" t="s">
        <v>158</v>
      </c>
      <c r="I241" s="13" t="s">
        <v>617</v>
      </c>
      <c r="J241" s="13" t="s">
        <v>65</v>
      </c>
      <c r="K241" s="13" t="s">
        <v>595</v>
      </c>
      <c r="L241" s="13" t="s">
        <v>496</v>
      </c>
      <c r="M241" s="13" t="s">
        <v>617</v>
      </c>
      <c r="N241" s="13" t="s">
        <v>496</v>
      </c>
      <c r="O241" s="13" t="s">
        <v>49</v>
      </c>
      <c r="P241" s="13" t="s">
        <v>969</v>
      </c>
      <c r="Q241" s="13" t="s">
        <v>49</v>
      </c>
    </row>
    <row r="242" spans="1:17" x14ac:dyDescent="0.25">
      <c r="A242" s="13" t="s">
        <v>39</v>
      </c>
      <c r="D242" s="13" t="s">
        <v>215</v>
      </c>
      <c r="E242" s="13" t="s">
        <v>970</v>
      </c>
      <c r="F242" s="13" t="s">
        <v>216</v>
      </c>
      <c r="G242" s="13" t="s">
        <v>87</v>
      </c>
      <c r="H242" s="13" t="s">
        <v>88</v>
      </c>
      <c r="I242" s="13" t="s">
        <v>617</v>
      </c>
      <c r="J242" s="13" t="s">
        <v>65</v>
      </c>
      <c r="K242" s="13" t="s">
        <v>596</v>
      </c>
      <c r="L242" s="13" t="s">
        <v>50</v>
      </c>
      <c r="M242" s="13" t="s">
        <v>617</v>
      </c>
      <c r="N242" s="13" t="s">
        <v>50</v>
      </c>
      <c r="O242" s="13" t="s">
        <v>49</v>
      </c>
      <c r="P242" s="13" t="s">
        <v>971</v>
      </c>
      <c r="Q242" s="13" t="s">
        <v>49</v>
      </c>
    </row>
    <row r="243" spans="1:17" x14ac:dyDescent="0.25">
      <c r="A243" s="13" t="s">
        <v>39</v>
      </c>
      <c r="D243" s="13" t="s">
        <v>215</v>
      </c>
      <c r="E243" s="13" t="s">
        <v>972</v>
      </c>
      <c r="F243" s="13" t="s">
        <v>216</v>
      </c>
      <c r="G243" s="13" t="s">
        <v>103</v>
      </c>
      <c r="H243" s="13" t="s">
        <v>104</v>
      </c>
      <c r="I243" s="13" t="s">
        <v>617</v>
      </c>
      <c r="J243" s="13" t="s">
        <v>65</v>
      </c>
      <c r="K243" s="13" t="s">
        <v>597</v>
      </c>
      <c r="L243" s="13" t="s">
        <v>416</v>
      </c>
      <c r="M243" s="13" t="s">
        <v>617</v>
      </c>
      <c r="N243" s="13" t="s">
        <v>416</v>
      </c>
      <c r="O243" s="13" t="s">
        <v>49</v>
      </c>
      <c r="P243" s="13" t="s">
        <v>973</v>
      </c>
      <c r="Q243" s="13" t="s">
        <v>49</v>
      </c>
    </row>
    <row r="244" spans="1:17" x14ac:dyDescent="0.25">
      <c r="A244" s="13" t="s">
        <v>39</v>
      </c>
      <c r="D244" s="13" t="s">
        <v>299</v>
      </c>
      <c r="E244" s="13" t="s">
        <v>974</v>
      </c>
      <c r="F244" s="13" t="s">
        <v>300</v>
      </c>
      <c r="G244" s="13" t="s">
        <v>81</v>
      </c>
      <c r="H244" s="13" t="s">
        <v>82</v>
      </c>
      <c r="I244" s="13" t="s">
        <v>617</v>
      </c>
      <c r="J244" s="13" t="s">
        <v>65</v>
      </c>
      <c r="K244" s="13" t="s">
        <v>598</v>
      </c>
      <c r="L244" s="13" t="s">
        <v>975</v>
      </c>
      <c r="M244" s="13" t="s">
        <v>617</v>
      </c>
      <c r="N244" s="13" t="s">
        <v>975</v>
      </c>
      <c r="O244" s="13" t="s">
        <v>49</v>
      </c>
      <c r="P244" s="13" t="s">
        <v>976</v>
      </c>
      <c r="Q244" s="13" t="s">
        <v>49</v>
      </c>
    </row>
    <row r="245" spans="1:17" x14ac:dyDescent="0.25">
      <c r="A245" s="13" t="s">
        <v>39</v>
      </c>
      <c r="D245" s="13" t="s">
        <v>299</v>
      </c>
      <c r="E245" s="13" t="s">
        <v>977</v>
      </c>
      <c r="F245" s="13" t="s">
        <v>300</v>
      </c>
      <c r="G245" s="13" t="s">
        <v>81</v>
      </c>
      <c r="H245" s="13" t="s">
        <v>82</v>
      </c>
      <c r="I245" s="13" t="s">
        <v>617</v>
      </c>
      <c r="J245" s="13" t="s">
        <v>65</v>
      </c>
      <c r="K245" s="13" t="s">
        <v>599</v>
      </c>
      <c r="L245" s="13" t="s">
        <v>50</v>
      </c>
      <c r="M245" s="13" t="s">
        <v>617</v>
      </c>
      <c r="N245" s="13" t="s">
        <v>50</v>
      </c>
      <c r="O245" s="13" t="s">
        <v>49</v>
      </c>
      <c r="P245" s="13" t="s">
        <v>978</v>
      </c>
      <c r="Q245" s="13" t="s">
        <v>49</v>
      </c>
    </row>
    <row r="246" spans="1:17" x14ac:dyDescent="0.25">
      <c r="A246" s="13" t="s">
        <v>39</v>
      </c>
      <c r="D246" s="13" t="s">
        <v>299</v>
      </c>
      <c r="E246" s="13" t="s">
        <v>979</v>
      </c>
      <c r="F246" s="13" t="s">
        <v>300</v>
      </c>
      <c r="G246" s="13" t="s">
        <v>157</v>
      </c>
      <c r="H246" s="13" t="s">
        <v>158</v>
      </c>
      <c r="I246" s="13" t="s">
        <v>617</v>
      </c>
      <c r="J246" s="13" t="s">
        <v>65</v>
      </c>
      <c r="K246" s="13" t="s">
        <v>600</v>
      </c>
      <c r="L246" s="13" t="s">
        <v>384</v>
      </c>
      <c r="M246" s="13" t="s">
        <v>617</v>
      </c>
      <c r="N246" s="13" t="s">
        <v>384</v>
      </c>
      <c r="O246" s="13" t="s">
        <v>49</v>
      </c>
      <c r="P246" s="13" t="s">
        <v>980</v>
      </c>
      <c r="Q246" s="13" t="s">
        <v>49</v>
      </c>
    </row>
    <row r="247" spans="1:17" x14ac:dyDescent="0.25">
      <c r="A247" s="13" t="s">
        <v>39</v>
      </c>
      <c r="D247" s="13" t="s">
        <v>299</v>
      </c>
      <c r="E247" s="13" t="s">
        <v>981</v>
      </c>
      <c r="F247" s="13" t="s">
        <v>300</v>
      </c>
      <c r="G247" s="13" t="s">
        <v>103</v>
      </c>
      <c r="H247" s="13" t="s">
        <v>104</v>
      </c>
      <c r="I247" s="13" t="s">
        <v>617</v>
      </c>
      <c r="J247" s="13" t="s">
        <v>65</v>
      </c>
      <c r="K247" s="13" t="s">
        <v>601</v>
      </c>
      <c r="L247" s="13" t="s">
        <v>50</v>
      </c>
      <c r="M247" s="13" t="s">
        <v>617</v>
      </c>
      <c r="N247" s="13" t="s">
        <v>50</v>
      </c>
      <c r="O247" s="13" t="s">
        <v>49</v>
      </c>
      <c r="P247" s="13" t="s">
        <v>982</v>
      </c>
      <c r="Q247" s="13" t="s">
        <v>49</v>
      </c>
    </row>
    <row r="248" spans="1:17" x14ac:dyDescent="0.25">
      <c r="A248" s="13" t="s">
        <v>39</v>
      </c>
      <c r="D248" s="13" t="s">
        <v>297</v>
      </c>
      <c r="E248" s="13" t="s">
        <v>983</v>
      </c>
      <c r="F248" s="13" t="s">
        <v>298</v>
      </c>
      <c r="G248" s="13" t="s">
        <v>81</v>
      </c>
      <c r="H248" s="13" t="s">
        <v>82</v>
      </c>
      <c r="I248" s="13" t="s">
        <v>617</v>
      </c>
      <c r="J248" s="13" t="s">
        <v>65</v>
      </c>
      <c r="K248" s="13" t="s">
        <v>598</v>
      </c>
      <c r="L248" s="13" t="s">
        <v>407</v>
      </c>
      <c r="M248" s="13" t="s">
        <v>617</v>
      </c>
      <c r="N248" s="13" t="s">
        <v>407</v>
      </c>
      <c r="O248" s="13" t="s">
        <v>49</v>
      </c>
      <c r="P248" s="13" t="s">
        <v>477</v>
      </c>
      <c r="Q248" s="13" t="s">
        <v>49</v>
      </c>
    </row>
    <row r="249" spans="1:17" x14ac:dyDescent="0.25">
      <c r="A249" s="13" t="s">
        <v>39</v>
      </c>
      <c r="D249" s="13" t="s">
        <v>297</v>
      </c>
      <c r="E249" s="13" t="s">
        <v>984</v>
      </c>
      <c r="F249" s="13" t="s">
        <v>298</v>
      </c>
      <c r="G249" s="13" t="s">
        <v>81</v>
      </c>
      <c r="H249" s="13" t="s">
        <v>82</v>
      </c>
      <c r="I249" s="13" t="s">
        <v>617</v>
      </c>
      <c r="J249" s="13" t="s">
        <v>65</v>
      </c>
      <c r="K249" s="13" t="s">
        <v>599</v>
      </c>
      <c r="L249" s="13" t="s">
        <v>50</v>
      </c>
      <c r="M249" s="13" t="s">
        <v>617</v>
      </c>
      <c r="N249" s="13" t="s">
        <v>50</v>
      </c>
      <c r="O249" s="13" t="s">
        <v>49</v>
      </c>
      <c r="P249" s="13" t="s">
        <v>985</v>
      </c>
      <c r="Q249" s="13" t="s">
        <v>49</v>
      </c>
    </row>
    <row r="250" spans="1:17" x14ac:dyDescent="0.25">
      <c r="A250" s="13" t="s">
        <v>39</v>
      </c>
      <c r="D250" s="13" t="s">
        <v>297</v>
      </c>
      <c r="E250" s="13" t="s">
        <v>986</v>
      </c>
      <c r="F250" s="13" t="s">
        <v>298</v>
      </c>
      <c r="G250" s="13" t="s">
        <v>157</v>
      </c>
      <c r="H250" s="13" t="s">
        <v>158</v>
      </c>
      <c r="I250" s="13" t="s">
        <v>617</v>
      </c>
      <c r="J250" s="13" t="s">
        <v>65</v>
      </c>
      <c r="K250" s="13" t="s">
        <v>600</v>
      </c>
      <c r="L250" s="13" t="s">
        <v>384</v>
      </c>
      <c r="M250" s="13" t="s">
        <v>617</v>
      </c>
      <c r="N250" s="13" t="s">
        <v>384</v>
      </c>
      <c r="O250" s="13" t="s">
        <v>49</v>
      </c>
      <c r="P250" s="13" t="s">
        <v>509</v>
      </c>
      <c r="Q250" s="13" t="s">
        <v>49</v>
      </c>
    </row>
    <row r="251" spans="1:17" x14ac:dyDescent="0.25">
      <c r="A251" s="13" t="s">
        <v>39</v>
      </c>
      <c r="D251" s="13" t="s">
        <v>297</v>
      </c>
      <c r="E251" s="13" t="s">
        <v>987</v>
      </c>
      <c r="F251" s="13" t="s">
        <v>298</v>
      </c>
      <c r="G251" s="13" t="s">
        <v>103</v>
      </c>
      <c r="H251" s="13" t="s">
        <v>104</v>
      </c>
      <c r="I251" s="13" t="s">
        <v>617</v>
      </c>
      <c r="J251" s="13" t="s">
        <v>65</v>
      </c>
      <c r="K251" s="13" t="s">
        <v>601</v>
      </c>
      <c r="L251" s="13" t="s">
        <v>50</v>
      </c>
      <c r="M251" s="13" t="s">
        <v>617</v>
      </c>
      <c r="N251" s="13" t="s">
        <v>50</v>
      </c>
      <c r="O251" s="13" t="s">
        <v>49</v>
      </c>
      <c r="P251" s="13" t="s">
        <v>988</v>
      </c>
      <c r="Q251" s="13" t="s">
        <v>49</v>
      </c>
    </row>
    <row r="252" spans="1:17" x14ac:dyDescent="0.25">
      <c r="A252" s="13" t="s">
        <v>39</v>
      </c>
      <c r="D252" s="13" t="s">
        <v>297</v>
      </c>
      <c r="E252" s="13" t="s">
        <v>989</v>
      </c>
      <c r="F252" s="13" t="s">
        <v>298</v>
      </c>
      <c r="G252" s="13" t="s">
        <v>155</v>
      </c>
      <c r="H252" s="13" t="s">
        <v>156</v>
      </c>
      <c r="I252" s="13" t="s">
        <v>617</v>
      </c>
      <c r="J252" s="13" t="s">
        <v>65</v>
      </c>
      <c r="K252" s="13" t="s">
        <v>602</v>
      </c>
      <c r="L252" s="13" t="s">
        <v>416</v>
      </c>
      <c r="M252" s="13" t="s">
        <v>617</v>
      </c>
      <c r="N252" s="13" t="s">
        <v>416</v>
      </c>
      <c r="O252" s="13" t="s">
        <v>49</v>
      </c>
      <c r="P252" s="13" t="s">
        <v>990</v>
      </c>
      <c r="Q252" s="13" t="s">
        <v>49</v>
      </c>
    </row>
    <row r="253" spans="1:17" x14ac:dyDescent="0.25">
      <c r="A253" s="13" t="s">
        <v>39</v>
      </c>
      <c r="D253" s="13" t="s">
        <v>295</v>
      </c>
      <c r="E253" s="13" t="s">
        <v>991</v>
      </c>
      <c r="F253" s="13" t="s">
        <v>296</v>
      </c>
      <c r="G253" s="13" t="s">
        <v>81</v>
      </c>
      <c r="H253" s="13" t="s">
        <v>82</v>
      </c>
      <c r="I253" s="13" t="s">
        <v>617</v>
      </c>
      <c r="J253" s="13" t="s">
        <v>65</v>
      </c>
      <c r="K253" s="13" t="s">
        <v>598</v>
      </c>
      <c r="L253" s="13" t="s">
        <v>391</v>
      </c>
      <c r="M253" s="13" t="s">
        <v>617</v>
      </c>
      <c r="N253" s="13" t="s">
        <v>391</v>
      </c>
      <c r="O253" s="13" t="s">
        <v>49</v>
      </c>
      <c r="P253" s="13" t="s">
        <v>479</v>
      </c>
      <c r="Q253" s="13" t="s">
        <v>49</v>
      </c>
    </row>
    <row r="254" spans="1:17" x14ac:dyDescent="0.25">
      <c r="A254" s="13" t="s">
        <v>39</v>
      </c>
      <c r="D254" s="13" t="s">
        <v>295</v>
      </c>
      <c r="E254" s="13" t="s">
        <v>992</v>
      </c>
      <c r="F254" s="13" t="s">
        <v>296</v>
      </c>
      <c r="G254" s="13" t="s">
        <v>157</v>
      </c>
      <c r="H254" s="13" t="s">
        <v>158</v>
      </c>
      <c r="I254" s="13" t="s">
        <v>617</v>
      </c>
      <c r="J254" s="13" t="s">
        <v>65</v>
      </c>
      <c r="K254" s="13" t="s">
        <v>600</v>
      </c>
      <c r="L254" s="13" t="s">
        <v>390</v>
      </c>
      <c r="M254" s="13" t="s">
        <v>617</v>
      </c>
      <c r="N254" s="13" t="s">
        <v>390</v>
      </c>
      <c r="O254" s="13" t="s">
        <v>49</v>
      </c>
      <c r="P254" s="13" t="s">
        <v>461</v>
      </c>
      <c r="Q254" s="13" t="s">
        <v>49</v>
      </c>
    </row>
    <row r="255" spans="1:17" x14ac:dyDescent="0.25">
      <c r="A255" s="13" t="s">
        <v>39</v>
      </c>
      <c r="D255" s="13" t="s">
        <v>295</v>
      </c>
      <c r="E255" s="13" t="s">
        <v>993</v>
      </c>
      <c r="F255" s="13" t="s">
        <v>296</v>
      </c>
      <c r="G255" s="13" t="s">
        <v>87</v>
      </c>
      <c r="H255" s="13" t="s">
        <v>88</v>
      </c>
      <c r="I255" s="13" t="s">
        <v>617</v>
      </c>
      <c r="J255" s="13" t="s">
        <v>65</v>
      </c>
      <c r="K255" s="13" t="s">
        <v>603</v>
      </c>
      <c r="L255" s="13" t="s">
        <v>50</v>
      </c>
      <c r="M255" s="13" t="s">
        <v>617</v>
      </c>
      <c r="N255" s="13" t="s">
        <v>50</v>
      </c>
      <c r="O255" s="13" t="s">
        <v>49</v>
      </c>
      <c r="P255" s="13" t="s">
        <v>994</v>
      </c>
      <c r="Q255" s="13" t="s">
        <v>49</v>
      </c>
    </row>
    <row r="256" spans="1:17" x14ac:dyDescent="0.25">
      <c r="A256" s="13" t="s">
        <v>39</v>
      </c>
      <c r="D256" s="13" t="s">
        <v>295</v>
      </c>
      <c r="E256" s="13" t="s">
        <v>995</v>
      </c>
      <c r="F256" s="13" t="s">
        <v>296</v>
      </c>
      <c r="G256" s="13" t="s">
        <v>155</v>
      </c>
      <c r="H256" s="13" t="s">
        <v>156</v>
      </c>
      <c r="I256" s="13" t="s">
        <v>617</v>
      </c>
      <c r="J256" s="13" t="s">
        <v>65</v>
      </c>
      <c r="K256" s="13" t="s">
        <v>602</v>
      </c>
      <c r="L256" s="13" t="s">
        <v>50</v>
      </c>
      <c r="M256" s="13" t="s">
        <v>617</v>
      </c>
      <c r="N256" s="13" t="s">
        <v>50</v>
      </c>
      <c r="O256" s="13" t="s">
        <v>49</v>
      </c>
      <c r="P256" s="13" t="s">
        <v>994</v>
      </c>
      <c r="Q256" s="13" t="s">
        <v>49</v>
      </c>
    </row>
    <row r="257" spans="1:17" x14ac:dyDescent="0.25">
      <c r="A257" s="13" t="s">
        <v>39</v>
      </c>
      <c r="D257" s="13" t="s">
        <v>293</v>
      </c>
      <c r="E257" s="13" t="s">
        <v>996</v>
      </c>
      <c r="F257" s="13" t="s">
        <v>294</v>
      </c>
      <c r="G257" s="13" t="s">
        <v>81</v>
      </c>
      <c r="H257" s="13" t="s">
        <v>82</v>
      </c>
      <c r="I257" s="13" t="s">
        <v>617</v>
      </c>
      <c r="J257" s="13" t="s">
        <v>65</v>
      </c>
      <c r="K257" s="13" t="s">
        <v>598</v>
      </c>
      <c r="L257" s="13" t="s">
        <v>391</v>
      </c>
      <c r="M257" s="13" t="s">
        <v>617</v>
      </c>
      <c r="N257" s="13" t="s">
        <v>391</v>
      </c>
      <c r="O257" s="13" t="s">
        <v>49</v>
      </c>
      <c r="P257" s="13" t="s">
        <v>536</v>
      </c>
      <c r="Q257" s="13" t="s">
        <v>49</v>
      </c>
    </row>
    <row r="258" spans="1:17" x14ac:dyDescent="0.25">
      <c r="A258" s="13" t="s">
        <v>39</v>
      </c>
      <c r="D258" s="13" t="s">
        <v>293</v>
      </c>
      <c r="E258" s="13" t="s">
        <v>997</v>
      </c>
      <c r="F258" s="13" t="s">
        <v>294</v>
      </c>
      <c r="G258" s="13" t="s">
        <v>81</v>
      </c>
      <c r="H258" s="13" t="s">
        <v>82</v>
      </c>
      <c r="I258" s="13" t="s">
        <v>617</v>
      </c>
      <c r="J258" s="13" t="s">
        <v>65</v>
      </c>
      <c r="K258" s="13" t="s">
        <v>599</v>
      </c>
      <c r="L258" s="13" t="s">
        <v>50</v>
      </c>
      <c r="M258" s="13" t="s">
        <v>617</v>
      </c>
      <c r="N258" s="13" t="s">
        <v>50</v>
      </c>
      <c r="O258" s="13" t="s">
        <v>49</v>
      </c>
      <c r="P258" s="13" t="s">
        <v>998</v>
      </c>
      <c r="Q258" s="13" t="s">
        <v>49</v>
      </c>
    </row>
    <row r="259" spans="1:17" x14ac:dyDescent="0.25">
      <c r="A259" s="13" t="s">
        <v>39</v>
      </c>
      <c r="D259" s="13" t="s">
        <v>293</v>
      </c>
      <c r="E259" s="13" t="s">
        <v>999</v>
      </c>
      <c r="F259" s="13" t="s">
        <v>294</v>
      </c>
      <c r="G259" s="13" t="s">
        <v>157</v>
      </c>
      <c r="H259" s="13" t="s">
        <v>158</v>
      </c>
      <c r="I259" s="13" t="s">
        <v>617</v>
      </c>
      <c r="J259" s="13" t="s">
        <v>65</v>
      </c>
      <c r="K259" s="13" t="s">
        <v>600</v>
      </c>
      <c r="L259" s="13" t="s">
        <v>496</v>
      </c>
      <c r="M259" s="13" t="s">
        <v>617</v>
      </c>
      <c r="N259" s="13" t="s">
        <v>496</v>
      </c>
      <c r="O259" s="13" t="s">
        <v>49</v>
      </c>
      <c r="P259" s="13" t="s">
        <v>1000</v>
      </c>
      <c r="Q259" s="13" t="s">
        <v>49</v>
      </c>
    </row>
    <row r="260" spans="1:17" x14ac:dyDescent="0.25">
      <c r="A260" s="13" t="s">
        <v>39</v>
      </c>
      <c r="D260" s="13" t="s">
        <v>293</v>
      </c>
      <c r="E260" s="13" t="s">
        <v>1001</v>
      </c>
      <c r="F260" s="13" t="s">
        <v>294</v>
      </c>
      <c r="G260" s="13" t="s">
        <v>287</v>
      </c>
      <c r="H260" s="13" t="s">
        <v>288</v>
      </c>
      <c r="I260" s="13" t="s">
        <v>617</v>
      </c>
      <c r="J260" s="13" t="s">
        <v>65</v>
      </c>
      <c r="K260" s="13" t="s">
        <v>604</v>
      </c>
      <c r="L260" s="13" t="s">
        <v>50</v>
      </c>
      <c r="M260" s="13" t="s">
        <v>617</v>
      </c>
      <c r="N260" s="13" t="s">
        <v>50</v>
      </c>
      <c r="O260" s="13" t="s">
        <v>49</v>
      </c>
      <c r="P260" s="13" t="s">
        <v>1002</v>
      </c>
      <c r="Q260" s="13" t="s">
        <v>49</v>
      </c>
    </row>
    <row r="261" spans="1:17" x14ac:dyDescent="0.25">
      <c r="A261" s="13" t="s">
        <v>39</v>
      </c>
      <c r="D261" s="13" t="s">
        <v>291</v>
      </c>
      <c r="E261" s="13" t="s">
        <v>1003</v>
      </c>
      <c r="F261" s="13" t="s">
        <v>292</v>
      </c>
      <c r="G261" s="13" t="s">
        <v>81</v>
      </c>
      <c r="H261" s="13" t="s">
        <v>82</v>
      </c>
      <c r="I261" s="13" t="s">
        <v>617</v>
      </c>
      <c r="J261" s="13" t="s">
        <v>65</v>
      </c>
      <c r="K261" s="13" t="s">
        <v>598</v>
      </c>
      <c r="L261" s="13" t="s">
        <v>393</v>
      </c>
      <c r="M261" s="13" t="s">
        <v>617</v>
      </c>
      <c r="N261" s="13" t="s">
        <v>393</v>
      </c>
      <c r="O261" s="13" t="s">
        <v>49</v>
      </c>
      <c r="P261" s="13" t="s">
        <v>1004</v>
      </c>
      <c r="Q261" s="13" t="s">
        <v>49</v>
      </c>
    </row>
    <row r="262" spans="1:17" x14ac:dyDescent="0.25">
      <c r="A262" s="13" t="s">
        <v>39</v>
      </c>
      <c r="D262" s="13" t="s">
        <v>291</v>
      </c>
      <c r="E262" s="13" t="s">
        <v>1005</v>
      </c>
      <c r="F262" s="13" t="s">
        <v>292</v>
      </c>
      <c r="G262" s="13" t="s">
        <v>157</v>
      </c>
      <c r="H262" s="13" t="s">
        <v>158</v>
      </c>
      <c r="I262" s="13" t="s">
        <v>617</v>
      </c>
      <c r="J262" s="13" t="s">
        <v>65</v>
      </c>
      <c r="K262" s="13" t="s">
        <v>600</v>
      </c>
      <c r="L262" s="13" t="s">
        <v>496</v>
      </c>
      <c r="M262" s="13" t="s">
        <v>617</v>
      </c>
      <c r="N262" s="13" t="s">
        <v>496</v>
      </c>
      <c r="O262" s="13" t="s">
        <v>49</v>
      </c>
      <c r="P262" s="13" t="s">
        <v>1006</v>
      </c>
      <c r="Q262" s="13" t="s">
        <v>49</v>
      </c>
    </row>
    <row r="263" spans="1:17" x14ac:dyDescent="0.25">
      <c r="A263" s="13" t="s">
        <v>39</v>
      </c>
      <c r="D263" s="13" t="s">
        <v>291</v>
      </c>
      <c r="E263" s="13" t="s">
        <v>1007</v>
      </c>
      <c r="F263" s="13" t="s">
        <v>292</v>
      </c>
      <c r="G263" s="13" t="s">
        <v>287</v>
      </c>
      <c r="H263" s="13" t="s">
        <v>288</v>
      </c>
      <c r="I263" s="13" t="s">
        <v>617</v>
      </c>
      <c r="J263" s="13" t="s">
        <v>65</v>
      </c>
      <c r="K263" s="13" t="s">
        <v>604</v>
      </c>
      <c r="L263" s="13" t="s">
        <v>50</v>
      </c>
      <c r="M263" s="13" t="s">
        <v>617</v>
      </c>
      <c r="N263" s="13" t="s">
        <v>50</v>
      </c>
      <c r="O263" s="13" t="s">
        <v>49</v>
      </c>
      <c r="P263" s="13" t="s">
        <v>1008</v>
      </c>
      <c r="Q263" s="13" t="s">
        <v>49</v>
      </c>
    </row>
    <row r="264" spans="1:17" x14ac:dyDescent="0.25">
      <c r="A264" s="13" t="s">
        <v>39</v>
      </c>
      <c r="D264" s="13" t="s">
        <v>211</v>
      </c>
      <c r="E264" s="13" t="s">
        <v>1009</v>
      </c>
      <c r="F264" s="13" t="s">
        <v>212</v>
      </c>
      <c r="G264" s="13" t="s">
        <v>81</v>
      </c>
      <c r="H264" s="13" t="s">
        <v>82</v>
      </c>
      <c r="I264" s="13" t="s">
        <v>617</v>
      </c>
      <c r="J264" s="13" t="s">
        <v>65</v>
      </c>
      <c r="K264" s="13" t="s">
        <v>605</v>
      </c>
      <c r="L264" s="13" t="s">
        <v>71</v>
      </c>
      <c r="M264" s="13" t="s">
        <v>617</v>
      </c>
      <c r="N264" s="13" t="s">
        <v>71</v>
      </c>
      <c r="O264" s="13" t="s">
        <v>49</v>
      </c>
      <c r="P264" s="13" t="s">
        <v>1010</v>
      </c>
      <c r="Q264" s="13" t="s">
        <v>49</v>
      </c>
    </row>
    <row r="265" spans="1:17" x14ac:dyDescent="0.25">
      <c r="A265" s="13" t="s">
        <v>39</v>
      </c>
      <c r="D265" s="13" t="s">
        <v>211</v>
      </c>
      <c r="E265" s="13" t="s">
        <v>1011</v>
      </c>
      <c r="F265" s="13" t="s">
        <v>212</v>
      </c>
      <c r="G265" s="13" t="s">
        <v>81</v>
      </c>
      <c r="H265" s="13" t="s">
        <v>82</v>
      </c>
      <c r="I265" s="13" t="s">
        <v>617</v>
      </c>
      <c r="J265" s="13" t="s">
        <v>65</v>
      </c>
      <c r="K265" s="13" t="s">
        <v>566</v>
      </c>
      <c r="L265" s="13" t="s">
        <v>454</v>
      </c>
      <c r="M265" s="13" t="s">
        <v>617</v>
      </c>
      <c r="N265" s="13" t="s">
        <v>454</v>
      </c>
      <c r="O265" s="13" t="s">
        <v>49</v>
      </c>
      <c r="P265" s="13" t="s">
        <v>1012</v>
      </c>
      <c r="Q265" s="13" t="s">
        <v>49</v>
      </c>
    </row>
    <row r="266" spans="1:17" x14ac:dyDescent="0.25">
      <c r="A266" s="13" t="s">
        <v>39</v>
      </c>
      <c r="D266" s="13" t="s">
        <v>211</v>
      </c>
      <c r="E266" s="13" t="s">
        <v>1013</v>
      </c>
      <c r="F266" s="13" t="s">
        <v>212</v>
      </c>
      <c r="G266" s="13" t="s">
        <v>81</v>
      </c>
      <c r="H266" s="13" t="s">
        <v>82</v>
      </c>
      <c r="I266" s="13" t="s">
        <v>617</v>
      </c>
      <c r="J266" s="13" t="s">
        <v>65</v>
      </c>
      <c r="K266" s="13" t="s">
        <v>606</v>
      </c>
      <c r="L266" s="13" t="s">
        <v>71</v>
      </c>
      <c r="M266" s="13" t="s">
        <v>617</v>
      </c>
      <c r="N266" s="13" t="s">
        <v>71</v>
      </c>
      <c r="O266" s="13" t="s">
        <v>49</v>
      </c>
      <c r="P266" s="13" t="s">
        <v>1010</v>
      </c>
      <c r="Q266" s="13" t="s">
        <v>49</v>
      </c>
    </row>
    <row r="267" spans="1:17" x14ac:dyDescent="0.25">
      <c r="A267" s="13" t="s">
        <v>39</v>
      </c>
      <c r="D267" s="13" t="s">
        <v>211</v>
      </c>
      <c r="E267" s="13" t="s">
        <v>1014</v>
      </c>
      <c r="F267" s="13" t="s">
        <v>212</v>
      </c>
      <c r="G267" s="13" t="s">
        <v>157</v>
      </c>
      <c r="H267" s="13" t="s">
        <v>158</v>
      </c>
      <c r="I267" s="13" t="s">
        <v>617</v>
      </c>
      <c r="J267" s="13" t="s">
        <v>65</v>
      </c>
      <c r="K267" s="13" t="s">
        <v>567</v>
      </c>
      <c r="L267" s="13" t="s">
        <v>394</v>
      </c>
      <c r="M267" s="13" t="s">
        <v>617</v>
      </c>
      <c r="N267" s="13" t="s">
        <v>394</v>
      </c>
      <c r="O267" s="13" t="s">
        <v>49</v>
      </c>
      <c r="P267" s="13" t="s">
        <v>1015</v>
      </c>
      <c r="Q267" s="13" t="s">
        <v>49</v>
      </c>
    </row>
    <row r="268" spans="1:17" x14ac:dyDescent="0.25">
      <c r="A268" s="13" t="s">
        <v>39</v>
      </c>
      <c r="D268" s="13" t="s">
        <v>211</v>
      </c>
      <c r="E268" s="13" t="s">
        <v>1016</v>
      </c>
      <c r="F268" s="13" t="s">
        <v>212</v>
      </c>
      <c r="G268" s="13" t="s">
        <v>87</v>
      </c>
      <c r="H268" s="13" t="s">
        <v>88</v>
      </c>
      <c r="I268" s="13" t="s">
        <v>617</v>
      </c>
      <c r="J268" s="13" t="s">
        <v>65</v>
      </c>
      <c r="K268" s="13" t="s">
        <v>570</v>
      </c>
      <c r="L268" s="13" t="s">
        <v>403</v>
      </c>
      <c r="M268" s="13" t="s">
        <v>617</v>
      </c>
      <c r="N268" s="13" t="s">
        <v>403</v>
      </c>
      <c r="O268" s="13" t="s">
        <v>49</v>
      </c>
      <c r="P268" s="13" t="s">
        <v>514</v>
      </c>
      <c r="Q268" s="13" t="s">
        <v>49</v>
      </c>
    </row>
    <row r="269" spans="1:17" x14ac:dyDescent="0.25">
      <c r="A269" s="13" t="s">
        <v>39</v>
      </c>
      <c r="D269" s="13" t="s">
        <v>211</v>
      </c>
      <c r="E269" s="13" t="s">
        <v>1017</v>
      </c>
      <c r="F269" s="13" t="s">
        <v>212</v>
      </c>
      <c r="G269" s="13" t="s">
        <v>105</v>
      </c>
      <c r="H269" s="13" t="s">
        <v>106</v>
      </c>
      <c r="I269" s="13" t="s">
        <v>617</v>
      </c>
      <c r="J269" s="13" t="s">
        <v>65</v>
      </c>
      <c r="K269" s="13" t="s">
        <v>571</v>
      </c>
      <c r="L269" s="13" t="s">
        <v>401</v>
      </c>
      <c r="M269" s="13" t="s">
        <v>617</v>
      </c>
      <c r="N269" s="13" t="s">
        <v>401</v>
      </c>
      <c r="O269" s="13" t="s">
        <v>49</v>
      </c>
      <c r="P269" s="13" t="s">
        <v>1018</v>
      </c>
      <c r="Q269" s="13" t="s">
        <v>49</v>
      </c>
    </row>
    <row r="270" spans="1:17" x14ac:dyDescent="0.25">
      <c r="A270" s="13" t="s">
        <v>39</v>
      </c>
      <c r="D270" s="13" t="s">
        <v>211</v>
      </c>
      <c r="E270" s="13" t="s">
        <v>1019</v>
      </c>
      <c r="F270" s="13" t="s">
        <v>212</v>
      </c>
      <c r="G270" s="13" t="s">
        <v>103</v>
      </c>
      <c r="H270" s="13" t="s">
        <v>104</v>
      </c>
      <c r="I270" s="13" t="s">
        <v>617</v>
      </c>
      <c r="J270" s="13" t="s">
        <v>65</v>
      </c>
      <c r="K270" s="13" t="s">
        <v>568</v>
      </c>
      <c r="L270" s="13" t="s">
        <v>401</v>
      </c>
      <c r="M270" s="13" t="s">
        <v>617</v>
      </c>
      <c r="N270" s="13" t="s">
        <v>401</v>
      </c>
      <c r="O270" s="13" t="s">
        <v>49</v>
      </c>
      <c r="P270" s="13" t="s">
        <v>1020</v>
      </c>
      <c r="Q270" s="13" t="s">
        <v>49</v>
      </c>
    </row>
    <row r="271" spans="1:17" x14ac:dyDescent="0.25">
      <c r="A271" s="13" t="s">
        <v>39</v>
      </c>
      <c r="D271" s="13" t="s">
        <v>209</v>
      </c>
      <c r="E271" s="13" t="s">
        <v>1021</v>
      </c>
      <c r="F271" s="13" t="s">
        <v>210</v>
      </c>
      <c r="G271" s="13" t="s">
        <v>81</v>
      </c>
      <c r="H271" s="13" t="s">
        <v>82</v>
      </c>
      <c r="I271" s="13" t="s">
        <v>617</v>
      </c>
      <c r="J271" s="13" t="s">
        <v>65</v>
      </c>
      <c r="K271" s="13" t="s">
        <v>605</v>
      </c>
      <c r="L271" s="13" t="s">
        <v>401</v>
      </c>
      <c r="M271" s="13" t="s">
        <v>617</v>
      </c>
      <c r="N271" s="13" t="s">
        <v>401</v>
      </c>
      <c r="O271" s="13" t="s">
        <v>49</v>
      </c>
      <c r="P271" s="13" t="s">
        <v>513</v>
      </c>
      <c r="Q271" s="13" t="s">
        <v>49</v>
      </c>
    </row>
    <row r="272" spans="1:17" x14ac:dyDescent="0.25">
      <c r="A272" s="13" t="s">
        <v>39</v>
      </c>
      <c r="D272" s="13" t="s">
        <v>209</v>
      </c>
      <c r="E272" s="13" t="s">
        <v>1022</v>
      </c>
      <c r="F272" s="13" t="s">
        <v>210</v>
      </c>
      <c r="G272" s="13" t="s">
        <v>81</v>
      </c>
      <c r="H272" s="13" t="s">
        <v>82</v>
      </c>
      <c r="I272" s="13" t="s">
        <v>617</v>
      </c>
      <c r="J272" s="13" t="s">
        <v>65</v>
      </c>
      <c r="K272" s="13" t="s">
        <v>566</v>
      </c>
      <c r="L272" s="13" t="s">
        <v>379</v>
      </c>
      <c r="M272" s="13" t="s">
        <v>617</v>
      </c>
      <c r="N272" s="13" t="s">
        <v>379</v>
      </c>
      <c r="O272" s="13" t="s">
        <v>49</v>
      </c>
      <c r="P272" s="13" t="s">
        <v>1023</v>
      </c>
      <c r="Q272" s="13" t="s">
        <v>49</v>
      </c>
    </row>
    <row r="273" spans="1:17" x14ac:dyDescent="0.25">
      <c r="A273" s="13" t="s">
        <v>39</v>
      </c>
      <c r="D273" s="13" t="s">
        <v>209</v>
      </c>
      <c r="E273" s="13" t="s">
        <v>1024</v>
      </c>
      <c r="F273" s="13" t="s">
        <v>210</v>
      </c>
      <c r="G273" s="13" t="s">
        <v>157</v>
      </c>
      <c r="H273" s="13" t="s">
        <v>158</v>
      </c>
      <c r="I273" s="13" t="s">
        <v>617</v>
      </c>
      <c r="J273" s="13" t="s">
        <v>65</v>
      </c>
      <c r="K273" s="13" t="s">
        <v>567</v>
      </c>
      <c r="L273" s="13" t="s">
        <v>390</v>
      </c>
      <c r="M273" s="13" t="s">
        <v>617</v>
      </c>
      <c r="N273" s="13" t="s">
        <v>390</v>
      </c>
      <c r="O273" s="13" t="s">
        <v>49</v>
      </c>
      <c r="P273" s="13" t="s">
        <v>491</v>
      </c>
      <c r="Q273" s="13" t="s">
        <v>49</v>
      </c>
    </row>
    <row r="274" spans="1:17" x14ac:dyDescent="0.25">
      <c r="A274" s="13" t="s">
        <v>39</v>
      </c>
      <c r="D274" s="13" t="s">
        <v>209</v>
      </c>
      <c r="E274" s="13" t="s">
        <v>1025</v>
      </c>
      <c r="F274" s="13" t="s">
        <v>210</v>
      </c>
      <c r="G274" s="13" t="s">
        <v>103</v>
      </c>
      <c r="H274" s="13" t="s">
        <v>104</v>
      </c>
      <c r="I274" s="13" t="s">
        <v>617</v>
      </c>
      <c r="J274" s="13" t="s">
        <v>65</v>
      </c>
      <c r="K274" s="13" t="s">
        <v>568</v>
      </c>
      <c r="L274" s="13" t="s">
        <v>71</v>
      </c>
      <c r="M274" s="13" t="s">
        <v>617</v>
      </c>
      <c r="N274" s="13" t="s">
        <v>71</v>
      </c>
      <c r="O274" s="13" t="s">
        <v>49</v>
      </c>
      <c r="P274" s="13" t="s">
        <v>1026</v>
      </c>
      <c r="Q274" s="13" t="s">
        <v>49</v>
      </c>
    </row>
    <row r="275" spans="1:17" x14ac:dyDescent="0.25">
      <c r="A275" s="13" t="s">
        <v>39</v>
      </c>
      <c r="D275" s="13" t="s">
        <v>207</v>
      </c>
      <c r="E275" s="13" t="s">
        <v>1027</v>
      </c>
      <c r="F275" s="13" t="s">
        <v>208</v>
      </c>
      <c r="G275" s="13" t="s">
        <v>81</v>
      </c>
      <c r="H275" s="13" t="s">
        <v>82</v>
      </c>
      <c r="I275" s="13" t="s">
        <v>617</v>
      </c>
      <c r="J275" s="13" t="s">
        <v>65</v>
      </c>
      <c r="K275" s="13" t="s">
        <v>605</v>
      </c>
      <c r="L275" s="13" t="s">
        <v>71</v>
      </c>
      <c r="M275" s="13" t="s">
        <v>617</v>
      </c>
      <c r="N275" s="13" t="s">
        <v>71</v>
      </c>
      <c r="O275" s="13" t="s">
        <v>49</v>
      </c>
      <c r="P275" s="13" t="s">
        <v>990</v>
      </c>
      <c r="Q275" s="13" t="s">
        <v>49</v>
      </c>
    </row>
    <row r="276" spans="1:17" x14ac:dyDescent="0.25">
      <c r="A276" s="13" t="s">
        <v>39</v>
      </c>
      <c r="D276" s="13" t="s">
        <v>207</v>
      </c>
      <c r="E276" s="13" t="s">
        <v>1028</v>
      </c>
      <c r="F276" s="13" t="s">
        <v>208</v>
      </c>
      <c r="G276" s="13" t="s">
        <v>81</v>
      </c>
      <c r="H276" s="13" t="s">
        <v>82</v>
      </c>
      <c r="I276" s="13" t="s">
        <v>617</v>
      </c>
      <c r="J276" s="13" t="s">
        <v>65</v>
      </c>
      <c r="K276" s="13" t="s">
        <v>566</v>
      </c>
      <c r="L276" s="13" t="s">
        <v>390</v>
      </c>
      <c r="M276" s="13" t="s">
        <v>617</v>
      </c>
      <c r="N276" s="13" t="s">
        <v>390</v>
      </c>
      <c r="O276" s="13" t="s">
        <v>49</v>
      </c>
      <c r="P276" s="13" t="s">
        <v>1029</v>
      </c>
      <c r="Q276" s="13" t="s">
        <v>49</v>
      </c>
    </row>
    <row r="277" spans="1:17" x14ac:dyDescent="0.25">
      <c r="A277" s="13" t="s">
        <v>39</v>
      </c>
      <c r="D277" s="13" t="s">
        <v>207</v>
      </c>
      <c r="E277" s="13" t="s">
        <v>1030</v>
      </c>
      <c r="F277" s="13" t="s">
        <v>208</v>
      </c>
      <c r="G277" s="13" t="s">
        <v>157</v>
      </c>
      <c r="H277" s="13" t="s">
        <v>158</v>
      </c>
      <c r="I277" s="13" t="s">
        <v>617</v>
      </c>
      <c r="J277" s="13" t="s">
        <v>65</v>
      </c>
      <c r="K277" s="13" t="s">
        <v>567</v>
      </c>
      <c r="L277" s="13" t="s">
        <v>401</v>
      </c>
      <c r="M277" s="13" t="s">
        <v>617</v>
      </c>
      <c r="N277" s="13" t="s">
        <v>401</v>
      </c>
      <c r="O277" s="13" t="s">
        <v>49</v>
      </c>
      <c r="P277" s="13" t="s">
        <v>427</v>
      </c>
      <c r="Q277" s="13" t="s">
        <v>49</v>
      </c>
    </row>
    <row r="278" spans="1:17" x14ac:dyDescent="0.25">
      <c r="A278" s="13" t="s">
        <v>39</v>
      </c>
      <c r="D278" s="13" t="s">
        <v>207</v>
      </c>
      <c r="E278" s="13" t="s">
        <v>1031</v>
      </c>
      <c r="F278" s="13" t="s">
        <v>208</v>
      </c>
      <c r="G278" s="13" t="s">
        <v>105</v>
      </c>
      <c r="H278" s="13" t="s">
        <v>106</v>
      </c>
      <c r="I278" s="13" t="s">
        <v>617</v>
      </c>
      <c r="J278" s="13" t="s">
        <v>65</v>
      </c>
      <c r="K278" s="13" t="s">
        <v>571</v>
      </c>
      <c r="L278" s="13" t="s">
        <v>71</v>
      </c>
      <c r="M278" s="13" t="s">
        <v>617</v>
      </c>
      <c r="N278" s="13" t="s">
        <v>71</v>
      </c>
      <c r="O278" s="13" t="s">
        <v>49</v>
      </c>
      <c r="P278" s="13" t="s">
        <v>1032</v>
      </c>
      <c r="Q278" s="13" t="s">
        <v>49</v>
      </c>
    </row>
    <row r="279" spans="1:17" x14ac:dyDescent="0.25">
      <c r="A279" s="13" t="s">
        <v>39</v>
      </c>
      <c r="D279" s="13" t="s">
        <v>205</v>
      </c>
      <c r="E279" s="13" t="s">
        <v>1033</v>
      </c>
      <c r="F279" s="13" t="s">
        <v>206</v>
      </c>
      <c r="G279" s="13" t="s">
        <v>81</v>
      </c>
      <c r="H279" s="13" t="s">
        <v>82</v>
      </c>
      <c r="I279" s="13" t="s">
        <v>617</v>
      </c>
      <c r="J279" s="13" t="s">
        <v>65</v>
      </c>
      <c r="K279" s="13" t="s">
        <v>566</v>
      </c>
      <c r="L279" s="13" t="s">
        <v>394</v>
      </c>
      <c r="M279" s="13" t="s">
        <v>617</v>
      </c>
      <c r="N279" s="13" t="s">
        <v>394</v>
      </c>
      <c r="O279" s="13" t="s">
        <v>49</v>
      </c>
      <c r="P279" s="13" t="s">
        <v>481</v>
      </c>
      <c r="Q279" s="13" t="s">
        <v>49</v>
      </c>
    </row>
    <row r="280" spans="1:17" x14ac:dyDescent="0.25">
      <c r="A280" s="13" t="s">
        <v>39</v>
      </c>
      <c r="D280" s="13" t="s">
        <v>205</v>
      </c>
      <c r="E280" s="13" t="s">
        <v>1034</v>
      </c>
      <c r="F280" s="13" t="s">
        <v>206</v>
      </c>
      <c r="G280" s="13" t="s">
        <v>157</v>
      </c>
      <c r="H280" s="13" t="s">
        <v>158</v>
      </c>
      <c r="I280" s="13" t="s">
        <v>617</v>
      </c>
      <c r="J280" s="13" t="s">
        <v>65</v>
      </c>
      <c r="K280" s="13" t="s">
        <v>567</v>
      </c>
      <c r="L280" s="13" t="s">
        <v>401</v>
      </c>
      <c r="M280" s="13" t="s">
        <v>617</v>
      </c>
      <c r="N280" s="13" t="s">
        <v>401</v>
      </c>
      <c r="O280" s="13" t="s">
        <v>49</v>
      </c>
      <c r="P280" s="13" t="s">
        <v>426</v>
      </c>
      <c r="Q280" s="13" t="s">
        <v>49</v>
      </c>
    </row>
    <row r="281" spans="1:17" x14ac:dyDescent="0.25">
      <c r="A281" s="13" t="s">
        <v>39</v>
      </c>
      <c r="D281" s="13" t="s">
        <v>205</v>
      </c>
      <c r="E281" s="13" t="s">
        <v>1035</v>
      </c>
      <c r="F281" s="13" t="s">
        <v>206</v>
      </c>
      <c r="G281" s="13" t="s">
        <v>105</v>
      </c>
      <c r="H281" s="13" t="s">
        <v>106</v>
      </c>
      <c r="I281" s="13" t="s">
        <v>617</v>
      </c>
      <c r="J281" s="13" t="s">
        <v>65</v>
      </c>
      <c r="K281" s="13" t="s">
        <v>571</v>
      </c>
      <c r="L281" s="13" t="s">
        <v>401</v>
      </c>
      <c r="M281" s="13" t="s">
        <v>617</v>
      </c>
      <c r="N281" s="13" t="s">
        <v>401</v>
      </c>
      <c r="O281" s="13" t="s">
        <v>49</v>
      </c>
      <c r="P281" s="13" t="s">
        <v>517</v>
      </c>
      <c r="Q281" s="13" t="s">
        <v>49</v>
      </c>
    </row>
    <row r="282" spans="1:17" x14ac:dyDescent="0.25">
      <c r="A282" s="13" t="s">
        <v>39</v>
      </c>
      <c r="D282" s="13" t="s">
        <v>205</v>
      </c>
      <c r="E282" s="13" t="s">
        <v>1036</v>
      </c>
      <c r="F282" s="13" t="s">
        <v>206</v>
      </c>
      <c r="G282" s="13" t="s">
        <v>103</v>
      </c>
      <c r="H282" s="13" t="s">
        <v>104</v>
      </c>
      <c r="I282" s="13" t="s">
        <v>617</v>
      </c>
      <c r="J282" s="13" t="s">
        <v>65</v>
      </c>
      <c r="K282" s="13" t="s">
        <v>568</v>
      </c>
      <c r="L282" s="13" t="s">
        <v>71</v>
      </c>
      <c r="M282" s="13" t="s">
        <v>617</v>
      </c>
      <c r="N282" s="13" t="s">
        <v>71</v>
      </c>
      <c r="O282" s="13" t="s">
        <v>49</v>
      </c>
      <c r="P282" s="13" t="s">
        <v>1037</v>
      </c>
      <c r="Q282" s="13" t="s">
        <v>49</v>
      </c>
    </row>
    <row r="283" spans="1:17" x14ac:dyDescent="0.25">
      <c r="A283" s="13" t="s">
        <v>39</v>
      </c>
      <c r="D283" s="13" t="s">
        <v>205</v>
      </c>
      <c r="E283" s="13" t="s">
        <v>1038</v>
      </c>
      <c r="F283" s="13" t="s">
        <v>206</v>
      </c>
      <c r="G283" s="13" t="s">
        <v>155</v>
      </c>
      <c r="H283" s="13" t="s">
        <v>156</v>
      </c>
      <c r="I283" s="13" t="s">
        <v>617</v>
      </c>
      <c r="J283" s="13" t="s">
        <v>65</v>
      </c>
      <c r="K283" s="13" t="s">
        <v>569</v>
      </c>
      <c r="L283" s="13" t="s">
        <v>401</v>
      </c>
      <c r="M283" s="13" t="s">
        <v>617</v>
      </c>
      <c r="N283" s="13" t="s">
        <v>401</v>
      </c>
      <c r="O283" s="13" t="s">
        <v>49</v>
      </c>
      <c r="P283" s="13" t="s">
        <v>517</v>
      </c>
      <c r="Q283" s="13" t="s">
        <v>49</v>
      </c>
    </row>
    <row r="284" spans="1:17" x14ac:dyDescent="0.25">
      <c r="A284" s="13" t="s">
        <v>39</v>
      </c>
      <c r="D284" s="13" t="s">
        <v>203</v>
      </c>
      <c r="E284" s="13" t="s">
        <v>1039</v>
      </c>
      <c r="F284" s="13" t="s">
        <v>204</v>
      </c>
      <c r="G284" s="13" t="s">
        <v>81</v>
      </c>
      <c r="H284" s="13" t="s">
        <v>82</v>
      </c>
      <c r="I284" s="13" t="s">
        <v>617</v>
      </c>
      <c r="J284" s="13" t="s">
        <v>65</v>
      </c>
      <c r="K284" s="13" t="s">
        <v>566</v>
      </c>
      <c r="L284" s="13" t="s">
        <v>403</v>
      </c>
      <c r="M284" s="13" t="s">
        <v>617</v>
      </c>
      <c r="N284" s="13" t="s">
        <v>403</v>
      </c>
      <c r="O284" s="13" t="s">
        <v>49</v>
      </c>
      <c r="P284" s="13" t="s">
        <v>425</v>
      </c>
      <c r="Q284" s="13" t="s">
        <v>49</v>
      </c>
    </row>
    <row r="285" spans="1:17" x14ac:dyDescent="0.25">
      <c r="A285" s="13" t="s">
        <v>39</v>
      </c>
      <c r="D285" s="13" t="s">
        <v>203</v>
      </c>
      <c r="E285" s="13" t="s">
        <v>1040</v>
      </c>
      <c r="F285" s="13" t="s">
        <v>204</v>
      </c>
      <c r="G285" s="13" t="s">
        <v>103</v>
      </c>
      <c r="H285" s="13" t="s">
        <v>104</v>
      </c>
      <c r="I285" s="13" t="s">
        <v>617</v>
      </c>
      <c r="J285" s="13" t="s">
        <v>65</v>
      </c>
      <c r="K285" s="13" t="s">
        <v>568</v>
      </c>
      <c r="L285" s="13" t="s">
        <v>401</v>
      </c>
      <c r="M285" s="13" t="s">
        <v>617</v>
      </c>
      <c r="N285" s="13" t="s">
        <v>401</v>
      </c>
      <c r="O285" s="13" t="s">
        <v>49</v>
      </c>
      <c r="P285" s="13" t="s">
        <v>1041</v>
      </c>
      <c r="Q285" s="13" t="s">
        <v>49</v>
      </c>
    </row>
    <row r="286" spans="1:17" x14ac:dyDescent="0.25">
      <c r="A286" s="13" t="s">
        <v>39</v>
      </c>
      <c r="D286" s="13" t="s">
        <v>201</v>
      </c>
      <c r="E286" s="13" t="s">
        <v>1042</v>
      </c>
      <c r="F286" s="13" t="s">
        <v>202</v>
      </c>
      <c r="G286" s="13" t="s">
        <v>81</v>
      </c>
      <c r="H286" s="13" t="s">
        <v>82</v>
      </c>
      <c r="I286" s="13" t="s">
        <v>617</v>
      </c>
      <c r="J286" s="13" t="s">
        <v>65</v>
      </c>
      <c r="K286" s="13" t="s">
        <v>605</v>
      </c>
      <c r="L286" s="13" t="s">
        <v>71</v>
      </c>
      <c r="M286" s="13" t="s">
        <v>617</v>
      </c>
      <c r="N286" s="13" t="s">
        <v>71</v>
      </c>
      <c r="O286" s="13" t="s">
        <v>49</v>
      </c>
      <c r="P286" s="13" t="s">
        <v>1043</v>
      </c>
      <c r="Q286" s="13" t="s">
        <v>49</v>
      </c>
    </row>
    <row r="287" spans="1:17" x14ac:dyDescent="0.25">
      <c r="A287" s="13" t="s">
        <v>39</v>
      </c>
      <c r="D287" s="13" t="s">
        <v>201</v>
      </c>
      <c r="E287" s="13" t="s">
        <v>1044</v>
      </c>
      <c r="F287" s="13" t="s">
        <v>202</v>
      </c>
      <c r="G287" s="13" t="s">
        <v>81</v>
      </c>
      <c r="H287" s="13" t="s">
        <v>82</v>
      </c>
      <c r="I287" s="13" t="s">
        <v>617</v>
      </c>
      <c r="J287" s="13" t="s">
        <v>65</v>
      </c>
      <c r="K287" s="13" t="s">
        <v>566</v>
      </c>
      <c r="L287" s="13" t="s">
        <v>390</v>
      </c>
      <c r="M287" s="13" t="s">
        <v>617</v>
      </c>
      <c r="N287" s="13" t="s">
        <v>390</v>
      </c>
      <c r="O287" s="13" t="s">
        <v>49</v>
      </c>
      <c r="P287" s="13" t="s">
        <v>1045</v>
      </c>
      <c r="Q287" s="13" t="s">
        <v>49</v>
      </c>
    </row>
    <row r="288" spans="1:17" x14ac:dyDescent="0.25">
      <c r="A288" s="13" t="s">
        <v>39</v>
      </c>
      <c r="D288" s="13" t="s">
        <v>201</v>
      </c>
      <c r="E288" s="13" t="s">
        <v>1046</v>
      </c>
      <c r="F288" s="13" t="s">
        <v>202</v>
      </c>
      <c r="G288" s="13" t="s">
        <v>81</v>
      </c>
      <c r="H288" s="13" t="s">
        <v>82</v>
      </c>
      <c r="I288" s="13" t="s">
        <v>617</v>
      </c>
      <c r="J288" s="13" t="s">
        <v>65</v>
      </c>
      <c r="K288" s="13" t="s">
        <v>606</v>
      </c>
      <c r="L288" s="13" t="s">
        <v>71</v>
      </c>
      <c r="M288" s="13" t="s">
        <v>617</v>
      </c>
      <c r="N288" s="13" t="s">
        <v>71</v>
      </c>
      <c r="O288" s="13" t="s">
        <v>49</v>
      </c>
      <c r="P288" s="13" t="s">
        <v>1043</v>
      </c>
      <c r="Q288" s="13" t="s">
        <v>49</v>
      </c>
    </row>
    <row r="289" spans="1:17" x14ac:dyDescent="0.25">
      <c r="A289" s="13" t="s">
        <v>39</v>
      </c>
      <c r="D289" s="13" t="s">
        <v>201</v>
      </c>
      <c r="E289" s="13" t="s">
        <v>1047</v>
      </c>
      <c r="F289" s="13" t="s">
        <v>202</v>
      </c>
      <c r="G289" s="13" t="s">
        <v>157</v>
      </c>
      <c r="H289" s="13" t="s">
        <v>158</v>
      </c>
      <c r="I289" s="13" t="s">
        <v>617</v>
      </c>
      <c r="J289" s="13" t="s">
        <v>65</v>
      </c>
      <c r="K289" s="13" t="s">
        <v>567</v>
      </c>
      <c r="L289" s="13" t="s">
        <v>401</v>
      </c>
      <c r="M289" s="13" t="s">
        <v>617</v>
      </c>
      <c r="N289" s="13" t="s">
        <v>401</v>
      </c>
      <c r="O289" s="13" t="s">
        <v>49</v>
      </c>
      <c r="P289" s="13" t="s">
        <v>523</v>
      </c>
      <c r="Q289" s="13" t="s">
        <v>49</v>
      </c>
    </row>
    <row r="290" spans="1:17" x14ac:dyDescent="0.25">
      <c r="A290" s="13" t="s">
        <v>39</v>
      </c>
      <c r="D290" s="13" t="s">
        <v>201</v>
      </c>
      <c r="E290" s="13" t="s">
        <v>1048</v>
      </c>
      <c r="F290" s="13" t="s">
        <v>202</v>
      </c>
      <c r="G290" s="13" t="s">
        <v>103</v>
      </c>
      <c r="H290" s="13" t="s">
        <v>104</v>
      </c>
      <c r="I290" s="13" t="s">
        <v>617</v>
      </c>
      <c r="J290" s="13" t="s">
        <v>65</v>
      </c>
      <c r="K290" s="13" t="s">
        <v>568</v>
      </c>
      <c r="L290" s="13" t="s">
        <v>71</v>
      </c>
      <c r="M290" s="13" t="s">
        <v>617</v>
      </c>
      <c r="N290" s="13" t="s">
        <v>71</v>
      </c>
      <c r="O290" s="13" t="s">
        <v>49</v>
      </c>
      <c r="P290" s="13" t="s">
        <v>1049</v>
      </c>
      <c r="Q290" s="13" t="s">
        <v>49</v>
      </c>
    </row>
    <row r="291" spans="1:17" x14ac:dyDescent="0.25">
      <c r="A291" s="13" t="s">
        <v>39</v>
      </c>
      <c r="D291" s="13" t="s">
        <v>199</v>
      </c>
      <c r="E291" s="13" t="s">
        <v>1050</v>
      </c>
      <c r="F291" s="13" t="s">
        <v>200</v>
      </c>
      <c r="G291" s="13" t="s">
        <v>81</v>
      </c>
      <c r="H291" s="13" t="s">
        <v>82</v>
      </c>
      <c r="I291" s="13" t="s">
        <v>617</v>
      </c>
      <c r="J291" s="13" t="s">
        <v>65</v>
      </c>
      <c r="K291" s="13" t="s">
        <v>605</v>
      </c>
      <c r="L291" s="13" t="s">
        <v>401</v>
      </c>
      <c r="M291" s="13" t="s">
        <v>617</v>
      </c>
      <c r="N291" s="13" t="s">
        <v>401</v>
      </c>
      <c r="O291" s="13" t="s">
        <v>49</v>
      </c>
      <c r="P291" s="13" t="s">
        <v>413</v>
      </c>
      <c r="Q291" s="13" t="s">
        <v>49</v>
      </c>
    </row>
    <row r="292" spans="1:17" x14ac:dyDescent="0.25">
      <c r="A292" s="13" t="s">
        <v>39</v>
      </c>
      <c r="D292" s="13" t="s">
        <v>199</v>
      </c>
      <c r="E292" s="13" t="s">
        <v>1051</v>
      </c>
      <c r="F292" s="13" t="s">
        <v>200</v>
      </c>
      <c r="G292" s="13" t="s">
        <v>81</v>
      </c>
      <c r="H292" s="13" t="s">
        <v>82</v>
      </c>
      <c r="I292" s="13" t="s">
        <v>617</v>
      </c>
      <c r="J292" s="13" t="s">
        <v>65</v>
      </c>
      <c r="K292" s="13" t="s">
        <v>566</v>
      </c>
      <c r="L292" s="13" t="s">
        <v>390</v>
      </c>
      <c r="M292" s="13" t="s">
        <v>617</v>
      </c>
      <c r="N292" s="13" t="s">
        <v>390</v>
      </c>
      <c r="O292" s="13" t="s">
        <v>49</v>
      </c>
      <c r="P292" s="13" t="s">
        <v>1052</v>
      </c>
      <c r="Q292" s="13" t="s">
        <v>49</v>
      </c>
    </row>
    <row r="293" spans="1:17" x14ac:dyDescent="0.25">
      <c r="A293" s="13" t="s">
        <v>39</v>
      </c>
      <c r="D293" s="13" t="s">
        <v>199</v>
      </c>
      <c r="E293" s="13" t="s">
        <v>1053</v>
      </c>
      <c r="F293" s="13" t="s">
        <v>200</v>
      </c>
      <c r="G293" s="13" t="s">
        <v>157</v>
      </c>
      <c r="H293" s="13" t="s">
        <v>158</v>
      </c>
      <c r="I293" s="13" t="s">
        <v>617</v>
      </c>
      <c r="J293" s="13" t="s">
        <v>65</v>
      </c>
      <c r="K293" s="13" t="s">
        <v>567</v>
      </c>
      <c r="L293" s="13" t="s">
        <v>401</v>
      </c>
      <c r="M293" s="13" t="s">
        <v>617</v>
      </c>
      <c r="N293" s="13" t="s">
        <v>401</v>
      </c>
      <c r="O293" s="13" t="s">
        <v>49</v>
      </c>
      <c r="P293" s="13" t="s">
        <v>413</v>
      </c>
      <c r="Q293" s="13" t="s">
        <v>49</v>
      </c>
    </row>
    <row r="294" spans="1:17" x14ac:dyDescent="0.25">
      <c r="A294" s="13" t="s">
        <v>39</v>
      </c>
      <c r="D294" s="13" t="s">
        <v>199</v>
      </c>
      <c r="E294" s="13" t="s">
        <v>1054</v>
      </c>
      <c r="F294" s="13" t="s">
        <v>200</v>
      </c>
      <c r="G294" s="13" t="s">
        <v>103</v>
      </c>
      <c r="H294" s="13" t="s">
        <v>104</v>
      </c>
      <c r="I294" s="13" t="s">
        <v>617</v>
      </c>
      <c r="J294" s="13" t="s">
        <v>65</v>
      </c>
      <c r="K294" s="13" t="s">
        <v>568</v>
      </c>
      <c r="L294" s="13" t="s">
        <v>382</v>
      </c>
      <c r="M294" s="13" t="s">
        <v>617</v>
      </c>
      <c r="N294" s="13" t="s">
        <v>382</v>
      </c>
      <c r="O294" s="13" t="s">
        <v>49</v>
      </c>
      <c r="P294" s="13" t="s">
        <v>1055</v>
      </c>
      <c r="Q294" s="13" t="s">
        <v>49</v>
      </c>
    </row>
    <row r="295" spans="1:17" x14ac:dyDescent="0.25">
      <c r="A295" s="13" t="s">
        <v>39</v>
      </c>
      <c r="D295" s="13" t="s">
        <v>197</v>
      </c>
      <c r="E295" s="13" t="s">
        <v>1056</v>
      </c>
      <c r="F295" s="13" t="s">
        <v>198</v>
      </c>
      <c r="G295" s="13" t="s">
        <v>81</v>
      </c>
      <c r="H295" s="13" t="s">
        <v>82</v>
      </c>
      <c r="I295" s="13" t="s">
        <v>617</v>
      </c>
      <c r="J295" s="13" t="s">
        <v>65</v>
      </c>
      <c r="K295" s="13" t="s">
        <v>566</v>
      </c>
      <c r="L295" s="13" t="s">
        <v>403</v>
      </c>
      <c r="M295" s="13" t="s">
        <v>617</v>
      </c>
      <c r="N295" s="13" t="s">
        <v>403</v>
      </c>
      <c r="O295" s="13" t="s">
        <v>49</v>
      </c>
      <c r="P295" s="13" t="s">
        <v>430</v>
      </c>
      <c r="Q295" s="13" t="s">
        <v>49</v>
      </c>
    </row>
    <row r="296" spans="1:17" x14ac:dyDescent="0.25">
      <c r="A296" s="13" t="s">
        <v>39</v>
      </c>
      <c r="D296" s="13" t="s">
        <v>197</v>
      </c>
      <c r="E296" s="13" t="s">
        <v>1057</v>
      </c>
      <c r="F296" s="13" t="s">
        <v>198</v>
      </c>
      <c r="G296" s="13" t="s">
        <v>81</v>
      </c>
      <c r="H296" s="13" t="s">
        <v>82</v>
      </c>
      <c r="I296" s="13" t="s">
        <v>617</v>
      </c>
      <c r="J296" s="13" t="s">
        <v>65</v>
      </c>
      <c r="K296" s="13" t="s">
        <v>606</v>
      </c>
      <c r="L296" s="13" t="s">
        <v>401</v>
      </c>
      <c r="M296" s="13" t="s">
        <v>617</v>
      </c>
      <c r="N296" s="13" t="s">
        <v>401</v>
      </c>
      <c r="O296" s="13" t="s">
        <v>49</v>
      </c>
      <c r="P296" s="13" t="s">
        <v>522</v>
      </c>
      <c r="Q296" s="13" t="s">
        <v>49</v>
      </c>
    </row>
    <row r="297" spans="1:17" x14ac:dyDescent="0.25">
      <c r="A297" s="13" t="s">
        <v>39</v>
      </c>
      <c r="D297" s="13" t="s">
        <v>197</v>
      </c>
      <c r="E297" s="13" t="s">
        <v>1058</v>
      </c>
      <c r="F297" s="13" t="s">
        <v>198</v>
      </c>
      <c r="G297" s="13" t="s">
        <v>157</v>
      </c>
      <c r="H297" s="13" t="s">
        <v>158</v>
      </c>
      <c r="I297" s="13" t="s">
        <v>617</v>
      </c>
      <c r="J297" s="13" t="s">
        <v>65</v>
      </c>
      <c r="K297" s="13" t="s">
        <v>567</v>
      </c>
      <c r="L297" s="13" t="s">
        <v>401</v>
      </c>
      <c r="M297" s="13" t="s">
        <v>617</v>
      </c>
      <c r="N297" s="13" t="s">
        <v>401</v>
      </c>
      <c r="O297" s="13" t="s">
        <v>49</v>
      </c>
      <c r="P297" s="13" t="s">
        <v>522</v>
      </c>
      <c r="Q297" s="13" t="s">
        <v>49</v>
      </c>
    </row>
    <row r="298" spans="1:17" x14ac:dyDescent="0.25">
      <c r="A298" s="13" t="s">
        <v>39</v>
      </c>
      <c r="D298" s="13" t="s">
        <v>197</v>
      </c>
      <c r="E298" s="13" t="s">
        <v>1059</v>
      </c>
      <c r="F298" s="13" t="s">
        <v>198</v>
      </c>
      <c r="G298" s="13" t="s">
        <v>103</v>
      </c>
      <c r="H298" s="13" t="s">
        <v>104</v>
      </c>
      <c r="I298" s="13" t="s">
        <v>617</v>
      </c>
      <c r="J298" s="13" t="s">
        <v>65</v>
      </c>
      <c r="K298" s="13" t="s">
        <v>568</v>
      </c>
      <c r="L298" s="13" t="s">
        <v>71</v>
      </c>
      <c r="M298" s="13" t="s">
        <v>617</v>
      </c>
      <c r="N298" s="13" t="s">
        <v>71</v>
      </c>
      <c r="O298" s="13" t="s">
        <v>49</v>
      </c>
      <c r="P298" s="13" t="s">
        <v>1060</v>
      </c>
      <c r="Q298" s="13" t="s">
        <v>49</v>
      </c>
    </row>
    <row r="299" spans="1:17" x14ac:dyDescent="0.25">
      <c r="A299" s="13" t="s">
        <v>39</v>
      </c>
      <c r="D299" s="13" t="s">
        <v>197</v>
      </c>
      <c r="E299" s="13" t="s">
        <v>1061</v>
      </c>
      <c r="F299" s="13" t="s">
        <v>198</v>
      </c>
      <c r="G299" s="13" t="s">
        <v>155</v>
      </c>
      <c r="H299" s="13" t="s">
        <v>156</v>
      </c>
      <c r="I299" s="13" t="s">
        <v>617</v>
      </c>
      <c r="J299" s="13" t="s">
        <v>65</v>
      </c>
      <c r="K299" s="13" t="s">
        <v>569</v>
      </c>
      <c r="L299" s="13" t="s">
        <v>401</v>
      </c>
      <c r="M299" s="13" t="s">
        <v>617</v>
      </c>
      <c r="N299" s="13" t="s">
        <v>401</v>
      </c>
      <c r="O299" s="13" t="s">
        <v>49</v>
      </c>
      <c r="P299" s="13" t="s">
        <v>519</v>
      </c>
      <c r="Q299" s="13" t="s">
        <v>49</v>
      </c>
    </row>
    <row r="300" spans="1:17" x14ac:dyDescent="0.25">
      <c r="A300" s="13" t="s">
        <v>39</v>
      </c>
      <c r="D300" s="13" t="s">
        <v>195</v>
      </c>
      <c r="E300" s="13" t="s">
        <v>1062</v>
      </c>
      <c r="F300" s="13" t="s">
        <v>196</v>
      </c>
      <c r="G300" s="13" t="s">
        <v>81</v>
      </c>
      <c r="H300" s="13" t="s">
        <v>82</v>
      </c>
      <c r="I300" s="13" t="s">
        <v>617</v>
      </c>
      <c r="J300" s="13" t="s">
        <v>65</v>
      </c>
      <c r="K300" s="13" t="s">
        <v>605</v>
      </c>
      <c r="L300" s="13" t="s">
        <v>71</v>
      </c>
      <c r="M300" s="13" t="s">
        <v>617</v>
      </c>
      <c r="N300" s="13" t="s">
        <v>71</v>
      </c>
      <c r="O300" s="13" t="s">
        <v>49</v>
      </c>
      <c r="P300" s="13" t="s">
        <v>1063</v>
      </c>
      <c r="Q300" s="13" t="s">
        <v>49</v>
      </c>
    </row>
    <row r="301" spans="1:17" x14ac:dyDescent="0.25">
      <c r="A301" s="13" t="s">
        <v>39</v>
      </c>
      <c r="D301" s="13" t="s">
        <v>195</v>
      </c>
      <c r="E301" s="13" t="s">
        <v>1064</v>
      </c>
      <c r="F301" s="13" t="s">
        <v>196</v>
      </c>
      <c r="G301" s="13" t="s">
        <v>81</v>
      </c>
      <c r="H301" s="13" t="s">
        <v>82</v>
      </c>
      <c r="I301" s="13" t="s">
        <v>617</v>
      </c>
      <c r="J301" s="13" t="s">
        <v>65</v>
      </c>
      <c r="K301" s="13" t="s">
        <v>566</v>
      </c>
      <c r="L301" s="13" t="s">
        <v>405</v>
      </c>
      <c r="M301" s="13" t="s">
        <v>617</v>
      </c>
      <c r="N301" s="13" t="s">
        <v>405</v>
      </c>
      <c r="O301" s="13" t="s">
        <v>49</v>
      </c>
      <c r="P301" s="13" t="s">
        <v>1065</v>
      </c>
      <c r="Q301" s="13" t="s">
        <v>49</v>
      </c>
    </row>
    <row r="302" spans="1:17" x14ac:dyDescent="0.25">
      <c r="A302" s="13" t="s">
        <v>39</v>
      </c>
      <c r="D302" s="13" t="s">
        <v>195</v>
      </c>
      <c r="E302" s="13" t="s">
        <v>1066</v>
      </c>
      <c r="F302" s="13" t="s">
        <v>196</v>
      </c>
      <c r="G302" s="13" t="s">
        <v>157</v>
      </c>
      <c r="H302" s="13" t="s">
        <v>158</v>
      </c>
      <c r="I302" s="13" t="s">
        <v>617</v>
      </c>
      <c r="J302" s="13" t="s">
        <v>65</v>
      </c>
      <c r="K302" s="13" t="s">
        <v>567</v>
      </c>
      <c r="L302" s="13" t="s">
        <v>401</v>
      </c>
      <c r="M302" s="13" t="s">
        <v>617</v>
      </c>
      <c r="N302" s="13" t="s">
        <v>401</v>
      </c>
      <c r="O302" s="13" t="s">
        <v>49</v>
      </c>
      <c r="P302" s="13" t="s">
        <v>512</v>
      </c>
      <c r="Q302" s="13" t="s">
        <v>49</v>
      </c>
    </row>
    <row r="303" spans="1:17" x14ac:dyDescent="0.25">
      <c r="A303" s="13" t="s">
        <v>39</v>
      </c>
      <c r="D303" s="13" t="s">
        <v>195</v>
      </c>
      <c r="E303" s="13" t="s">
        <v>1067</v>
      </c>
      <c r="F303" s="13" t="s">
        <v>196</v>
      </c>
      <c r="G303" s="13" t="s">
        <v>87</v>
      </c>
      <c r="H303" s="13" t="s">
        <v>88</v>
      </c>
      <c r="I303" s="13" t="s">
        <v>617</v>
      </c>
      <c r="J303" s="13" t="s">
        <v>65</v>
      </c>
      <c r="K303" s="13" t="s">
        <v>570</v>
      </c>
      <c r="L303" s="13" t="s">
        <v>71</v>
      </c>
      <c r="M303" s="13" t="s">
        <v>617</v>
      </c>
      <c r="N303" s="13" t="s">
        <v>71</v>
      </c>
      <c r="O303" s="13" t="s">
        <v>49</v>
      </c>
      <c r="P303" s="13" t="s">
        <v>1063</v>
      </c>
      <c r="Q303" s="13" t="s">
        <v>49</v>
      </c>
    </row>
    <row r="304" spans="1:17" x14ac:dyDescent="0.25">
      <c r="A304" s="13" t="s">
        <v>39</v>
      </c>
      <c r="D304" s="13" t="s">
        <v>195</v>
      </c>
      <c r="E304" s="13" t="s">
        <v>1068</v>
      </c>
      <c r="F304" s="13" t="s">
        <v>196</v>
      </c>
      <c r="G304" s="13" t="s">
        <v>105</v>
      </c>
      <c r="H304" s="13" t="s">
        <v>106</v>
      </c>
      <c r="I304" s="13" t="s">
        <v>617</v>
      </c>
      <c r="J304" s="13" t="s">
        <v>65</v>
      </c>
      <c r="K304" s="13" t="s">
        <v>571</v>
      </c>
      <c r="L304" s="13" t="s">
        <v>71</v>
      </c>
      <c r="M304" s="13" t="s">
        <v>617</v>
      </c>
      <c r="N304" s="13" t="s">
        <v>71</v>
      </c>
      <c r="O304" s="13" t="s">
        <v>49</v>
      </c>
      <c r="P304" s="13" t="s">
        <v>1069</v>
      </c>
      <c r="Q304" s="13" t="s">
        <v>49</v>
      </c>
    </row>
    <row r="305" spans="1:17" x14ac:dyDescent="0.25">
      <c r="A305" s="13" t="s">
        <v>39</v>
      </c>
      <c r="D305" s="13" t="s">
        <v>195</v>
      </c>
      <c r="E305" s="13" t="s">
        <v>1070</v>
      </c>
      <c r="F305" s="13" t="s">
        <v>196</v>
      </c>
      <c r="G305" s="13" t="s">
        <v>103</v>
      </c>
      <c r="H305" s="13" t="s">
        <v>104</v>
      </c>
      <c r="I305" s="13" t="s">
        <v>617</v>
      </c>
      <c r="J305" s="13" t="s">
        <v>65</v>
      </c>
      <c r="K305" s="13" t="s">
        <v>568</v>
      </c>
      <c r="L305" s="13" t="s">
        <v>401</v>
      </c>
      <c r="M305" s="13" t="s">
        <v>617</v>
      </c>
      <c r="N305" s="13" t="s">
        <v>401</v>
      </c>
      <c r="O305" s="13" t="s">
        <v>49</v>
      </c>
      <c r="P305" s="13" t="s">
        <v>1071</v>
      </c>
      <c r="Q305" s="13" t="s">
        <v>49</v>
      </c>
    </row>
    <row r="306" spans="1:17" x14ac:dyDescent="0.25">
      <c r="A306" s="13" t="s">
        <v>39</v>
      </c>
      <c r="D306" s="13" t="s">
        <v>195</v>
      </c>
      <c r="E306" s="13" t="s">
        <v>1072</v>
      </c>
      <c r="F306" s="13" t="s">
        <v>196</v>
      </c>
      <c r="G306" s="13" t="s">
        <v>155</v>
      </c>
      <c r="H306" s="13" t="s">
        <v>156</v>
      </c>
      <c r="I306" s="13" t="s">
        <v>617</v>
      </c>
      <c r="J306" s="13" t="s">
        <v>65</v>
      </c>
      <c r="K306" s="13" t="s">
        <v>569</v>
      </c>
      <c r="L306" s="13" t="s">
        <v>401</v>
      </c>
      <c r="M306" s="13" t="s">
        <v>617</v>
      </c>
      <c r="N306" s="13" t="s">
        <v>401</v>
      </c>
      <c r="O306" s="13" t="s">
        <v>49</v>
      </c>
      <c r="P306" s="13" t="s">
        <v>512</v>
      </c>
      <c r="Q306" s="13" t="s">
        <v>49</v>
      </c>
    </row>
    <row r="307" spans="1:17" x14ac:dyDescent="0.25">
      <c r="A307" s="13" t="s">
        <v>39</v>
      </c>
      <c r="D307" s="13" t="s">
        <v>193</v>
      </c>
      <c r="E307" s="13" t="s">
        <v>1073</v>
      </c>
      <c r="F307" s="13" t="s">
        <v>194</v>
      </c>
      <c r="G307" s="13" t="s">
        <v>81</v>
      </c>
      <c r="H307" s="13" t="s">
        <v>82</v>
      </c>
      <c r="I307" s="13" t="s">
        <v>617</v>
      </c>
      <c r="J307" s="13" t="s">
        <v>65</v>
      </c>
      <c r="K307" s="13" t="s">
        <v>605</v>
      </c>
      <c r="L307" s="13" t="s">
        <v>401</v>
      </c>
      <c r="M307" s="13" t="s">
        <v>617</v>
      </c>
      <c r="N307" s="13" t="s">
        <v>401</v>
      </c>
      <c r="O307" s="13" t="s">
        <v>49</v>
      </c>
      <c r="P307" s="13" t="s">
        <v>413</v>
      </c>
      <c r="Q307" s="13" t="s">
        <v>49</v>
      </c>
    </row>
    <row r="308" spans="1:17" x14ac:dyDescent="0.25">
      <c r="A308" s="13" t="s">
        <v>39</v>
      </c>
      <c r="D308" s="13" t="s">
        <v>193</v>
      </c>
      <c r="E308" s="13" t="s">
        <v>1074</v>
      </c>
      <c r="F308" s="13" t="s">
        <v>194</v>
      </c>
      <c r="G308" s="13" t="s">
        <v>81</v>
      </c>
      <c r="H308" s="13" t="s">
        <v>82</v>
      </c>
      <c r="I308" s="13" t="s">
        <v>617</v>
      </c>
      <c r="J308" s="13" t="s">
        <v>65</v>
      </c>
      <c r="K308" s="13" t="s">
        <v>566</v>
      </c>
      <c r="L308" s="13" t="s">
        <v>394</v>
      </c>
      <c r="M308" s="13" t="s">
        <v>617</v>
      </c>
      <c r="N308" s="13" t="s">
        <v>394</v>
      </c>
      <c r="O308" s="13" t="s">
        <v>49</v>
      </c>
      <c r="P308" s="13" t="s">
        <v>1075</v>
      </c>
      <c r="Q308" s="13" t="s">
        <v>49</v>
      </c>
    </row>
    <row r="309" spans="1:17" x14ac:dyDescent="0.25">
      <c r="A309" s="13" t="s">
        <v>39</v>
      </c>
      <c r="D309" s="13" t="s">
        <v>193</v>
      </c>
      <c r="E309" s="13" t="s">
        <v>1076</v>
      </c>
      <c r="F309" s="13" t="s">
        <v>194</v>
      </c>
      <c r="G309" s="13" t="s">
        <v>81</v>
      </c>
      <c r="H309" s="13" t="s">
        <v>82</v>
      </c>
      <c r="I309" s="13" t="s">
        <v>617</v>
      </c>
      <c r="J309" s="13" t="s">
        <v>65</v>
      </c>
      <c r="K309" s="13" t="s">
        <v>606</v>
      </c>
      <c r="L309" s="13" t="s">
        <v>71</v>
      </c>
      <c r="M309" s="13" t="s">
        <v>617</v>
      </c>
      <c r="N309" s="13" t="s">
        <v>71</v>
      </c>
      <c r="O309" s="13" t="s">
        <v>49</v>
      </c>
      <c r="P309" s="13" t="s">
        <v>1077</v>
      </c>
      <c r="Q309" s="13" t="s">
        <v>49</v>
      </c>
    </row>
    <row r="310" spans="1:17" x14ac:dyDescent="0.25">
      <c r="A310" s="13" t="s">
        <v>39</v>
      </c>
      <c r="D310" s="13" t="s">
        <v>193</v>
      </c>
      <c r="E310" s="13" t="s">
        <v>1078</v>
      </c>
      <c r="F310" s="13" t="s">
        <v>194</v>
      </c>
      <c r="G310" s="13" t="s">
        <v>157</v>
      </c>
      <c r="H310" s="13" t="s">
        <v>158</v>
      </c>
      <c r="I310" s="13" t="s">
        <v>617</v>
      </c>
      <c r="J310" s="13" t="s">
        <v>65</v>
      </c>
      <c r="K310" s="13" t="s">
        <v>567</v>
      </c>
      <c r="L310" s="13" t="s">
        <v>403</v>
      </c>
      <c r="M310" s="13" t="s">
        <v>617</v>
      </c>
      <c r="N310" s="13" t="s">
        <v>403</v>
      </c>
      <c r="O310" s="13" t="s">
        <v>49</v>
      </c>
      <c r="P310" s="13" t="s">
        <v>429</v>
      </c>
      <c r="Q310" s="13" t="s">
        <v>49</v>
      </c>
    </row>
    <row r="311" spans="1:17" x14ac:dyDescent="0.25">
      <c r="A311" s="13" t="s">
        <v>39</v>
      </c>
      <c r="D311" s="13" t="s">
        <v>193</v>
      </c>
      <c r="E311" s="13" t="s">
        <v>1079</v>
      </c>
      <c r="F311" s="13" t="s">
        <v>194</v>
      </c>
      <c r="G311" s="13" t="s">
        <v>103</v>
      </c>
      <c r="H311" s="13" t="s">
        <v>104</v>
      </c>
      <c r="I311" s="13" t="s">
        <v>617</v>
      </c>
      <c r="J311" s="13" t="s">
        <v>65</v>
      </c>
      <c r="K311" s="13" t="s">
        <v>568</v>
      </c>
      <c r="L311" s="13" t="s">
        <v>71</v>
      </c>
      <c r="M311" s="13" t="s">
        <v>617</v>
      </c>
      <c r="N311" s="13" t="s">
        <v>71</v>
      </c>
      <c r="O311" s="13" t="s">
        <v>49</v>
      </c>
      <c r="P311" s="13" t="s">
        <v>1080</v>
      </c>
      <c r="Q311" s="13" t="s">
        <v>49</v>
      </c>
    </row>
    <row r="312" spans="1:17" x14ac:dyDescent="0.25">
      <c r="A312" s="13" t="s">
        <v>39</v>
      </c>
      <c r="D312" s="13" t="s">
        <v>193</v>
      </c>
      <c r="E312" s="13" t="s">
        <v>1081</v>
      </c>
      <c r="F312" s="13" t="s">
        <v>194</v>
      </c>
      <c r="G312" s="13" t="s">
        <v>155</v>
      </c>
      <c r="H312" s="13" t="s">
        <v>156</v>
      </c>
      <c r="I312" s="13" t="s">
        <v>617</v>
      </c>
      <c r="J312" s="13" t="s">
        <v>65</v>
      </c>
      <c r="K312" s="13" t="s">
        <v>569</v>
      </c>
      <c r="L312" s="13" t="s">
        <v>71</v>
      </c>
      <c r="M312" s="13" t="s">
        <v>617</v>
      </c>
      <c r="N312" s="13" t="s">
        <v>71</v>
      </c>
      <c r="O312" s="13" t="s">
        <v>49</v>
      </c>
      <c r="P312" s="13" t="s">
        <v>1077</v>
      </c>
      <c r="Q312" s="13" t="s">
        <v>49</v>
      </c>
    </row>
    <row r="313" spans="1:17" x14ac:dyDescent="0.25">
      <c r="A313" s="13" t="s">
        <v>39</v>
      </c>
      <c r="D313" s="13" t="s">
        <v>251</v>
      </c>
      <c r="E313" s="13" t="s">
        <v>1082</v>
      </c>
      <c r="F313" s="13" t="s">
        <v>252</v>
      </c>
      <c r="G313" s="13" t="s">
        <v>81</v>
      </c>
      <c r="H313" s="13" t="s">
        <v>82</v>
      </c>
      <c r="I313" s="13" t="s">
        <v>617</v>
      </c>
      <c r="J313" s="13" t="s">
        <v>65</v>
      </c>
      <c r="K313" s="13" t="s">
        <v>572</v>
      </c>
      <c r="L313" s="13" t="s">
        <v>406</v>
      </c>
      <c r="M313" s="13" t="s">
        <v>617</v>
      </c>
      <c r="N313" s="13" t="s">
        <v>406</v>
      </c>
      <c r="O313" s="13" t="s">
        <v>49</v>
      </c>
      <c r="P313" s="13" t="s">
        <v>481</v>
      </c>
      <c r="Q313" s="13" t="s">
        <v>49</v>
      </c>
    </row>
    <row r="314" spans="1:17" x14ac:dyDescent="0.25">
      <c r="A314" s="13" t="s">
        <v>39</v>
      </c>
      <c r="D314" s="13" t="s">
        <v>251</v>
      </c>
      <c r="E314" s="13" t="s">
        <v>1083</v>
      </c>
      <c r="F314" s="13" t="s">
        <v>252</v>
      </c>
      <c r="G314" s="13" t="s">
        <v>81</v>
      </c>
      <c r="H314" s="13" t="s">
        <v>82</v>
      </c>
      <c r="I314" s="13" t="s">
        <v>617</v>
      </c>
      <c r="J314" s="13" t="s">
        <v>65</v>
      </c>
      <c r="K314" s="13" t="s">
        <v>573</v>
      </c>
      <c r="L314" s="13" t="s">
        <v>401</v>
      </c>
      <c r="M314" s="13" t="s">
        <v>617</v>
      </c>
      <c r="N314" s="13" t="s">
        <v>401</v>
      </c>
      <c r="O314" s="13" t="s">
        <v>49</v>
      </c>
      <c r="P314" s="13" t="s">
        <v>1084</v>
      </c>
      <c r="Q314" s="13" t="s">
        <v>49</v>
      </c>
    </row>
    <row r="315" spans="1:17" x14ac:dyDescent="0.25">
      <c r="A315" s="13" t="s">
        <v>39</v>
      </c>
      <c r="D315" s="13" t="s">
        <v>251</v>
      </c>
      <c r="E315" s="13" t="s">
        <v>1085</v>
      </c>
      <c r="F315" s="13" t="s">
        <v>252</v>
      </c>
      <c r="G315" s="13" t="s">
        <v>157</v>
      </c>
      <c r="H315" s="13" t="s">
        <v>158</v>
      </c>
      <c r="I315" s="13" t="s">
        <v>617</v>
      </c>
      <c r="J315" s="13" t="s">
        <v>65</v>
      </c>
      <c r="K315" s="13" t="s">
        <v>574</v>
      </c>
      <c r="L315" s="13" t="s">
        <v>405</v>
      </c>
      <c r="M315" s="13" t="s">
        <v>617</v>
      </c>
      <c r="N315" s="13" t="s">
        <v>405</v>
      </c>
      <c r="O315" s="13" t="s">
        <v>49</v>
      </c>
      <c r="P315" s="13" t="s">
        <v>1086</v>
      </c>
      <c r="Q315" s="13" t="s">
        <v>49</v>
      </c>
    </row>
    <row r="316" spans="1:17" x14ac:dyDescent="0.25">
      <c r="A316" s="13" t="s">
        <v>39</v>
      </c>
      <c r="D316" s="13" t="s">
        <v>251</v>
      </c>
      <c r="E316" s="13" t="s">
        <v>1087</v>
      </c>
      <c r="F316" s="13" t="s">
        <v>252</v>
      </c>
      <c r="G316" s="13" t="s">
        <v>105</v>
      </c>
      <c r="H316" s="13" t="s">
        <v>106</v>
      </c>
      <c r="I316" s="13" t="s">
        <v>617</v>
      </c>
      <c r="J316" s="13" t="s">
        <v>65</v>
      </c>
      <c r="K316" s="13" t="s">
        <v>576</v>
      </c>
      <c r="L316" s="13" t="s">
        <v>401</v>
      </c>
      <c r="M316" s="13" t="s">
        <v>617</v>
      </c>
      <c r="N316" s="13" t="s">
        <v>401</v>
      </c>
      <c r="O316" s="13" t="s">
        <v>49</v>
      </c>
      <c r="P316" s="13" t="s">
        <v>1088</v>
      </c>
      <c r="Q316" s="13" t="s">
        <v>49</v>
      </c>
    </row>
    <row r="317" spans="1:17" x14ac:dyDescent="0.25">
      <c r="A317" s="13" t="s">
        <v>39</v>
      </c>
      <c r="D317" s="13" t="s">
        <v>251</v>
      </c>
      <c r="E317" s="13" t="s">
        <v>1089</v>
      </c>
      <c r="F317" s="13" t="s">
        <v>252</v>
      </c>
      <c r="G317" s="13" t="s">
        <v>103</v>
      </c>
      <c r="H317" s="13" t="s">
        <v>104</v>
      </c>
      <c r="I317" s="13" t="s">
        <v>617</v>
      </c>
      <c r="J317" s="13" t="s">
        <v>65</v>
      </c>
      <c r="K317" s="13" t="s">
        <v>578</v>
      </c>
      <c r="L317" s="13" t="s">
        <v>401</v>
      </c>
      <c r="M317" s="13" t="s">
        <v>617</v>
      </c>
      <c r="N317" s="13" t="s">
        <v>401</v>
      </c>
      <c r="O317" s="13" t="s">
        <v>49</v>
      </c>
      <c r="P317" s="13" t="s">
        <v>1090</v>
      </c>
      <c r="Q317" s="13" t="s">
        <v>49</v>
      </c>
    </row>
    <row r="318" spans="1:17" x14ac:dyDescent="0.25">
      <c r="A318" s="13" t="s">
        <v>39</v>
      </c>
      <c r="D318" s="13" t="s">
        <v>251</v>
      </c>
      <c r="E318" s="13" t="s">
        <v>1091</v>
      </c>
      <c r="F318" s="13" t="s">
        <v>252</v>
      </c>
      <c r="G318" s="13" t="s">
        <v>155</v>
      </c>
      <c r="H318" s="13" t="s">
        <v>156</v>
      </c>
      <c r="I318" s="13" t="s">
        <v>617</v>
      </c>
      <c r="J318" s="13" t="s">
        <v>65</v>
      </c>
      <c r="K318" s="13" t="s">
        <v>577</v>
      </c>
      <c r="L318" s="13" t="s">
        <v>401</v>
      </c>
      <c r="M318" s="13" t="s">
        <v>617</v>
      </c>
      <c r="N318" s="13" t="s">
        <v>401</v>
      </c>
      <c r="O318" s="13" t="s">
        <v>49</v>
      </c>
      <c r="P318" s="13" t="s">
        <v>1084</v>
      </c>
      <c r="Q318" s="13" t="s">
        <v>49</v>
      </c>
    </row>
    <row r="319" spans="1:17" x14ac:dyDescent="0.25">
      <c r="A319" s="13" t="s">
        <v>39</v>
      </c>
      <c r="D319" s="13" t="s">
        <v>125</v>
      </c>
      <c r="E319" s="13" t="s">
        <v>1092</v>
      </c>
      <c r="F319" s="13" t="s">
        <v>126</v>
      </c>
      <c r="G319" s="13" t="s">
        <v>81</v>
      </c>
      <c r="H319" s="13" t="s">
        <v>82</v>
      </c>
      <c r="I319" s="13" t="s">
        <v>617</v>
      </c>
      <c r="J319" s="13" t="s">
        <v>65</v>
      </c>
      <c r="K319" s="13" t="s">
        <v>585</v>
      </c>
      <c r="L319" s="13" t="s">
        <v>71</v>
      </c>
      <c r="M319" s="13" t="s">
        <v>617</v>
      </c>
      <c r="N319" s="13" t="s">
        <v>71</v>
      </c>
      <c r="O319" s="13" t="s">
        <v>49</v>
      </c>
      <c r="P319" s="13" t="s">
        <v>1093</v>
      </c>
      <c r="Q319" s="13" t="s">
        <v>49</v>
      </c>
    </row>
    <row r="320" spans="1:17" x14ac:dyDescent="0.25">
      <c r="A320" s="13" t="s">
        <v>39</v>
      </c>
      <c r="D320" s="13" t="s">
        <v>125</v>
      </c>
      <c r="E320" s="13" t="s">
        <v>1094</v>
      </c>
      <c r="F320" s="13" t="s">
        <v>126</v>
      </c>
      <c r="G320" s="13" t="s">
        <v>81</v>
      </c>
      <c r="H320" s="13" t="s">
        <v>82</v>
      </c>
      <c r="I320" s="13" t="s">
        <v>617</v>
      </c>
      <c r="J320" s="13" t="s">
        <v>65</v>
      </c>
      <c r="K320" s="13" t="s">
        <v>580</v>
      </c>
      <c r="L320" s="13" t="s">
        <v>375</v>
      </c>
      <c r="M320" s="13" t="s">
        <v>617</v>
      </c>
      <c r="N320" s="13" t="s">
        <v>375</v>
      </c>
      <c r="O320" s="13" t="s">
        <v>49</v>
      </c>
      <c r="P320" s="13" t="s">
        <v>1095</v>
      </c>
      <c r="Q320" s="13" t="s">
        <v>49</v>
      </c>
    </row>
    <row r="321" spans="1:17" x14ac:dyDescent="0.25">
      <c r="A321" s="13" t="s">
        <v>39</v>
      </c>
      <c r="D321" s="13" t="s">
        <v>125</v>
      </c>
      <c r="E321" s="13" t="s">
        <v>1096</v>
      </c>
      <c r="F321" s="13" t="s">
        <v>126</v>
      </c>
      <c r="G321" s="13" t="s">
        <v>157</v>
      </c>
      <c r="H321" s="13" t="s">
        <v>158</v>
      </c>
      <c r="I321" s="13" t="s">
        <v>617</v>
      </c>
      <c r="J321" s="13" t="s">
        <v>65</v>
      </c>
      <c r="K321" s="13" t="s">
        <v>581</v>
      </c>
      <c r="L321" s="13" t="s">
        <v>394</v>
      </c>
      <c r="M321" s="13" t="s">
        <v>617</v>
      </c>
      <c r="N321" s="13" t="s">
        <v>394</v>
      </c>
      <c r="O321" s="13" t="s">
        <v>49</v>
      </c>
      <c r="P321" s="13" t="s">
        <v>468</v>
      </c>
      <c r="Q321" s="13" t="s">
        <v>49</v>
      </c>
    </row>
    <row r="322" spans="1:17" x14ac:dyDescent="0.25">
      <c r="A322" s="13" t="s">
        <v>39</v>
      </c>
      <c r="D322" s="13" t="s">
        <v>125</v>
      </c>
      <c r="E322" s="13" t="s">
        <v>1097</v>
      </c>
      <c r="F322" s="13" t="s">
        <v>126</v>
      </c>
      <c r="G322" s="13" t="s">
        <v>87</v>
      </c>
      <c r="H322" s="13" t="s">
        <v>88</v>
      </c>
      <c r="I322" s="13" t="s">
        <v>617</v>
      </c>
      <c r="J322" s="13" t="s">
        <v>65</v>
      </c>
      <c r="K322" s="13" t="s">
        <v>582</v>
      </c>
      <c r="L322" s="13" t="s">
        <v>403</v>
      </c>
      <c r="M322" s="13" t="s">
        <v>617</v>
      </c>
      <c r="N322" s="13" t="s">
        <v>403</v>
      </c>
      <c r="O322" s="13" t="s">
        <v>49</v>
      </c>
      <c r="P322" s="13" t="s">
        <v>1098</v>
      </c>
      <c r="Q322" s="13" t="s">
        <v>49</v>
      </c>
    </row>
    <row r="323" spans="1:17" x14ac:dyDescent="0.25">
      <c r="A323" s="13" t="s">
        <v>39</v>
      </c>
      <c r="D323" s="13" t="s">
        <v>125</v>
      </c>
      <c r="E323" s="13" t="s">
        <v>1099</v>
      </c>
      <c r="F323" s="13" t="s">
        <v>126</v>
      </c>
      <c r="G323" s="13" t="s">
        <v>105</v>
      </c>
      <c r="H323" s="13" t="s">
        <v>106</v>
      </c>
      <c r="I323" s="13" t="s">
        <v>617</v>
      </c>
      <c r="J323" s="13" t="s">
        <v>65</v>
      </c>
      <c r="K323" s="13" t="s">
        <v>583</v>
      </c>
      <c r="L323" s="13" t="s">
        <v>401</v>
      </c>
      <c r="M323" s="13" t="s">
        <v>617</v>
      </c>
      <c r="N323" s="13" t="s">
        <v>401</v>
      </c>
      <c r="O323" s="13" t="s">
        <v>49</v>
      </c>
      <c r="P323" s="13" t="s">
        <v>1100</v>
      </c>
      <c r="Q323" s="13" t="s">
        <v>49</v>
      </c>
    </row>
    <row r="324" spans="1:17" x14ac:dyDescent="0.25">
      <c r="A324" s="13" t="s">
        <v>39</v>
      </c>
      <c r="D324" s="13" t="s">
        <v>125</v>
      </c>
      <c r="E324" s="13" t="s">
        <v>1101</v>
      </c>
      <c r="F324" s="13" t="s">
        <v>126</v>
      </c>
      <c r="G324" s="13" t="s">
        <v>103</v>
      </c>
      <c r="H324" s="13" t="s">
        <v>104</v>
      </c>
      <c r="I324" s="13" t="s">
        <v>617</v>
      </c>
      <c r="J324" s="13" t="s">
        <v>65</v>
      </c>
      <c r="K324" s="13" t="s">
        <v>584</v>
      </c>
      <c r="L324" s="13" t="s">
        <v>379</v>
      </c>
      <c r="M324" s="13" t="s">
        <v>617</v>
      </c>
      <c r="N324" s="13" t="s">
        <v>379</v>
      </c>
      <c r="O324" s="13" t="s">
        <v>49</v>
      </c>
      <c r="P324" s="13" t="s">
        <v>860</v>
      </c>
      <c r="Q324" s="13" t="s">
        <v>49</v>
      </c>
    </row>
    <row r="325" spans="1:17" x14ac:dyDescent="0.25">
      <c r="A325" s="13" t="s">
        <v>39</v>
      </c>
      <c r="D325" s="13" t="s">
        <v>125</v>
      </c>
      <c r="E325" s="13" t="s">
        <v>1102</v>
      </c>
      <c r="F325" s="13" t="s">
        <v>126</v>
      </c>
      <c r="G325" s="13" t="s">
        <v>155</v>
      </c>
      <c r="H325" s="13" t="s">
        <v>156</v>
      </c>
      <c r="I325" s="13" t="s">
        <v>617</v>
      </c>
      <c r="J325" s="13" t="s">
        <v>65</v>
      </c>
      <c r="K325" s="13" t="s">
        <v>587</v>
      </c>
      <c r="L325" s="13" t="s">
        <v>401</v>
      </c>
      <c r="M325" s="13" t="s">
        <v>617</v>
      </c>
      <c r="N325" s="13" t="s">
        <v>401</v>
      </c>
      <c r="O325" s="13" t="s">
        <v>49</v>
      </c>
      <c r="P325" s="13" t="s">
        <v>855</v>
      </c>
      <c r="Q325" s="13" t="s">
        <v>49</v>
      </c>
    </row>
    <row r="326" spans="1:17" x14ac:dyDescent="0.25">
      <c r="A326" s="13" t="s">
        <v>39</v>
      </c>
      <c r="D326" s="13" t="s">
        <v>113</v>
      </c>
      <c r="E326" s="13" t="s">
        <v>1103</v>
      </c>
      <c r="F326" s="13" t="s">
        <v>114</v>
      </c>
      <c r="G326" s="13" t="s">
        <v>81</v>
      </c>
      <c r="H326" s="13" t="s">
        <v>82</v>
      </c>
      <c r="I326" s="13" t="s">
        <v>617</v>
      </c>
      <c r="J326" s="13" t="s">
        <v>65</v>
      </c>
      <c r="K326" s="13" t="s">
        <v>585</v>
      </c>
      <c r="L326" s="13" t="s">
        <v>71</v>
      </c>
      <c r="M326" s="13" t="s">
        <v>617</v>
      </c>
      <c r="N326" s="13" t="s">
        <v>71</v>
      </c>
      <c r="O326" s="13" t="s">
        <v>49</v>
      </c>
      <c r="P326" s="13" t="s">
        <v>424</v>
      </c>
      <c r="Q326" s="13" t="s">
        <v>49</v>
      </c>
    </row>
    <row r="327" spans="1:17" x14ac:dyDescent="0.25">
      <c r="A327" s="13" t="s">
        <v>39</v>
      </c>
      <c r="D327" s="13" t="s">
        <v>113</v>
      </c>
      <c r="E327" s="13" t="s">
        <v>1104</v>
      </c>
      <c r="F327" s="13" t="s">
        <v>114</v>
      </c>
      <c r="G327" s="13" t="s">
        <v>81</v>
      </c>
      <c r="H327" s="13" t="s">
        <v>82</v>
      </c>
      <c r="I327" s="13" t="s">
        <v>617</v>
      </c>
      <c r="J327" s="13" t="s">
        <v>65</v>
      </c>
      <c r="K327" s="13" t="s">
        <v>580</v>
      </c>
      <c r="L327" s="13" t="s">
        <v>388</v>
      </c>
      <c r="M327" s="13" t="s">
        <v>617</v>
      </c>
      <c r="N327" s="13" t="s">
        <v>388</v>
      </c>
      <c r="O327" s="13" t="s">
        <v>49</v>
      </c>
      <c r="P327" s="13" t="s">
        <v>469</v>
      </c>
      <c r="Q327" s="13" t="s">
        <v>49</v>
      </c>
    </row>
    <row r="328" spans="1:17" x14ac:dyDescent="0.25">
      <c r="A328" s="13" t="s">
        <v>39</v>
      </c>
      <c r="D328" s="13" t="s">
        <v>113</v>
      </c>
      <c r="E328" s="13" t="s">
        <v>1105</v>
      </c>
      <c r="F328" s="13" t="s">
        <v>114</v>
      </c>
      <c r="G328" s="13" t="s">
        <v>157</v>
      </c>
      <c r="H328" s="13" t="s">
        <v>158</v>
      </c>
      <c r="I328" s="13" t="s">
        <v>617</v>
      </c>
      <c r="J328" s="13" t="s">
        <v>65</v>
      </c>
      <c r="K328" s="13" t="s">
        <v>581</v>
      </c>
      <c r="L328" s="13" t="s">
        <v>390</v>
      </c>
      <c r="M328" s="13" t="s">
        <v>617</v>
      </c>
      <c r="N328" s="13" t="s">
        <v>390</v>
      </c>
      <c r="O328" s="13" t="s">
        <v>49</v>
      </c>
      <c r="P328" s="13" t="s">
        <v>435</v>
      </c>
      <c r="Q328" s="13" t="s">
        <v>49</v>
      </c>
    </row>
    <row r="329" spans="1:17" x14ac:dyDescent="0.25">
      <c r="A329" s="13" t="s">
        <v>39</v>
      </c>
      <c r="D329" s="13" t="s">
        <v>113</v>
      </c>
      <c r="E329" s="13" t="s">
        <v>1106</v>
      </c>
      <c r="F329" s="13" t="s">
        <v>114</v>
      </c>
      <c r="G329" s="13" t="s">
        <v>87</v>
      </c>
      <c r="H329" s="13" t="s">
        <v>88</v>
      </c>
      <c r="I329" s="13" t="s">
        <v>617</v>
      </c>
      <c r="J329" s="13" t="s">
        <v>65</v>
      </c>
      <c r="K329" s="13" t="s">
        <v>582</v>
      </c>
      <c r="L329" s="13" t="s">
        <v>390</v>
      </c>
      <c r="M329" s="13" t="s">
        <v>617</v>
      </c>
      <c r="N329" s="13" t="s">
        <v>390</v>
      </c>
      <c r="O329" s="13" t="s">
        <v>49</v>
      </c>
      <c r="P329" s="13" t="s">
        <v>435</v>
      </c>
      <c r="Q329" s="13" t="s">
        <v>49</v>
      </c>
    </row>
    <row r="330" spans="1:17" x14ac:dyDescent="0.25">
      <c r="A330" s="13" t="s">
        <v>39</v>
      </c>
      <c r="D330" s="13" t="s">
        <v>113</v>
      </c>
      <c r="E330" s="13" t="s">
        <v>1107</v>
      </c>
      <c r="F330" s="13" t="s">
        <v>114</v>
      </c>
      <c r="G330" s="13" t="s">
        <v>105</v>
      </c>
      <c r="H330" s="13" t="s">
        <v>106</v>
      </c>
      <c r="I330" s="13" t="s">
        <v>617</v>
      </c>
      <c r="J330" s="13" t="s">
        <v>65</v>
      </c>
      <c r="K330" s="13" t="s">
        <v>583</v>
      </c>
      <c r="L330" s="13" t="s">
        <v>71</v>
      </c>
      <c r="M330" s="13" t="s">
        <v>617</v>
      </c>
      <c r="N330" s="13" t="s">
        <v>71</v>
      </c>
      <c r="O330" s="13" t="s">
        <v>49</v>
      </c>
      <c r="P330" s="13" t="s">
        <v>1108</v>
      </c>
      <c r="Q330" s="13" t="s">
        <v>49</v>
      </c>
    </row>
    <row r="331" spans="1:17" x14ac:dyDescent="0.25">
      <c r="A331" s="13" t="s">
        <v>39</v>
      </c>
      <c r="D331" s="13" t="s">
        <v>113</v>
      </c>
      <c r="E331" s="13" t="s">
        <v>1109</v>
      </c>
      <c r="F331" s="13" t="s">
        <v>114</v>
      </c>
      <c r="G331" s="13" t="s">
        <v>103</v>
      </c>
      <c r="H331" s="13" t="s">
        <v>104</v>
      </c>
      <c r="I331" s="13" t="s">
        <v>617</v>
      </c>
      <c r="J331" s="13" t="s">
        <v>65</v>
      </c>
      <c r="K331" s="13" t="s">
        <v>584</v>
      </c>
      <c r="L331" s="13" t="s">
        <v>390</v>
      </c>
      <c r="M331" s="13" t="s">
        <v>617</v>
      </c>
      <c r="N331" s="13" t="s">
        <v>390</v>
      </c>
      <c r="O331" s="13" t="s">
        <v>49</v>
      </c>
      <c r="P331" s="13" t="s">
        <v>1110</v>
      </c>
      <c r="Q331" s="13" t="s">
        <v>49</v>
      </c>
    </row>
    <row r="332" spans="1:17" x14ac:dyDescent="0.25">
      <c r="A332" s="13" t="s">
        <v>39</v>
      </c>
      <c r="D332" s="13" t="s">
        <v>127</v>
      </c>
      <c r="E332" s="13" t="s">
        <v>1111</v>
      </c>
      <c r="F332" s="13" t="s">
        <v>128</v>
      </c>
      <c r="G332" s="13" t="s">
        <v>81</v>
      </c>
      <c r="H332" s="13" t="s">
        <v>82</v>
      </c>
      <c r="I332" s="13" t="s">
        <v>617</v>
      </c>
      <c r="J332" s="13" t="s">
        <v>65</v>
      </c>
      <c r="K332" s="13" t="s">
        <v>585</v>
      </c>
      <c r="L332" s="13" t="s">
        <v>71</v>
      </c>
      <c r="M332" s="13" t="s">
        <v>617</v>
      </c>
      <c r="N332" s="13" t="s">
        <v>71</v>
      </c>
      <c r="O332" s="13" t="s">
        <v>49</v>
      </c>
      <c r="P332" s="13" t="s">
        <v>1112</v>
      </c>
      <c r="Q332" s="13" t="s">
        <v>49</v>
      </c>
    </row>
    <row r="333" spans="1:17" x14ac:dyDescent="0.25">
      <c r="A333" s="13" t="s">
        <v>39</v>
      </c>
      <c r="D333" s="13" t="s">
        <v>127</v>
      </c>
      <c r="E333" s="13" t="s">
        <v>1113</v>
      </c>
      <c r="F333" s="13" t="s">
        <v>128</v>
      </c>
      <c r="G333" s="13" t="s">
        <v>81</v>
      </c>
      <c r="H333" s="13" t="s">
        <v>82</v>
      </c>
      <c r="I333" s="13" t="s">
        <v>617</v>
      </c>
      <c r="J333" s="13" t="s">
        <v>65</v>
      </c>
      <c r="K333" s="13" t="s">
        <v>580</v>
      </c>
      <c r="L333" s="13" t="s">
        <v>377</v>
      </c>
      <c r="M333" s="13" t="s">
        <v>617</v>
      </c>
      <c r="N333" s="13" t="s">
        <v>377</v>
      </c>
      <c r="O333" s="13" t="s">
        <v>49</v>
      </c>
      <c r="P333" s="13" t="s">
        <v>476</v>
      </c>
      <c r="Q333" s="13" t="s">
        <v>49</v>
      </c>
    </row>
    <row r="334" spans="1:17" x14ac:dyDescent="0.25">
      <c r="A334" s="13" t="s">
        <v>39</v>
      </c>
      <c r="D334" s="13" t="s">
        <v>127</v>
      </c>
      <c r="E334" s="13" t="s">
        <v>1114</v>
      </c>
      <c r="F334" s="13" t="s">
        <v>128</v>
      </c>
      <c r="G334" s="13" t="s">
        <v>81</v>
      </c>
      <c r="H334" s="13" t="s">
        <v>82</v>
      </c>
      <c r="I334" s="13" t="s">
        <v>617</v>
      </c>
      <c r="J334" s="13" t="s">
        <v>65</v>
      </c>
      <c r="K334" s="13" t="s">
        <v>586</v>
      </c>
      <c r="L334" s="13" t="s">
        <v>71</v>
      </c>
      <c r="M334" s="13" t="s">
        <v>617</v>
      </c>
      <c r="N334" s="13" t="s">
        <v>71</v>
      </c>
      <c r="O334" s="13" t="s">
        <v>49</v>
      </c>
      <c r="P334" s="13" t="s">
        <v>1112</v>
      </c>
      <c r="Q334" s="13" t="s">
        <v>49</v>
      </c>
    </row>
    <row r="335" spans="1:17" x14ac:dyDescent="0.25">
      <c r="A335" s="13" t="s">
        <v>39</v>
      </c>
      <c r="D335" s="13" t="s">
        <v>127</v>
      </c>
      <c r="E335" s="13" t="s">
        <v>1115</v>
      </c>
      <c r="F335" s="13" t="s">
        <v>128</v>
      </c>
      <c r="G335" s="13" t="s">
        <v>157</v>
      </c>
      <c r="H335" s="13" t="s">
        <v>158</v>
      </c>
      <c r="I335" s="13" t="s">
        <v>617</v>
      </c>
      <c r="J335" s="13" t="s">
        <v>65</v>
      </c>
      <c r="K335" s="13" t="s">
        <v>581</v>
      </c>
      <c r="L335" s="13" t="s">
        <v>390</v>
      </c>
      <c r="M335" s="13" t="s">
        <v>617</v>
      </c>
      <c r="N335" s="13" t="s">
        <v>390</v>
      </c>
      <c r="O335" s="13" t="s">
        <v>49</v>
      </c>
      <c r="P335" s="13" t="s">
        <v>526</v>
      </c>
      <c r="Q335" s="13" t="s">
        <v>49</v>
      </c>
    </row>
    <row r="336" spans="1:17" x14ac:dyDescent="0.25">
      <c r="A336" s="13" t="s">
        <v>39</v>
      </c>
      <c r="D336" s="13" t="s">
        <v>127</v>
      </c>
      <c r="E336" s="13" t="s">
        <v>1116</v>
      </c>
      <c r="F336" s="13" t="s">
        <v>128</v>
      </c>
      <c r="G336" s="13" t="s">
        <v>87</v>
      </c>
      <c r="H336" s="13" t="s">
        <v>88</v>
      </c>
      <c r="I336" s="13" t="s">
        <v>617</v>
      </c>
      <c r="J336" s="13" t="s">
        <v>65</v>
      </c>
      <c r="K336" s="13" t="s">
        <v>582</v>
      </c>
      <c r="L336" s="13" t="s">
        <v>71</v>
      </c>
      <c r="M336" s="13" t="s">
        <v>617</v>
      </c>
      <c r="N336" s="13" t="s">
        <v>71</v>
      </c>
      <c r="O336" s="13" t="s">
        <v>49</v>
      </c>
      <c r="P336" s="13" t="s">
        <v>1112</v>
      </c>
      <c r="Q336" s="13" t="s">
        <v>49</v>
      </c>
    </row>
    <row r="337" spans="1:17" x14ac:dyDescent="0.25">
      <c r="A337" s="13" t="s">
        <v>39</v>
      </c>
      <c r="D337" s="13" t="s">
        <v>127</v>
      </c>
      <c r="E337" s="13" t="s">
        <v>1117</v>
      </c>
      <c r="F337" s="13" t="s">
        <v>128</v>
      </c>
      <c r="G337" s="13" t="s">
        <v>105</v>
      </c>
      <c r="H337" s="13" t="s">
        <v>106</v>
      </c>
      <c r="I337" s="13" t="s">
        <v>617</v>
      </c>
      <c r="J337" s="13" t="s">
        <v>65</v>
      </c>
      <c r="K337" s="13" t="s">
        <v>583</v>
      </c>
      <c r="L337" s="13" t="s">
        <v>382</v>
      </c>
      <c r="M337" s="13" t="s">
        <v>617</v>
      </c>
      <c r="N337" s="13" t="s">
        <v>382</v>
      </c>
      <c r="O337" s="13" t="s">
        <v>49</v>
      </c>
      <c r="P337" s="13" t="s">
        <v>1118</v>
      </c>
      <c r="Q337" s="13" t="s">
        <v>49</v>
      </c>
    </row>
    <row r="338" spans="1:17" x14ac:dyDescent="0.25">
      <c r="A338" s="13" t="s">
        <v>39</v>
      </c>
      <c r="D338" s="13" t="s">
        <v>127</v>
      </c>
      <c r="E338" s="13" t="s">
        <v>1119</v>
      </c>
      <c r="F338" s="13" t="s">
        <v>128</v>
      </c>
      <c r="G338" s="13" t="s">
        <v>103</v>
      </c>
      <c r="H338" s="13" t="s">
        <v>104</v>
      </c>
      <c r="I338" s="13" t="s">
        <v>617</v>
      </c>
      <c r="J338" s="13" t="s">
        <v>65</v>
      </c>
      <c r="K338" s="13" t="s">
        <v>584</v>
      </c>
      <c r="L338" s="13" t="s">
        <v>379</v>
      </c>
      <c r="M338" s="13" t="s">
        <v>617</v>
      </c>
      <c r="N338" s="13" t="s">
        <v>379</v>
      </c>
      <c r="O338" s="13" t="s">
        <v>49</v>
      </c>
      <c r="P338" s="13" t="s">
        <v>1120</v>
      </c>
      <c r="Q338" s="13" t="s">
        <v>49</v>
      </c>
    </row>
    <row r="339" spans="1:17" x14ac:dyDescent="0.25">
      <c r="A339" s="13" t="s">
        <v>39</v>
      </c>
      <c r="D339" s="13" t="s">
        <v>127</v>
      </c>
      <c r="E339" s="13" t="s">
        <v>1121</v>
      </c>
      <c r="F339" s="13" t="s">
        <v>128</v>
      </c>
      <c r="G339" s="13" t="s">
        <v>155</v>
      </c>
      <c r="H339" s="13" t="s">
        <v>156</v>
      </c>
      <c r="I339" s="13" t="s">
        <v>617</v>
      </c>
      <c r="J339" s="13" t="s">
        <v>65</v>
      </c>
      <c r="K339" s="13" t="s">
        <v>587</v>
      </c>
      <c r="L339" s="13" t="s">
        <v>71</v>
      </c>
      <c r="M339" s="13" t="s">
        <v>617</v>
      </c>
      <c r="N339" s="13" t="s">
        <v>71</v>
      </c>
      <c r="O339" s="13" t="s">
        <v>49</v>
      </c>
      <c r="P339" s="13" t="s">
        <v>1122</v>
      </c>
      <c r="Q339" s="13" t="s">
        <v>49</v>
      </c>
    </row>
    <row r="340" spans="1:17" x14ac:dyDescent="0.25">
      <c r="A340" s="13" t="s">
        <v>39</v>
      </c>
      <c r="D340" s="13" t="s">
        <v>115</v>
      </c>
      <c r="E340" s="13" t="s">
        <v>1123</v>
      </c>
      <c r="F340" s="13" t="s">
        <v>116</v>
      </c>
      <c r="G340" s="13" t="s">
        <v>81</v>
      </c>
      <c r="H340" s="13" t="s">
        <v>82</v>
      </c>
      <c r="I340" s="13" t="s">
        <v>617</v>
      </c>
      <c r="J340" s="13" t="s">
        <v>65</v>
      </c>
      <c r="K340" s="13" t="s">
        <v>580</v>
      </c>
      <c r="L340" s="13" t="s">
        <v>412</v>
      </c>
      <c r="M340" s="13" t="s">
        <v>617</v>
      </c>
      <c r="N340" s="13" t="s">
        <v>412</v>
      </c>
      <c r="O340" s="13" t="s">
        <v>49</v>
      </c>
      <c r="P340" s="13" t="s">
        <v>630</v>
      </c>
      <c r="Q340" s="13" t="s">
        <v>49</v>
      </c>
    </row>
    <row r="341" spans="1:17" x14ac:dyDescent="0.25">
      <c r="A341" s="13" t="s">
        <v>39</v>
      </c>
      <c r="D341" s="13" t="s">
        <v>115</v>
      </c>
      <c r="E341" s="13" t="s">
        <v>1124</v>
      </c>
      <c r="F341" s="13" t="s">
        <v>116</v>
      </c>
      <c r="G341" s="13" t="s">
        <v>157</v>
      </c>
      <c r="H341" s="13" t="s">
        <v>158</v>
      </c>
      <c r="I341" s="13" t="s">
        <v>617</v>
      </c>
      <c r="J341" s="13" t="s">
        <v>65</v>
      </c>
      <c r="K341" s="13" t="s">
        <v>581</v>
      </c>
      <c r="L341" s="13" t="s">
        <v>401</v>
      </c>
      <c r="M341" s="13" t="s">
        <v>617</v>
      </c>
      <c r="N341" s="13" t="s">
        <v>401</v>
      </c>
      <c r="O341" s="13" t="s">
        <v>49</v>
      </c>
      <c r="P341" s="13" t="s">
        <v>1125</v>
      </c>
      <c r="Q341" s="13" t="s">
        <v>49</v>
      </c>
    </row>
    <row r="342" spans="1:17" x14ac:dyDescent="0.25">
      <c r="A342" s="13" t="s">
        <v>39</v>
      </c>
      <c r="D342" s="13" t="s">
        <v>115</v>
      </c>
      <c r="E342" s="13" t="s">
        <v>1126</v>
      </c>
      <c r="F342" s="13" t="s">
        <v>116</v>
      </c>
      <c r="G342" s="13" t="s">
        <v>87</v>
      </c>
      <c r="H342" s="13" t="s">
        <v>88</v>
      </c>
      <c r="I342" s="13" t="s">
        <v>617</v>
      </c>
      <c r="J342" s="13" t="s">
        <v>65</v>
      </c>
      <c r="K342" s="13" t="s">
        <v>582</v>
      </c>
      <c r="L342" s="13" t="s">
        <v>390</v>
      </c>
      <c r="M342" s="13" t="s">
        <v>617</v>
      </c>
      <c r="N342" s="13" t="s">
        <v>390</v>
      </c>
      <c r="O342" s="13" t="s">
        <v>49</v>
      </c>
      <c r="P342" s="13" t="s">
        <v>477</v>
      </c>
      <c r="Q342" s="13" t="s">
        <v>49</v>
      </c>
    </row>
    <row r="343" spans="1:17" x14ac:dyDescent="0.25">
      <c r="A343" s="13" t="s">
        <v>39</v>
      </c>
      <c r="D343" s="13" t="s">
        <v>115</v>
      </c>
      <c r="E343" s="13" t="s">
        <v>1127</v>
      </c>
      <c r="F343" s="13" t="s">
        <v>116</v>
      </c>
      <c r="G343" s="13" t="s">
        <v>105</v>
      </c>
      <c r="H343" s="13" t="s">
        <v>106</v>
      </c>
      <c r="I343" s="13" t="s">
        <v>617</v>
      </c>
      <c r="J343" s="13" t="s">
        <v>65</v>
      </c>
      <c r="K343" s="13" t="s">
        <v>583</v>
      </c>
      <c r="L343" s="13" t="s">
        <v>403</v>
      </c>
      <c r="M343" s="13" t="s">
        <v>617</v>
      </c>
      <c r="N343" s="13" t="s">
        <v>403</v>
      </c>
      <c r="O343" s="13" t="s">
        <v>49</v>
      </c>
      <c r="P343" s="13" t="s">
        <v>1128</v>
      </c>
      <c r="Q343" s="13" t="s">
        <v>49</v>
      </c>
    </row>
    <row r="344" spans="1:17" x14ac:dyDescent="0.25">
      <c r="A344" s="13" t="s">
        <v>39</v>
      </c>
      <c r="D344" s="13" t="s">
        <v>115</v>
      </c>
      <c r="E344" s="13" t="s">
        <v>1129</v>
      </c>
      <c r="F344" s="13" t="s">
        <v>116</v>
      </c>
      <c r="G344" s="13" t="s">
        <v>155</v>
      </c>
      <c r="H344" s="13" t="s">
        <v>156</v>
      </c>
      <c r="I344" s="13" t="s">
        <v>617</v>
      </c>
      <c r="J344" s="13" t="s">
        <v>65</v>
      </c>
      <c r="K344" s="13" t="s">
        <v>587</v>
      </c>
      <c r="L344" s="13" t="s">
        <v>71</v>
      </c>
      <c r="M344" s="13" t="s">
        <v>617</v>
      </c>
      <c r="N344" s="13" t="s">
        <v>71</v>
      </c>
      <c r="O344" s="13" t="s">
        <v>49</v>
      </c>
      <c r="P344" s="13" t="s">
        <v>1130</v>
      </c>
      <c r="Q344" s="13" t="s">
        <v>49</v>
      </c>
    </row>
    <row r="345" spans="1:17" x14ac:dyDescent="0.25">
      <c r="A345" s="13" t="s">
        <v>39</v>
      </c>
      <c r="D345" s="13" t="s">
        <v>117</v>
      </c>
      <c r="E345" s="13" t="s">
        <v>1131</v>
      </c>
      <c r="F345" s="13" t="s">
        <v>118</v>
      </c>
      <c r="G345" s="13" t="s">
        <v>81</v>
      </c>
      <c r="H345" s="13" t="s">
        <v>82</v>
      </c>
      <c r="I345" s="13" t="s">
        <v>617</v>
      </c>
      <c r="J345" s="13" t="s">
        <v>65</v>
      </c>
      <c r="K345" s="13" t="s">
        <v>580</v>
      </c>
      <c r="L345" s="13" t="s">
        <v>388</v>
      </c>
      <c r="M345" s="13" t="s">
        <v>617</v>
      </c>
      <c r="N345" s="13" t="s">
        <v>388</v>
      </c>
      <c r="O345" s="13" t="s">
        <v>49</v>
      </c>
      <c r="P345" s="13" t="s">
        <v>497</v>
      </c>
      <c r="Q345" s="13" t="s">
        <v>49</v>
      </c>
    </row>
    <row r="346" spans="1:17" x14ac:dyDescent="0.25">
      <c r="A346" s="13" t="s">
        <v>39</v>
      </c>
      <c r="D346" s="13" t="s">
        <v>117</v>
      </c>
      <c r="E346" s="13" t="s">
        <v>1132</v>
      </c>
      <c r="F346" s="13" t="s">
        <v>118</v>
      </c>
      <c r="G346" s="13" t="s">
        <v>81</v>
      </c>
      <c r="H346" s="13" t="s">
        <v>82</v>
      </c>
      <c r="I346" s="13" t="s">
        <v>617</v>
      </c>
      <c r="J346" s="13" t="s">
        <v>65</v>
      </c>
      <c r="K346" s="13" t="s">
        <v>586</v>
      </c>
      <c r="L346" s="13" t="s">
        <v>401</v>
      </c>
      <c r="M346" s="13" t="s">
        <v>617</v>
      </c>
      <c r="N346" s="13" t="s">
        <v>401</v>
      </c>
      <c r="O346" s="13" t="s">
        <v>49</v>
      </c>
      <c r="P346" s="13" t="s">
        <v>480</v>
      </c>
      <c r="Q346" s="13" t="s">
        <v>49</v>
      </c>
    </row>
    <row r="347" spans="1:17" x14ac:dyDescent="0.25">
      <c r="A347" s="13" t="s">
        <v>39</v>
      </c>
      <c r="D347" s="13" t="s">
        <v>117</v>
      </c>
      <c r="E347" s="13" t="s">
        <v>1133</v>
      </c>
      <c r="F347" s="13" t="s">
        <v>118</v>
      </c>
      <c r="G347" s="13" t="s">
        <v>157</v>
      </c>
      <c r="H347" s="13" t="s">
        <v>158</v>
      </c>
      <c r="I347" s="13" t="s">
        <v>617</v>
      </c>
      <c r="J347" s="13" t="s">
        <v>65</v>
      </c>
      <c r="K347" s="13" t="s">
        <v>581</v>
      </c>
      <c r="L347" s="13" t="s">
        <v>403</v>
      </c>
      <c r="M347" s="13" t="s">
        <v>617</v>
      </c>
      <c r="N347" s="13" t="s">
        <v>403</v>
      </c>
      <c r="O347" s="13" t="s">
        <v>49</v>
      </c>
      <c r="P347" s="13" t="s">
        <v>399</v>
      </c>
      <c r="Q347" s="13" t="s">
        <v>49</v>
      </c>
    </row>
    <row r="348" spans="1:17" x14ac:dyDescent="0.25">
      <c r="A348" s="13" t="s">
        <v>39</v>
      </c>
      <c r="D348" s="13" t="s">
        <v>117</v>
      </c>
      <c r="E348" s="13" t="s">
        <v>1134</v>
      </c>
      <c r="F348" s="13" t="s">
        <v>118</v>
      </c>
      <c r="G348" s="13" t="s">
        <v>87</v>
      </c>
      <c r="H348" s="13" t="s">
        <v>88</v>
      </c>
      <c r="I348" s="13" t="s">
        <v>617</v>
      </c>
      <c r="J348" s="13" t="s">
        <v>65</v>
      </c>
      <c r="K348" s="13" t="s">
        <v>582</v>
      </c>
      <c r="L348" s="13" t="s">
        <v>382</v>
      </c>
      <c r="M348" s="13" t="s">
        <v>617</v>
      </c>
      <c r="N348" s="13" t="s">
        <v>382</v>
      </c>
      <c r="O348" s="13" t="s">
        <v>49</v>
      </c>
      <c r="P348" s="13" t="s">
        <v>1135</v>
      </c>
      <c r="Q348" s="13" t="s">
        <v>49</v>
      </c>
    </row>
    <row r="349" spans="1:17" x14ac:dyDescent="0.25">
      <c r="A349" s="13" t="s">
        <v>39</v>
      </c>
      <c r="D349" s="13" t="s">
        <v>117</v>
      </c>
      <c r="E349" s="13" t="s">
        <v>1136</v>
      </c>
      <c r="F349" s="13" t="s">
        <v>118</v>
      </c>
      <c r="G349" s="13" t="s">
        <v>105</v>
      </c>
      <c r="H349" s="13" t="s">
        <v>106</v>
      </c>
      <c r="I349" s="13" t="s">
        <v>617</v>
      </c>
      <c r="J349" s="13" t="s">
        <v>65</v>
      </c>
      <c r="K349" s="13" t="s">
        <v>583</v>
      </c>
      <c r="L349" s="13" t="s">
        <v>71</v>
      </c>
      <c r="M349" s="13" t="s">
        <v>617</v>
      </c>
      <c r="N349" s="13" t="s">
        <v>71</v>
      </c>
      <c r="O349" s="13" t="s">
        <v>49</v>
      </c>
      <c r="P349" s="13" t="s">
        <v>1137</v>
      </c>
      <c r="Q349" s="13" t="s">
        <v>49</v>
      </c>
    </row>
    <row r="350" spans="1:17" x14ac:dyDescent="0.25">
      <c r="A350" s="13" t="s">
        <v>39</v>
      </c>
      <c r="D350" s="13" t="s">
        <v>117</v>
      </c>
      <c r="E350" s="13" t="s">
        <v>1138</v>
      </c>
      <c r="F350" s="13" t="s">
        <v>118</v>
      </c>
      <c r="G350" s="13" t="s">
        <v>103</v>
      </c>
      <c r="H350" s="13" t="s">
        <v>104</v>
      </c>
      <c r="I350" s="13" t="s">
        <v>617</v>
      </c>
      <c r="J350" s="13" t="s">
        <v>65</v>
      </c>
      <c r="K350" s="13" t="s">
        <v>584</v>
      </c>
      <c r="L350" s="13" t="s">
        <v>403</v>
      </c>
      <c r="M350" s="13" t="s">
        <v>617</v>
      </c>
      <c r="N350" s="13" t="s">
        <v>403</v>
      </c>
      <c r="O350" s="13" t="s">
        <v>49</v>
      </c>
      <c r="P350" s="13" t="s">
        <v>774</v>
      </c>
      <c r="Q350" s="13" t="s">
        <v>49</v>
      </c>
    </row>
    <row r="351" spans="1:17" x14ac:dyDescent="0.25">
      <c r="A351" s="13" t="s">
        <v>39</v>
      </c>
      <c r="D351" s="13" t="s">
        <v>117</v>
      </c>
      <c r="E351" s="13" t="s">
        <v>1139</v>
      </c>
      <c r="F351" s="13" t="s">
        <v>118</v>
      </c>
      <c r="G351" s="13" t="s">
        <v>155</v>
      </c>
      <c r="H351" s="13" t="s">
        <v>156</v>
      </c>
      <c r="I351" s="13" t="s">
        <v>617</v>
      </c>
      <c r="J351" s="13" t="s">
        <v>65</v>
      </c>
      <c r="K351" s="13" t="s">
        <v>587</v>
      </c>
      <c r="L351" s="13" t="s">
        <v>401</v>
      </c>
      <c r="M351" s="13" t="s">
        <v>617</v>
      </c>
      <c r="N351" s="13" t="s">
        <v>401</v>
      </c>
      <c r="O351" s="13" t="s">
        <v>49</v>
      </c>
      <c r="P351" s="13" t="s">
        <v>503</v>
      </c>
      <c r="Q351" s="13" t="s">
        <v>49</v>
      </c>
    </row>
    <row r="352" spans="1:17" x14ac:dyDescent="0.25">
      <c r="A352" s="13" t="s">
        <v>39</v>
      </c>
      <c r="D352" s="13" t="s">
        <v>119</v>
      </c>
      <c r="E352" s="13" t="s">
        <v>1140</v>
      </c>
      <c r="F352" s="13" t="s">
        <v>120</v>
      </c>
      <c r="G352" s="13" t="s">
        <v>81</v>
      </c>
      <c r="H352" s="13" t="s">
        <v>82</v>
      </c>
      <c r="I352" s="13" t="s">
        <v>617</v>
      </c>
      <c r="J352" s="13" t="s">
        <v>65</v>
      </c>
      <c r="K352" s="13" t="s">
        <v>580</v>
      </c>
      <c r="L352" s="13" t="s">
        <v>378</v>
      </c>
      <c r="M352" s="13" t="s">
        <v>617</v>
      </c>
      <c r="N352" s="13" t="s">
        <v>378</v>
      </c>
      <c r="O352" s="13" t="s">
        <v>49</v>
      </c>
      <c r="P352" s="13" t="s">
        <v>1141</v>
      </c>
      <c r="Q352" s="13" t="s">
        <v>49</v>
      </c>
    </row>
    <row r="353" spans="1:17" x14ac:dyDescent="0.25">
      <c r="A353" s="13" t="s">
        <v>39</v>
      </c>
      <c r="D353" s="13" t="s">
        <v>119</v>
      </c>
      <c r="E353" s="13" t="s">
        <v>1142</v>
      </c>
      <c r="F353" s="13" t="s">
        <v>120</v>
      </c>
      <c r="G353" s="13" t="s">
        <v>81</v>
      </c>
      <c r="H353" s="13" t="s">
        <v>82</v>
      </c>
      <c r="I353" s="13" t="s">
        <v>617</v>
      </c>
      <c r="J353" s="13" t="s">
        <v>65</v>
      </c>
      <c r="K353" s="13" t="s">
        <v>586</v>
      </c>
      <c r="L353" s="13" t="s">
        <v>401</v>
      </c>
      <c r="M353" s="13" t="s">
        <v>617</v>
      </c>
      <c r="N353" s="13" t="s">
        <v>401</v>
      </c>
      <c r="O353" s="13" t="s">
        <v>49</v>
      </c>
      <c r="P353" s="13" t="s">
        <v>1143</v>
      </c>
      <c r="Q353" s="13" t="s">
        <v>49</v>
      </c>
    </row>
    <row r="354" spans="1:17" x14ac:dyDescent="0.25">
      <c r="A354" s="13" t="s">
        <v>39</v>
      </c>
      <c r="D354" s="13" t="s">
        <v>119</v>
      </c>
      <c r="E354" s="13" t="s">
        <v>1144</v>
      </c>
      <c r="F354" s="13" t="s">
        <v>120</v>
      </c>
      <c r="G354" s="13" t="s">
        <v>157</v>
      </c>
      <c r="H354" s="13" t="s">
        <v>158</v>
      </c>
      <c r="I354" s="13" t="s">
        <v>617</v>
      </c>
      <c r="J354" s="13" t="s">
        <v>65</v>
      </c>
      <c r="K354" s="13" t="s">
        <v>581</v>
      </c>
      <c r="L354" s="13" t="s">
        <v>423</v>
      </c>
      <c r="M354" s="13" t="s">
        <v>617</v>
      </c>
      <c r="N354" s="13" t="s">
        <v>423</v>
      </c>
      <c r="O354" s="13" t="s">
        <v>49</v>
      </c>
      <c r="P354" s="13" t="s">
        <v>1145</v>
      </c>
      <c r="Q354" s="13" t="s">
        <v>49</v>
      </c>
    </row>
    <row r="355" spans="1:17" x14ac:dyDescent="0.25">
      <c r="A355" s="13" t="s">
        <v>39</v>
      </c>
      <c r="D355" s="13" t="s">
        <v>119</v>
      </c>
      <c r="E355" s="13" t="s">
        <v>1146</v>
      </c>
      <c r="F355" s="13" t="s">
        <v>120</v>
      </c>
      <c r="G355" s="13" t="s">
        <v>87</v>
      </c>
      <c r="H355" s="13" t="s">
        <v>88</v>
      </c>
      <c r="I355" s="13" t="s">
        <v>617</v>
      </c>
      <c r="J355" s="13" t="s">
        <v>65</v>
      </c>
      <c r="K355" s="13" t="s">
        <v>582</v>
      </c>
      <c r="L355" s="13" t="s">
        <v>403</v>
      </c>
      <c r="M355" s="13" t="s">
        <v>617</v>
      </c>
      <c r="N355" s="13" t="s">
        <v>403</v>
      </c>
      <c r="O355" s="13" t="s">
        <v>49</v>
      </c>
      <c r="P355" s="13" t="s">
        <v>1147</v>
      </c>
      <c r="Q355" s="13" t="s">
        <v>49</v>
      </c>
    </row>
    <row r="356" spans="1:17" x14ac:dyDescent="0.25">
      <c r="A356" s="13" t="s">
        <v>39</v>
      </c>
      <c r="D356" s="13" t="s">
        <v>119</v>
      </c>
      <c r="E356" s="13" t="s">
        <v>1148</v>
      </c>
      <c r="F356" s="13" t="s">
        <v>120</v>
      </c>
      <c r="G356" s="13" t="s">
        <v>105</v>
      </c>
      <c r="H356" s="13" t="s">
        <v>106</v>
      </c>
      <c r="I356" s="13" t="s">
        <v>617</v>
      </c>
      <c r="J356" s="13" t="s">
        <v>65</v>
      </c>
      <c r="K356" s="13" t="s">
        <v>583</v>
      </c>
      <c r="L356" s="13" t="s">
        <v>401</v>
      </c>
      <c r="M356" s="13" t="s">
        <v>617</v>
      </c>
      <c r="N356" s="13" t="s">
        <v>401</v>
      </c>
      <c r="O356" s="13" t="s">
        <v>49</v>
      </c>
      <c r="P356" s="13" t="s">
        <v>1143</v>
      </c>
      <c r="Q356" s="13" t="s">
        <v>49</v>
      </c>
    </row>
    <row r="357" spans="1:17" x14ac:dyDescent="0.25">
      <c r="A357" s="13" t="s">
        <v>39</v>
      </c>
      <c r="D357" s="13" t="s">
        <v>119</v>
      </c>
      <c r="E357" s="13" t="s">
        <v>1149</v>
      </c>
      <c r="F357" s="13" t="s">
        <v>120</v>
      </c>
      <c r="G357" s="13" t="s">
        <v>103</v>
      </c>
      <c r="H357" s="13" t="s">
        <v>104</v>
      </c>
      <c r="I357" s="13" t="s">
        <v>617</v>
      </c>
      <c r="J357" s="13" t="s">
        <v>65</v>
      </c>
      <c r="K357" s="13" t="s">
        <v>584</v>
      </c>
      <c r="L357" s="13" t="s">
        <v>382</v>
      </c>
      <c r="M357" s="13" t="s">
        <v>617</v>
      </c>
      <c r="N357" s="13" t="s">
        <v>382</v>
      </c>
      <c r="O357" s="13" t="s">
        <v>49</v>
      </c>
      <c r="P357" s="13" t="s">
        <v>1150</v>
      </c>
      <c r="Q357" s="13" t="s">
        <v>49</v>
      </c>
    </row>
    <row r="358" spans="1:17" x14ac:dyDescent="0.25">
      <c r="A358" s="13" t="s">
        <v>39</v>
      </c>
      <c r="D358" s="13" t="s">
        <v>119</v>
      </c>
      <c r="E358" s="13" t="s">
        <v>1151</v>
      </c>
      <c r="F358" s="13" t="s">
        <v>120</v>
      </c>
      <c r="G358" s="13" t="s">
        <v>155</v>
      </c>
      <c r="H358" s="13" t="s">
        <v>156</v>
      </c>
      <c r="I358" s="13" t="s">
        <v>617</v>
      </c>
      <c r="J358" s="13" t="s">
        <v>65</v>
      </c>
      <c r="K358" s="13" t="s">
        <v>587</v>
      </c>
      <c r="L358" s="13" t="s">
        <v>71</v>
      </c>
      <c r="M358" s="13" t="s">
        <v>617</v>
      </c>
      <c r="N358" s="13" t="s">
        <v>71</v>
      </c>
      <c r="O358" s="13" t="s">
        <v>49</v>
      </c>
      <c r="P358" s="13" t="s">
        <v>1152</v>
      </c>
      <c r="Q358" s="13" t="s">
        <v>49</v>
      </c>
    </row>
    <row r="359" spans="1:17" x14ac:dyDescent="0.25">
      <c r="A359" s="13" t="s">
        <v>39</v>
      </c>
      <c r="D359" s="13" t="s">
        <v>121</v>
      </c>
      <c r="E359" s="13" t="s">
        <v>1153</v>
      </c>
      <c r="F359" s="13" t="s">
        <v>122</v>
      </c>
      <c r="G359" s="13" t="s">
        <v>81</v>
      </c>
      <c r="H359" s="13" t="s">
        <v>82</v>
      </c>
      <c r="I359" s="13" t="s">
        <v>617</v>
      </c>
      <c r="J359" s="13" t="s">
        <v>65</v>
      </c>
      <c r="K359" s="13" t="s">
        <v>585</v>
      </c>
      <c r="L359" s="13" t="s">
        <v>71</v>
      </c>
      <c r="M359" s="13" t="s">
        <v>617</v>
      </c>
      <c r="N359" s="13" t="s">
        <v>71</v>
      </c>
      <c r="O359" s="13" t="s">
        <v>49</v>
      </c>
      <c r="P359" s="13" t="s">
        <v>541</v>
      </c>
      <c r="Q359" s="13" t="s">
        <v>49</v>
      </c>
    </row>
    <row r="360" spans="1:17" x14ac:dyDescent="0.25">
      <c r="A360" s="13" t="s">
        <v>39</v>
      </c>
      <c r="D360" s="13" t="s">
        <v>121</v>
      </c>
      <c r="E360" s="13" t="s">
        <v>1154</v>
      </c>
      <c r="F360" s="13" t="s">
        <v>122</v>
      </c>
      <c r="G360" s="13" t="s">
        <v>81</v>
      </c>
      <c r="H360" s="13" t="s">
        <v>82</v>
      </c>
      <c r="I360" s="13" t="s">
        <v>617</v>
      </c>
      <c r="J360" s="13" t="s">
        <v>65</v>
      </c>
      <c r="K360" s="13" t="s">
        <v>580</v>
      </c>
      <c r="L360" s="13" t="s">
        <v>445</v>
      </c>
      <c r="M360" s="13" t="s">
        <v>617</v>
      </c>
      <c r="N360" s="13" t="s">
        <v>445</v>
      </c>
      <c r="O360" s="13" t="s">
        <v>49</v>
      </c>
      <c r="P360" s="13" t="s">
        <v>421</v>
      </c>
      <c r="Q360" s="13" t="s">
        <v>49</v>
      </c>
    </row>
    <row r="361" spans="1:17" x14ac:dyDescent="0.25">
      <c r="A361" s="13" t="s">
        <v>39</v>
      </c>
      <c r="D361" s="13" t="s">
        <v>121</v>
      </c>
      <c r="E361" s="13" t="s">
        <v>1155</v>
      </c>
      <c r="F361" s="13" t="s">
        <v>122</v>
      </c>
      <c r="G361" s="13" t="s">
        <v>81</v>
      </c>
      <c r="H361" s="13" t="s">
        <v>82</v>
      </c>
      <c r="I361" s="13" t="s">
        <v>617</v>
      </c>
      <c r="J361" s="13" t="s">
        <v>65</v>
      </c>
      <c r="K361" s="13" t="s">
        <v>586</v>
      </c>
      <c r="L361" s="13" t="s">
        <v>71</v>
      </c>
      <c r="M361" s="13" t="s">
        <v>617</v>
      </c>
      <c r="N361" s="13" t="s">
        <v>71</v>
      </c>
      <c r="O361" s="13" t="s">
        <v>49</v>
      </c>
      <c r="P361" s="13" t="s">
        <v>541</v>
      </c>
      <c r="Q361" s="13" t="s">
        <v>49</v>
      </c>
    </row>
    <row r="362" spans="1:17" x14ac:dyDescent="0.25">
      <c r="A362" s="13" t="s">
        <v>39</v>
      </c>
      <c r="D362" s="13" t="s">
        <v>121</v>
      </c>
      <c r="E362" s="13" t="s">
        <v>1156</v>
      </c>
      <c r="F362" s="13" t="s">
        <v>122</v>
      </c>
      <c r="G362" s="13" t="s">
        <v>157</v>
      </c>
      <c r="H362" s="13" t="s">
        <v>158</v>
      </c>
      <c r="I362" s="13" t="s">
        <v>617</v>
      </c>
      <c r="J362" s="13" t="s">
        <v>65</v>
      </c>
      <c r="K362" s="13" t="s">
        <v>581</v>
      </c>
      <c r="L362" s="13" t="s">
        <v>403</v>
      </c>
      <c r="M362" s="13" t="s">
        <v>617</v>
      </c>
      <c r="N362" s="13" t="s">
        <v>403</v>
      </c>
      <c r="O362" s="13" t="s">
        <v>49</v>
      </c>
      <c r="P362" s="13" t="s">
        <v>426</v>
      </c>
      <c r="Q362" s="13" t="s">
        <v>49</v>
      </c>
    </row>
    <row r="363" spans="1:17" x14ac:dyDescent="0.25">
      <c r="A363" s="13" t="s">
        <v>39</v>
      </c>
      <c r="D363" s="13" t="s">
        <v>121</v>
      </c>
      <c r="E363" s="13" t="s">
        <v>1157</v>
      </c>
      <c r="F363" s="13" t="s">
        <v>122</v>
      </c>
      <c r="G363" s="13" t="s">
        <v>87</v>
      </c>
      <c r="H363" s="13" t="s">
        <v>88</v>
      </c>
      <c r="I363" s="13" t="s">
        <v>617</v>
      </c>
      <c r="J363" s="13" t="s">
        <v>65</v>
      </c>
      <c r="K363" s="13" t="s">
        <v>582</v>
      </c>
      <c r="L363" s="13" t="s">
        <v>394</v>
      </c>
      <c r="M363" s="13" t="s">
        <v>617</v>
      </c>
      <c r="N363" s="13" t="s">
        <v>394</v>
      </c>
      <c r="O363" s="13" t="s">
        <v>49</v>
      </c>
      <c r="P363" s="13" t="s">
        <v>450</v>
      </c>
      <c r="Q363" s="13" t="s">
        <v>49</v>
      </c>
    </row>
    <row r="364" spans="1:17" x14ac:dyDescent="0.25">
      <c r="A364" s="13" t="s">
        <v>39</v>
      </c>
      <c r="D364" s="13" t="s">
        <v>121</v>
      </c>
      <c r="E364" s="13" t="s">
        <v>1158</v>
      </c>
      <c r="F364" s="13" t="s">
        <v>122</v>
      </c>
      <c r="G364" s="13" t="s">
        <v>105</v>
      </c>
      <c r="H364" s="13" t="s">
        <v>106</v>
      </c>
      <c r="I364" s="13" t="s">
        <v>617</v>
      </c>
      <c r="J364" s="13" t="s">
        <v>65</v>
      </c>
      <c r="K364" s="13" t="s">
        <v>583</v>
      </c>
      <c r="L364" s="13" t="s">
        <v>382</v>
      </c>
      <c r="M364" s="13" t="s">
        <v>617</v>
      </c>
      <c r="N364" s="13" t="s">
        <v>382</v>
      </c>
      <c r="O364" s="13" t="s">
        <v>49</v>
      </c>
      <c r="P364" s="13" t="s">
        <v>1159</v>
      </c>
      <c r="Q364" s="13" t="s">
        <v>49</v>
      </c>
    </row>
    <row r="365" spans="1:17" x14ac:dyDescent="0.25">
      <c r="A365" s="13" t="s">
        <v>39</v>
      </c>
      <c r="D365" s="13" t="s">
        <v>121</v>
      </c>
      <c r="E365" s="13" t="s">
        <v>1160</v>
      </c>
      <c r="F365" s="13" t="s">
        <v>122</v>
      </c>
      <c r="G365" s="13" t="s">
        <v>103</v>
      </c>
      <c r="H365" s="13" t="s">
        <v>104</v>
      </c>
      <c r="I365" s="13" t="s">
        <v>617</v>
      </c>
      <c r="J365" s="13" t="s">
        <v>65</v>
      </c>
      <c r="K365" s="13" t="s">
        <v>584</v>
      </c>
      <c r="L365" s="13" t="s">
        <v>394</v>
      </c>
      <c r="M365" s="13" t="s">
        <v>617</v>
      </c>
      <c r="N365" s="13" t="s">
        <v>394</v>
      </c>
      <c r="O365" s="13" t="s">
        <v>49</v>
      </c>
      <c r="P365" s="13" t="s">
        <v>1161</v>
      </c>
      <c r="Q365" s="13" t="s">
        <v>49</v>
      </c>
    </row>
    <row r="366" spans="1:17" x14ac:dyDescent="0.25">
      <c r="A366" s="13" t="s">
        <v>39</v>
      </c>
      <c r="D366" s="13" t="s">
        <v>121</v>
      </c>
      <c r="E366" s="13" t="s">
        <v>1162</v>
      </c>
      <c r="F366" s="13" t="s">
        <v>122</v>
      </c>
      <c r="G366" s="13" t="s">
        <v>155</v>
      </c>
      <c r="H366" s="13" t="s">
        <v>156</v>
      </c>
      <c r="I366" s="13" t="s">
        <v>617</v>
      </c>
      <c r="J366" s="13" t="s">
        <v>65</v>
      </c>
      <c r="K366" s="13" t="s">
        <v>587</v>
      </c>
      <c r="L366" s="13" t="s">
        <v>382</v>
      </c>
      <c r="M366" s="13" t="s">
        <v>617</v>
      </c>
      <c r="N366" s="13" t="s">
        <v>382</v>
      </c>
      <c r="O366" s="13" t="s">
        <v>49</v>
      </c>
      <c r="P366" s="13" t="s">
        <v>411</v>
      </c>
      <c r="Q366" s="13" t="s">
        <v>49</v>
      </c>
    </row>
    <row r="367" spans="1:17" x14ac:dyDescent="0.25">
      <c r="A367" s="13" t="s">
        <v>39</v>
      </c>
      <c r="D367" s="13" t="s">
        <v>123</v>
      </c>
      <c r="E367" s="13" t="s">
        <v>1163</v>
      </c>
      <c r="F367" s="13" t="s">
        <v>124</v>
      </c>
      <c r="G367" s="13" t="s">
        <v>81</v>
      </c>
      <c r="H367" s="13" t="s">
        <v>82</v>
      </c>
      <c r="I367" s="13" t="s">
        <v>617</v>
      </c>
      <c r="J367" s="13" t="s">
        <v>65</v>
      </c>
      <c r="K367" s="13" t="s">
        <v>580</v>
      </c>
      <c r="L367" s="13" t="s">
        <v>382</v>
      </c>
      <c r="M367" s="13" t="s">
        <v>617</v>
      </c>
      <c r="N367" s="13" t="s">
        <v>382</v>
      </c>
      <c r="O367" s="13" t="s">
        <v>49</v>
      </c>
      <c r="P367" s="13" t="s">
        <v>1164</v>
      </c>
      <c r="Q367" s="13" t="s">
        <v>49</v>
      </c>
    </row>
    <row r="368" spans="1:17" x14ac:dyDescent="0.25">
      <c r="A368" s="13" t="s">
        <v>39</v>
      </c>
      <c r="D368" s="13" t="s">
        <v>123</v>
      </c>
      <c r="E368" s="13" t="s">
        <v>1165</v>
      </c>
      <c r="F368" s="13" t="s">
        <v>124</v>
      </c>
      <c r="G368" s="13" t="s">
        <v>157</v>
      </c>
      <c r="H368" s="13" t="s">
        <v>158</v>
      </c>
      <c r="I368" s="13" t="s">
        <v>617</v>
      </c>
      <c r="J368" s="13" t="s">
        <v>65</v>
      </c>
      <c r="K368" s="13" t="s">
        <v>581</v>
      </c>
      <c r="L368" s="13" t="s">
        <v>390</v>
      </c>
      <c r="M368" s="13" t="s">
        <v>617</v>
      </c>
      <c r="N368" s="13" t="s">
        <v>390</v>
      </c>
      <c r="O368" s="13" t="s">
        <v>49</v>
      </c>
      <c r="P368" s="13" t="s">
        <v>1166</v>
      </c>
      <c r="Q368" s="13" t="s">
        <v>49</v>
      </c>
    </row>
    <row r="369" spans="1:17" x14ac:dyDescent="0.25">
      <c r="A369" s="13" t="s">
        <v>39</v>
      </c>
      <c r="D369" s="13" t="s">
        <v>123</v>
      </c>
      <c r="E369" s="13" t="s">
        <v>1167</v>
      </c>
      <c r="F369" s="13" t="s">
        <v>124</v>
      </c>
      <c r="G369" s="13" t="s">
        <v>87</v>
      </c>
      <c r="H369" s="13" t="s">
        <v>88</v>
      </c>
      <c r="I369" s="13" t="s">
        <v>617</v>
      </c>
      <c r="J369" s="13" t="s">
        <v>65</v>
      </c>
      <c r="K369" s="13" t="s">
        <v>582</v>
      </c>
      <c r="L369" s="13" t="s">
        <v>403</v>
      </c>
      <c r="M369" s="13" t="s">
        <v>617</v>
      </c>
      <c r="N369" s="13" t="s">
        <v>403</v>
      </c>
      <c r="O369" s="13" t="s">
        <v>49</v>
      </c>
      <c r="P369" s="13" t="s">
        <v>473</v>
      </c>
      <c r="Q369" s="13" t="s">
        <v>49</v>
      </c>
    </row>
    <row r="370" spans="1:17" x14ac:dyDescent="0.25">
      <c r="A370" s="13" t="s">
        <v>39</v>
      </c>
      <c r="D370" s="13" t="s">
        <v>123</v>
      </c>
      <c r="E370" s="13" t="s">
        <v>1168</v>
      </c>
      <c r="F370" s="13" t="s">
        <v>124</v>
      </c>
      <c r="G370" s="13" t="s">
        <v>105</v>
      </c>
      <c r="H370" s="13" t="s">
        <v>106</v>
      </c>
      <c r="I370" s="13" t="s">
        <v>617</v>
      </c>
      <c r="J370" s="13" t="s">
        <v>65</v>
      </c>
      <c r="K370" s="13" t="s">
        <v>583</v>
      </c>
      <c r="L370" s="13" t="s">
        <v>401</v>
      </c>
      <c r="M370" s="13" t="s">
        <v>617</v>
      </c>
      <c r="N370" s="13" t="s">
        <v>401</v>
      </c>
      <c r="O370" s="13" t="s">
        <v>49</v>
      </c>
      <c r="P370" s="13" t="s">
        <v>1169</v>
      </c>
      <c r="Q370" s="13" t="s">
        <v>49</v>
      </c>
    </row>
    <row r="371" spans="1:17" x14ac:dyDescent="0.25">
      <c r="A371" s="13" t="s">
        <v>39</v>
      </c>
      <c r="D371" s="13" t="s">
        <v>123</v>
      </c>
      <c r="E371" s="13" t="s">
        <v>1170</v>
      </c>
      <c r="F371" s="13" t="s">
        <v>124</v>
      </c>
      <c r="G371" s="13" t="s">
        <v>103</v>
      </c>
      <c r="H371" s="13" t="s">
        <v>104</v>
      </c>
      <c r="I371" s="13" t="s">
        <v>617</v>
      </c>
      <c r="J371" s="13" t="s">
        <v>65</v>
      </c>
      <c r="K371" s="13" t="s">
        <v>584</v>
      </c>
      <c r="L371" s="13" t="s">
        <v>401</v>
      </c>
      <c r="M371" s="13" t="s">
        <v>617</v>
      </c>
      <c r="N371" s="13" t="s">
        <v>401</v>
      </c>
      <c r="O371" s="13" t="s">
        <v>49</v>
      </c>
      <c r="P371" s="13" t="s">
        <v>1171</v>
      </c>
      <c r="Q371" s="13" t="s">
        <v>49</v>
      </c>
    </row>
    <row r="372" spans="1:17" x14ac:dyDescent="0.25">
      <c r="A372" s="13" t="s">
        <v>39</v>
      </c>
      <c r="D372" s="13" t="s">
        <v>107</v>
      </c>
      <c r="E372" s="13" t="s">
        <v>1172</v>
      </c>
      <c r="F372" s="13" t="s">
        <v>108</v>
      </c>
      <c r="G372" s="13" t="s">
        <v>157</v>
      </c>
      <c r="H372" s="13" t="s">
        <v>158</v>
      </c>
      <c r="I372" s="13" t="s">
        <v>617</v>
      </c>
      <c r="J372" s="13" t="s">
        <v>65</v>
      </c>
      <c r="K372" s="13" t="s">
        <v>581</v>
      </c>
      <c r="L372" s="13" t="s">
        <v>382</v>
      </c>
      <c r="M372" s="13" t="s">
        <v>617</v>
      </c>
      <c r="N372" s="13" t="s">
        <v>382</v>
      </c>
      <c r="O372" s="13" t="s">
        <v>49</v>
      </c>
      <c r="P372" s="13" t="s">
        <v>1173</v>
      </c>
      <c r="Q372" s="13" t="s">
        <v>49</v>
      </c>
    </row>
    <row r="373" spans="1:17" x14ac:dyDescent="0.25">
      <c r="A373" s="13" t="s">
        <v>39</v>
      </c>
      <c r="D373" s="13" t="s">
        <v>107</v>
      </c>
      <c r="E373" s="13" t="s">
        <v>1174</v>
      </c>
      <c r="F373" s="13" t="s">
        <v>108</v>
      </c>
      <c r="G373" s="13" t="s">
        <v>87</v>
      </c>
      <c r="H373" s="13" t="s">
        <v>88</v>
      </c>
      <c r="I373" s="13" t="s">
        <v>617</v>
      </c>
      <c r="J373" s="13" t="s">
        <v>65</v>
      </c>
      <c r="K373" s="13" t="s">
        <v>582</v>
      </c>
      <c r="L373" s="13" t="s">
        <v>403</v>
      </c>
      <c r="M373" s="13" t="s">
        <v>617</v>
      </c>
      <c r="N373" s="13" t="s">
        <v>403</v>
      </c>
      <c r="O373" s="13" t="s">
        <v>49</v>
      </c>
      <c r="P373" s="13" t="s">
        <v>1175</v>
      </c>
      <c r="Q373" s="13" t="s">
        <v>49</v>
      </c>
    </row>
    <row r="374" spans="1:17" x14ac:dyDescent="0.25">
      <c r="A374" s="13" t="s">
        <v>39</v>
      </c>
      <c r="D374" s="13" t="s">
        <v>107</v>
      </c>
      <c r="E374" s="13" t="s">
        <v>1176</v>
      </c>
      <c r="F374" s="13" t="s">
        <v>108</v>
      </c>
      <c r="G374" s="13" t="s">
        <v>103</v>
      </c>
      <c r="H374" s="13" t="s">
        <v>104</v>
      </c>
      <c r="I374" s="13" t="s">
        <v>617</v>
      </c>
      <c r="J374" s="13" t="s">
        <v>65</v>
      </c>
      <c r="K374" s="13" t="s">
        <v>584</v>
      </c>
      <c r="L374" s="13" t="s">
        <v>71</v>
      </c>
      <c r="M374" s="13" t="s">
        <v>617</v>
      </c>
      <c r="N374" s="13" t="s">
        <v>71</v>
      </c>
      <c r="O374" s="13" t="s">
        <v>49</v>
      </c>
      <c r="P374" s="13" t="s">
        <v>1177</v>
      </c>
      <c r="Q374" s="13" t="s">
        <v>49</v>
      </c>
    </row>
    <row r="375" spans="1:17" x14ac:dyDescent="0.25">
      <c r="A375" s="13" t="s">
        <v>39</v>
      </c>
      <c r="D375" s="13" t="s">
        <v>109</v>
      </c>
      <c r="E375" s="13" t="s">
        <v>1178</v>
      </c>
      <c r="F375" s="13" t="s">
        <v>110</v>
      </c>
      <c r="G375" s="13" t="s">
        <v>81</v>
      </c>
      <c r="H375" s="13" t="s">
        <v>82</v>
      </c>
      <c r="I375" s="13" t="s">
        <v>617</v>
      </c>
      <c r="J375" s="13" t="s">
        <v>65</v>
      </c>
      <c r="K375" s="13" t="s">
        <v>580</v>
      </c>
      <c r="L375" s="13" t="s">
        <v>379</v>
      </c>
      <c r="M375" s="13" t="s">
        <v>617</v>
      </c>
      <c r="N375" s="13" t="s">
        <v>379</v>
      </c>
      <c r="O375" s="13" t="s">
        <v>49</v>
      </c>
      <c r="P375" s="13" t="s">
        <v>471</v>
      </c>
      <c r="Q375" s="13" t="s">
        <v>49</v>
      </c>
    </row>
    <row r="376" spans="1:17" x14ac:dyDescent="0.25">
      <c r="A376" s="13" t="s">
        <v>39</v>
      </c>
      <c r="D376" s="13" t="s">
        <v>109</v>
      </c>
      <c r="E376" s="13" t="s">
        <v>1179</v>
      </c>
      <c r="F376" s="13" t="s">
        <v>110</v>
      </c>
      <c r="G376" s="13" t="s">
        <v>157</v>
      </c>
      <c r="H376" s="13" t="s">
        <v>158</v>
      </c>
      <c r="I376" s="13" t="s">
        <v>617</v>
      </c>
      <c r="J376" s="13" t="s">
        <v>65</v>
      </c>
      <c r="K376" s="13" t="s">
        <v>581</v>
      </c>
      <c r="L376" s="13" t="s">
        <v>390</v>
      </c>
      <c r="M376" s="13" t="s">
        <v>617</v>
      </c>
      <c r="N376" s="13" t="s">
        <v>390</v>
      </c>
      <c r="O376" s="13" t="s">
        <v>49</v>
      </c>
      <c r="P376" s="13" t="s">
        <v>435</v>
      </c>
      <c r="Q376" s="13" t="s">
        <v>49</v>
      </c>
    </row>
    <row r="377" spans="1:17" x14ac:dyDescent="0.25">
      <c r="A377" s="13" t="s">
        <v>39</v>
      </c>
      <c r="D377" s="13" t="s">
        <v>109</v>
      </c>
      <c r="E377" s="13" t="s">
        <v>1180</v>
      </c>
      <c r="F377" s="13" t="s">
        <v>110</v>
      </c>
      <c r="G377" s="13" t="s">
        <v>87</v>
      </c>
      <c r="H377" s="13" t="s">
        <v>88</v>
      </c>
      <c r="I377" s="13" t="s">
        <v>617</v>
      </c>
      <c r="J377" s="13" t="s">
        <v>65</v>
      </c>
      <c r="K377" s="13" t="s">
        <v>582</v>
      </c>
      <c r="L377" s="13" t="s">
        <v>382</v>
      </c>
      <c r="M377" s="13" t="s">
        <v>617</v>
      </c>
      <c r="N377" s="13" t="s">
        <v>382</v>
      </c>
      <c r="O377" s="13" t="s">
        <v>49</v>
      </c>
      <c r="P377" s="13" t="s">
        <v>444</v>
      </c>
      <c r="Q377" s="13" t="s">
        <v>49</v>
      </c>
    </row>
    <row r="378" spans="1:17" x14ac:dyDescent="0.25">
      <c r="A378" s="13" t="s">
        <v>39</v>
      </c>
      <c r="D378" s="13" t="s">
        <v>109</v>
      </c>
      <c r="E378" s="13" t="s">
        <v>1181</v>
      </c>
      <c r="F378" s="13" t="s">
        <v>110</v>
      </c>
      <c r="G378" s="13" t="s">
        <v>105</v>
      </c>
      <c r="H378" s="13" t="s">
        <v>106</v>
      </c>
      <c r="I378" s="13" t="s">
        <v>617</v>
      </c>
      <c r="J378" s="13" t="s">
        <v>65</v>
      </c>
      <c r="K378" s="13" t="s">
        <v>583</v>
      </c>
      <c r="L378" s="13" t="s">
        <v>401</v>
      </c>
      <c r="M378" s="13" t="s">
        <v>617</v>
      </c>
      <c r="N378" s="13" t="s">
        <v>401</v>
      </c>
      <c r="O378" s="13" t="s">
        <v>49</v>
      </c>
      <c r="P378" s="13" t="s">
        <v>1182</v>
      </c>
      <c r="Q378" s="13" t="s">
        <v>49</v>
      </c>
    </row>
    <row r="379" spans="1:17" x14ac:dyDescent="0.25">
      <c r="A379" s="13" t="s">
        <v>39</v>
      </c>
      <c r="D379" s="13" t="s">
        <v>109</v>
      </c>
      <c r="E379" s="13" t="s">
        <v>1183</v>
      </c>
      <c r="F379" s="13" t="s">
        <v>110</v>
      </c>
      <c r="G379" s="13" t="s">
        <v>103</v>
      </c>
      <c r="H379" s="13" t="s">
        <v>104</v>
      </c>
      <c r="I379" s="13" t="s">
        <v>617</v>
      </c>
      <c r="J379" s="13" t="s">
        <v>65</v>
      </c>
      <c r="K379" s="13" t="s">
        <v>584</v>
      </c>
      <c r="L379" s="13" t="s">
        <v>382</v>
      </c>
      <c r="M379" s="13" t="s">
        <v>617</v>
      </c>
      <c r="N379" s="13" t="s">
        <v>382</v>
      </c>
      <c r="O379" s="13" t="s">
        <v>49</v>
      </c>
      <c r="P379" s="13" t="s">
        <v>1184</v>
      </c>
      <c r="Q379" s="13" t="s">
        <v>49</v>
      </c>
    </row>
    <row r="380" spans="1:17" x14ac:dyDescent="0.25">
      <c r="A380" s="13" t="s">
        <v>39</v>
      </c>
      <c r="D380" s="13" t="s">
        <v>111</v>
      </c>
      <c r="E380" s="13" t="s">
        <v>1185</v>
      </c>
      <c r="F380" s="13" t="s">
        <v>112</v>
      </c>
      <c r="G380" s="13" t="s">
        <v>81</v>
      </c>
      <c r="H380" s="13" t="s">
        <v>82</v>
      </c>
      <c r="I380" s="13" t="s">
        <v>617</v>
      </c>
      <c r="J380" s="13" t="s">
        <v>65</v>
      </c>
      <c r="K380" s="13" t="s">
        <v>585</v>
      </c>
      <c r="L380" s="13" t="s">
        <v>71</v>
      </c>
      <c r="M380" s="13" t="s">
        <v>617</v>
      </c>
      <c r="N380" s="13" t="s">
        <v>71</v>
      </c>
      <c r="O380" s="13" t="s">
        <v>49</v>
      </c>
      <c r="P380" s="13" t="s">
        <v>513</v>
      </c>
      <c r="Q380" s="13" t="s">
        <v>49</v>
      </c>
    </row>
    <row r="381" spans="1:17" x14ac:dyDescent="0.25">
      <c r="A381" s="13" t="s">
        <v>39</v>
      </c>
      <c r="D381" s="13" t="s">
        <v>111</v>
      </c>
      <c r="E381" s="13" t="s">
        <v>1186</v>
      </c>
      <c r="F381" s="13" t="s">
        <v>112</v>
      </c>
      <c r="G381" s="13" t="s">
        <v>81</v>
      </c>
      <c r="H381" s="13" t="s">
        <v>82</v>
      </c>
      <c r="I381" s="13" t="s">
        <v>617</v>
      </c>
      <c r="J381" s="13" t="s">
        <v>65</v>
      </c>
      <c r="K381" s="13" t="s">
        <v>580</v>
      </c>
      <c r="L381" s="13" t="s">
        <v>401</v>
      </c>
      <c r="M381" s="13" t="s">
        <v>617</v>
      </c>
      <c r="N381" s="13" t="s">
        <v>401</v>
      </c>
      <c r="O381" s="13" t="s">
        <v>49</v>
      </c>
      <c r="P381" s="13" t="s">
        <v>428</v>
      </c>
      <c r="Q381" s="13" t="s">
        <v>49</v>
      </c>
    </row>
    <row r="382" spans="1:17" x14ac:dyDescent="0.25">
      <c r="A382" s="13" t="s">
        <v>39</v>
      </c>
      <c r="D382" s="13" t="s">
        <v>111</v>
      </c>
      <c r="E382" s="13" t="s">
        <v>1187</v>
      </c>
      <c r="F382" s="13" t="s">
        <v>112</v>
      </c>
      <c r="G382" s="13" t="s">
        <v>157</v>
      </c>
      <c r="H382" s="13" t="s">
        <v>158</v>
      </c>
      <c r="I382" s="13" t="s">
        <v>617</v>
      </c>
      <c r="J382" s="13" t="s">
        <v>65</v>
      </c>
      <c r="K382" s="13" t="s">
        <v>581</v>
      </c>
      <c r="L382" s="13" t="s">
        <v>423</v>
      </c>
      <c r="M382" s="13" t="s">
        <v>617</v>
      </c>
      <c r="N382" s="13" t="s">
        <v>423</v>
      </c>
      <c r="O382" s="13" t="s">
        <v>49</v>
      </c>
      <c r="P382" s="13" t="s">
        <v>537</v>
      </c>
      <c r="Q382" s="13" t="s">
        <v>49</v>
      </c>
    </row>
    <row r="383" spans="1:17" x14ac:dyDescent="0.25">
      <c r="A383" s="13" t="s">
        <v>39</v>
      </c>
      <c r="D383" s="13" t="s">
        <v>111</v>
      </c>
      <c r="E383" s="13" t="s">
        <v>1188</v>
      </c>
      <c r="F383" s="13" t="s">
        <v>112</v>
      </c>
      <c r="G383" s="13" t="s">
        <v>87</v>
      </c>
      <c r="H383" s="13" t="s">
        <v>88</v>
      </c>
      <c r="I383" s="13" t="s">
        <v>617</v>
      </c>
      <c r="J383" s="13" t="s">
        <v>65</v>
      </c>
      <c r="K383" s="13" t="s">
        <v>582</v>
      </c>
      <c r="L383" s="13" t="s">
        <v>379</v>
      </c>
      <c r="M383" s="13" t="s">
        <v>617</v>
      </c>
      <c r="N383" s="13" t="s">
        <v>379</v>
      </c>
      <c r="O383" s="13" t="s">
        <v>49</v>
      </c>
      <c r="P383" s="13" t="s">
        <v>515</v>
      </c>
      <c r="Q383" s="13" t="s">
        <v>49</v>
      </c>
    </row>
    <row r="384" spans="1:17" x14ac:dyDescent="0.25">
      <c r="A384" s="13" t="s">
        <v>39</v>
      </c>
      <c r="D384" s="13" t="s">
        <v>111</v>
      </c>
      <c r="E384" s="13" t="s">
        <v>1189</v>
      </c>
      <c r="F384" s="13" t="s">
        <v>112</v>
      </c>
      <c r="G384" s="13" t="s">
        <v>105</v>
      </c>
      <c r="H384" s="13" t="s">
        <v>106</v>
      </c>
      <c r="I384" s="13" t="s">
        <v>617</v>
      </c>
      <c r="J384" s="13" t="s">
        <v>65</v>
      </c>
      <c r="K384" s="13" t="s">
        <v>583</v>
      </c>
      <c r="L384" s="13" t="s">
        <v>71</v>
      </c>
      <c r="M384" s="13" t="s">
        <v>617</v>
      </c>
      <c r="N384" s="13" t="s">
        <v>71</v>
      </c>
      <c r="O384" s="13" t="s">
        <v>49</v>
      </c>
      <c r="P384" s="13" t="s">
        <v>520</v>
      </c>
      <c r="Q384" s="13" t="s">
        <v>49</v>
      </c>
    </row>
    <row r="385" spans="1:17" x14ac:dyDescent="0.25">
      <c r="A385" s="13" t="s">
        <v>39</v>
      </c>
      <c r="D385" s="13" t="s">
        <v>111</v>
      </c>
      <c r="E385" s="13" t="s">
        <v>1190</v>
      </c>
      <c r="F385" s="13" t="s">
        <v>112</v>
      </c>
      <c r="G385" s="13" t="s">
        <v>103</v>
      </c>
      <c r="H385" s="13" t="s">
        <v>104</v>
      </c>
      <c r="I385" s="13" t="s">
        <v>617</v>
      </c>
      <c r="J385" s="13" t="s">
        <v>65</v>
      </c>
      <c r="K385" s="13" t="s">
        <v>584</v>
      </c>
      <c r="L385" s="13" t="s">
        <v>403</v>
      </c>
      <c r="M385" s="13" t="s">
        <v>617</v>
      </c>
      <c r="N385" s="13" t="s">
        <v>403</v>
      </c>
      <c r="O385" s="13" t="s">
        <v>49</v>
      </c>
      <c r="P385" s="13" t="s">
        <v>1191</v>
      </c>
      <c r="Q385" s="13" t="s">
        <v>49</v>
      </c>
    </row>
    <row r="386" spans="1:17" x14ac:dyDescent="0.25">
      <c r="A386" s="13" t="s">
        <v>39</v>
      </c>
      <c r="D386" s="13" t="s">
        <v>111</v>
      </c>
      <c r="E386" s="13" t="s">
        <v>1192</v>
      </c>
      <c r="F386" s="13" t="s">
        <v>112</v>
      </c>
      <c r="G386" s="13" t="s">
        <v>155</v>
      </c>
      <c r="H386" s="13" t="s">
        <v>156</v>
      </c>
      <c r="I386" s="13" t="s">
        <v>617</v>
      </c>
      <c r="J386" s="13" t="s">
        <v>65</v>
      </c>
      <c r="K386" s="13" t="s">
        <v>587</v>
      </c>
      <c r="L386" s="13" t="s">
        <v>71</v>
      </c>
      <c r="M386" s="13" t="s">
        <v>617</v>
      </c>
      <c r="N386" s="13" t="s">
        <v>71</v>
      </c>
      <c r="O386" s="13" t="s">
        <v>49</v>
      </c>
      <c r="P386" s="13" t="s">
        <v>513</v>
      </c>
      <c r="Q386" s="13" t="s">
        <v>49</v>
      </c>
    </row>
    <row r="387" spans="1:17" x14ac:dyDescent="0.25">
      <c r="A387" s="13" t="s">
        <v>39</v>
      </c>
      <c r="D387" s="13" t="s">
        <v>339</v>
      </c>
      <c r="E387" s="13" t="s">
        <v>1193</v>
      </c>
      <c r="F387" s="13" t="s">
        <v>340</v>
      </c>
      <c r="G387" s="13" t="s">
        <v>81</v>
      </c>
      <c r="H387" s="13" t="s">
        <v>82</v>
      </c>
      <c r="I387" s="13" t="s">
        <v>617</v>
      </c>
      <c r="J387" s="13" t="s">
        <v>65</v>
      </c>
      <c r="K387" s="13" t="s">
        <v>593</v>
      </c>
      <c r="L387" s="13" t="s">
        <v>383</v>
      </c>
      <c r="M387" s="13" t="s">
        <v>617</v>
      </c>
      <c r="N387" s="13" t="s">
        <v>383</v>
      </c>
      <c r="O387" s="13" t="s">
        <v>49</v>
      </c>
      <c r="P387" s="13" t="s">
        <v>414</v>
      </c>
      <c r="Q387" s="13" t="s">
        <v>49</v>
      </c>
    </row>
    <row r="388" spans="1:17" x14ac:dyDescent="0.25">
      <c r="A388" s="13" t="s">
        <v>39</v>
      </c>
      <c r="D388" s="13" t="s">
        <v>339</v>
      </c>
      <c r="E388" s="13" t="s">
        <v>1194</v>
      </c>
      <c r="F388" s="13" t="s">
        <v>340</v>
      </c>
      <c r="G388" s="13" t="s">
        <v>157</v>
      </c>
      <c r="H388" s="13" t="s">
        <v>158</v>
      </c>
      <c r="I388" s="13" t="s">
        <v>617</v>
      </c>
      <c r="J388" s="13" t="s">
        <v>65</v>
      </c>
      <c r="K388" s="13" t="s">
        <v>588</v>
      </c>
      <c r="L388" s="13" t="s">
        <v>385</v>
      </c>
      <c r="M388" s="13" t="s">
        <v>617</v>
      </c>
      <c r="N388" s="13" t="s">
        <v>385</v>
      </c>
      <c r="O388" s="13" t="s">
        <v>49</v>
      </c>
      <c r="P388" s="13" t="s">
        <v>409</v>
      </c>
      <c r="Q388" s="13" t="s">
        <v>49</v>
      </c>
    </row>
    <row r="389" spans="1:17" x14ac:dyDescent="0.25">
      <c r="A389" s="13" t="s">
        <v>39</v>
      </c>
      <c r="D389" s="13" t="s">
        <v>339</v>
      </c>
      <c r="E389" s="13" t="s">
        <v>1195</v>
      </c>
      <c r="F389" s="13" t="s">
        <v>340</v>
      </c>
      <c r="G389" s="13" t="s">
        <v>155</v>
      </c>
      <c r="H389" s="13" t="s">
        <v>156</v>
      </c>
      <c r="I389" s="13" t="s">
        <v>617</v>
      </c>
      <c r="J389" s="13" t="s">
        <v>65</v>
      </c>
      <c r="K389" s="13" t="s">
        <v>607</v>
      </c>
      <c r="L389" s="13" t="s">
        <v>540</v>
      </c>
      <c r="M389" s="13" t="s">
        <v>617</v>
      </c>
      <c r="N389" s="13" t="s">
        <v>540</v>
      </c>
      <c r="O389" s="13" t="s">
        <v>49</v>
      </c>
      <c r="P389" s="13" t="s">
        <v>387</v>
      </c>
      <c r="Q389" s="13" t="s">
        <v>49</v>
      </c>
    </row>
    <row r="390" spans="1:17" x14ac:dyDescent="0.25">
      <c r="A390" s="13" t="s">
        <v>39</v>
      </c>
      <c r="D390" s="13" t="s">
        <v>315</v>
      </c>
      <c r="E390" s="13" t="s">
        <v>1196</v>
      </c>
      <c r="F390" s="13" t="s">
        <v>316</v>
      </c>
      <c r="G390" s="13" t="s">
        <v>81</v>
      </c>
      <c r="H390" s="13" t="s">
        <v>82</v>
      </c>
      <c r="I390" s="13" t="s">
        <v>617</v>
      </c>
      <c r="J390" s="13" t="s">
        <v>65</v>
      </c>
      <c r="K390" s="13" t="s">
        <v>608</v>
      </c>
      <c r="L390" s="13" t="s">
        <v>50</v>
      </c>
      <c r="M390" s="13" t="s">
        <v>617</v>
      </c>
      <c r="N390" s="13" t="s">
        <v>50</v>
      </c>
      <c r="O390" s="13" t="s">
        <v>49</v>
      </c>
      <c r="P390" s="13" t="s">
        <v>475</v>
      </c>
      <c r="Q390" s="13" t="s">
        <v>49</v>
      </c>
    </row>
    <row r="391" spans="1:17" x14ac:dyDescent="0.25">
      <c r="A391" s="13" t="s">
        <v>39</v>
      </c>
      <c r="D391" s="13" t="s">
        <v>315</v>
      </c>
      <c r="E391" s="13" t="s">
        <v>1197</v>
      </c>
      <c r="F391" s="13" t="s">
        <v>316</v>
      </c>
      <c r="G391" s="13" t="s">
        <v>81</v>
      </c>
      <c r="H391" s="13" t="s">
        <v>82</v>
      </c>
      <c r="I391" s="13" t="s">
        <v>617</v>
      </c>
      <c r="J391" s="13" t="s">
        <v>65</v>
      </c>
      <c r="K391" s="13" t="s">
        <v>594</v>
      </c>
      <c r="L391" s="13" t="s">
        <v>496</v>
      </c>
      <c r="M391" s="13" t="s">
        <v>617</v>
      </c>
      <c r="N391" s="13" t="s">
        <v>496</v>
      </c>
      <c r="O391" s="13" t="s">
        <v>49</v>
      </c>
      <c r="P391" s="13" t="s">
        <v>543</v>
      </c>
      <c r="Q391" s="13" t="s">
        <v>49</v>
      </c>
    </row>
    <row r="392" spans="1:17" x14ac:dyDescent="0.25">
      <c r="A392" s="13" t="s">
        <v>39</v>
      </c>
      <c r="D392" s="13" t="s">
        <v>315</v>
      </c>
      <c r="E392" s="13" t="s">
        <v>1198</v>
      </c>
      <c r="F392" s="13" t="s">
        <v>316</v>
      </c>
      <c r="G392" s="13" t="s">
        <v>81</v>
      </c>
      <c r="H392" s="13" t="s">
        <v>82</v>
      </c>
      <c r="I392" s="13" t="s">
        <v>617</v>
      </c>
      <c r="J392" s="13" t="s">
        <v>65</v>
      </c>
      <c r="K392" s="13" t="s">
        <v>609</v>
      </c>
      <c r="L392" s="13" t="s">
        <v>416</v>
      </c>
      <c r="M392" s="13" t="s">
        <v>617</v>
      </c>
      <c r="N392" s="13" t="s">
        <v>416</v>
      </c>
      <c r="O392" s="13" t="s">
        <v>49</v>
      </c>
      <c r="P392" s="13" t="s">
        <v>510</v>
      </c>
      <c r="Q392" s="13" t="s">
        <v>49</v>
      </c>
    </row>
    <row r="393" spans="1:17" x14ac:dyDescent="0.25">
      <c r="A393" s="13" t="s">
        <v>39</v>
      </c>
      <c r="D393" s="13" t="s">
        <v>315</v>
      </c>
      <c r="E393" s="13" t="s">
        <v>1199</v>
      </c>
      <c r="F393" s="13" t="s">
        <v>316</v>
      </c>
      <c r="G393" s="13" t="s">
        <v>157</v>
      </c>
      <c r="H393" s="13" t="s">
        <v>158</v>
      </c>
      <c r="I393" s="13" t="s">
        <v>617</v>
      </c>
      <c r="J393" s="13" t="s">
        <v>65</v>
      </c>
      <c r="K393" s="13" t="s">
        <v>595</v>
      </c>
      <c r="L393" s="13" t="s">
        <v>50</v>
      </c>
      <c r="M393" s="13" t="s">
        <v>617</v>
      </c>
      <c r="N393" s="13" t="s">
        <v>50</v>
      </c>
      <c r="O393" s="13" t="s">
        <v>49</v>
      </c>
      <c r="P393" s="13" t="s">
        <v>475</v>
      </c>
      <c r="Q393" s="13" t="s">
        <v>49</v>
      </c>
    </row>
    <row r="394" spans="1:17" x14ac:dyDescent="0.25">
      <c r="A394" s="13" t="s">
        <v>39</v>
      </c>
      <c r="D394" s="13" t="s">
        <v>315</v>
      </c>
      <c r="E394" s="13" t="s">
        <v>1200</v>
      </c>
      <c r="F394" s="13" t="s">
        <v>316</v>
      </c>
      <c r="G394" s="13" t="s">
        <v>87</v>
      </c>
      <c r="H394" s="13" t="s">
        <v>88</v>
      </c>
      <c r="I394" s="13" t="s">
        <v>617</v>
      </c>
      <c r="J394" s="13" t="s">
        <v>65</v>
      </c>
      <c r="K394" s="13" t="s">
        <v>596</v>
      </c>
      <c r="L394" s="13" t="s">
        <v>50</v>
      </c>
      <c r="M394" s="13" t="s">
        <v>617</v>
      </c>
      <c r="N394" s="13" t="s">
        <v>50</v>
      </c>
      <c r="O394" s="13" t="s">
        <v>49</v>
      </c>
      <c r="P394" s="13" t="s">
        <v>475</v>
      </c>
      <c r="Q394" s="13" t="s">
        <v>49</v>
      </c>
    </row>
    <row r="395" spans="1:17" x14ac:dyDescent="0.25">
      <c r="A395" s="13" t="s">
        <v>39</v>
      </c>
      <c r="D395" s="13" t="s">
        <v>315</v>
      </c>
      <c r="E395" s="13" t="s">
        <v>1201</v>
      </c>
      <c r="F395" s="13" t="s">
        <v>316</v>
      </c>
      <c r="G395" s="13" t="s">
        <v>287</v>
      </c>
      <c r="H395" s="13" t="s">
        <v>288</v>
      </c>
      <c r="I395" s="13" t="s">
        <v>617</v>
      </c>
      <c r="J395" s="13" t="s">
        <v>65</v>
      </c>
      <c r="K395" s="13" t="s">
        <v>610</v>
      </c>
      <c r="L395" s="13" t="s">
        <v>416</v>
      </c>
      <c r="M395" s="13" t="s">
        <v>617</v>
      </c>
      <c r="N395" s="13" t="s">
        <v>416</v>
      </c>
      <c r="O395" s="13" t="s">
        <v>49</v>
      </c>
      <c r="P395" s="13" t="s">
        <v>1202</v>
      </c>
      <c r="Q395" s="13" t="s">
        <v>49</v>
      </c>
    </row>
    <row r="396" spans="1:17" x14ac:dyDescent="0.25">
      <c r="A396" s="13" t="s">
        <v>39</v>
      </c>
      <c r="D396" s="13" t="s">
        <v>315</v>
      </c>
      <c r="E396" s="13" t="s">
        <v>1203</v>
      </c>
      <c r="F396" s="13" t="s">
        <v>316</v>
      </c>
      <c r="G396" s="13" t="s">
        <v>103</v>
      </c>
      <c r="H396" s="13" t="s">
        <v>104</v>
      </c>
      <c r="I396" s="13" t="s">
        <v>617</v>
      </c>
      <c r="J396" s="13" t="s">
        <v>65</v>
      </c>
      <c r="K396" s="13" t="s">
        <v>597</v>
      </c>
      <c r="L396" s="13" t="s">
        <v>416</v>
      </c>
      <c r="M396" s="13" t="s">
        <v>617</v>
      </c>
      <c r="N396" s="13" t="s">
        <v>416</v>
      </c>
      <c r="O396" s="13" t="s">
        <v>49</v>
      </c>
      <c r="P396" s="13" t="s">
        <v>516</v>
      </c>
      <c r="Q396" s="13" t="s">
        <v>49</v>
      </c>
    </row>
    <row r="397" spans="1:17" x14ac:dyDescent="0.25">
      <c r="A397" s="13" t="s">
        <v>39</v>
      </c>
      <c r="D397" s="13" t="s">
        <v>317</v>
      </c>
      <c r="E397" s="13" t="s">
        <v>1204</v>
      </c>
      <c r="F397" s="13" t="s">
        <v>318</v>
      </c>
      <c r="G397" s="13" t="s">
        <v>81</v>
      </c>
      <c r="H397" s="13" t="s">
        <v>82</v>
      </c>
      <c r="I397" s="13" t="s">
        <v>617</v>
      </c>
      <c r="J397" s="13" t="s">
        <v>65</v>
      </c>
      <c r="K397" s="13" t="s">
        <v>594</v>
      </c>
      <c r="L397" s="13" t="s">
        <v>390</v>
      </c>
      <c r="M397" s="13" t="s">
        <v>617</v>
      </c>
      <c r="N397" s="13" t="s">
        <v>390</v>
      </c>
      <c r="O397" s="13" t="s">
        <v>49</v>
      </c>
      <c r="P397" s="13" t="s">
        <v>477</v>
      </c>
      <c r="Q397" s="13" t="s">
        <v>49</v>
      </c>
    </row>
    <row r="398" spans="1:17" x14ac:dyDescent="0.25">
      <c r="A398" s="13" t="s">
        <v>39</v>
      </c>
      <c r="D398" s="13" t="s">
        <v>317</v>
      </c>
      <c r="E398" s="13" t="s">
        <v>1205</v>
      </c>
      <c r="F398" s="13" t="s">
        <v>318</v>
      </c>
      <c r="G398" s="13" t="s">
        <v>81</v>
      </c>
      <c r="H398" s="13" t="s">
        <v>82</v>
      </c>
      <c r="I398" s="13" t="s">
        <v>617</v>
      </c>
      <c r="J398" s="13" t="s">
        <v>65</v>
      </c>
      <c r="K398" s="13" t="s">
        <v>609</v>
      </c>
      <c r="L398" s="13" t="s">
        <v>50</v>
      </c>
      <c r="M398" s="13" t="s">
        <v>617</v>
      </c>
      <c r="N398" s="13" t="s">
        <v>50</v>
      </c>
      <c r="O398" s="13" t="s">
        <v>49</v>
      </c>
      <c r="P398" s="13" t="s">
        <v>1206</v>
      </c>
      <c r="Q398" s="13" t="s">
        <v>49</v>
      </c>
    </row>
    <row r="399" spans="1:17" x14ac:dyDescent="0.25">
      <c r="A399" s="13" t="s">
        <v>39</v>
      </c>
      <c r="D399" s="13" t="s">
        <v>317</v>
      </c>
      <c r="E399" s="13" t="s">
        <v>1207</v>
      </c>
      <c r="F399" s="13" t="s">
        <v>318</v>
      </c>
      <c r="G399" s="13" t="s">
        <v>157</v>
      </c>
      <c r="H399" s="13" t="s">
        <v>158</v>
      </c>
      <c r="I399" s="13" t="s">
        <v>617</v>
      </c>
      <c r="J399" s="13" t="s">
        <v>65</v>
      </c>
      <c r="K399" s="13" t="s">
        <v>595</v>
      </c>
      <c r="L399" s="13" t="s">
        <v>496</v>
      </c>
      <c r="M399" s="13" t="s">
        <v>617</v>
      </c>
      <c r="N399" s="13" t="s">
        <v>496</v>
      </c>
      <c r="O399" s="13" t="s">
        <v>49</v>
      </c>
      <c r="P399" s="13" t="s">
        <v>535</v>
      </c>
      <c r="Q399" s="13" t="s">
        <v>49</v>
      </c>
    </row>
    <row r="400" spans="1:17" x14ac:dyDescent="0.25">
      <c r="A400" s="13" t="s">
        <v>39</v>
      </c>
      <c r="D400" s="13" t="s">
        <v>317</v>
      </c>
      <c r="E400" s="13" t="s">
        <v>1208</v>
      </c>
      <c r="F400" s="13" t="s">
        <v>318</v>
      </c>
      <c r="G400" s="13" t="s">
        <v>287</v>
      </c>
      <c r="H400" s="13" t="s">
        <v>288</v>
      </c>
      <c r="I400" s="13" t="s">
        <v>617</v>
      </c>
      <c r="J400" s="13" t="s">
        <v>65</v>
      </c>
      <c r="K400" s="13" t="s">
        <v>610</v>
      </c>
      <c r="L400" s="13" t="s">
        <v>50</v>
      </c>
      <c r="M400" s="13" t="s">
        <v>617</v>
      </c>
      <c r="N400" s="13" t="s">
        <v>50</v>
      </c>
      <c r="O400" s="13" t="s">
        <v>49</v>
      </c>
      <c r="P400" s="13" t="s">
        <v>1209</v>
      </c>
      <c r="Q400" s="13" t="s">
        <v>49</v>
      </c>
    </row>
    <row r="401" spans="1:17" x14ac:dyDescent="0.25">
      <c r="A401" s="13" t="s">
        <v>39</v>
      </c>
      <c r="D401" s="13" t="s">
        <v>317</v>
      </c>
      <c r="E401" s="13" t="s">
        <v>1210</v>
      </c>
      <c r="F401" s="13" t="s">
        <v>318</v>
      </c>
      <c r="G401" s="13" t="s">
        <v>103</v>
      </c>
      <c r="H401" s="13" t="s">
        <v>104</v>
      </c>
      <c r="I401" s="13" t="s">
        <v>617</v>
      </c>
      <c r="J401" s="13" t="s">
        <v>65</v>
      </c>
      <c r="K401" s="13" t="s">
        <v>597</v>
      </c>
      <c r="L401" s="13" t="s">
        <v>416</v>
      </c>
      <c r="M401" s="13" t="s">
        <v>617</v>
      </c>
      <c r="N401" s="13" t="s">
        <v>416</v>
      </c>
      <c r="O401" s="13" t="s">
        <v>49</v>
      </c>
      <c r="P401" s="13" t="s">
        <v>679</v>
      </c>
      <c r="Q401" s="13" t="s">
        <v>49</v>
      </c>
    </row>
    <row r="402" spans="1:17" x14ac:dyDescent="0.25">
      <c r="A402" s="13" t="s">
        <v>39</v>
      </c>
      <c r="D402" s="13" t="s">
        <v>361</v>
      </c>
      <c r="E402" s="13" t="s">
        <v>1211</v>
      </c>
      <c r="F402" s="13" t="s">
        <v>362</v>
      </c>
      <c r="G402" s="13" t="s">
        <v>81</v>
      </c>
      <c r="H402" s="13" t="s">
        <v>82</v>
      </c>
      <c r="I402" s="13" t="s">
        <v>617</v>
      </c>
      <c r="J402" s="13" t="s">
        <v>65</v>
      </c>
      <c r="K402" s="13" t="s">
        <v>608</v>
      </c>
      <c r="L402" s="13" t="s">
        <v>50</v>
      </c>
      <c r="M402" s="13" t="s">
        <v>617</v>
      </c>
      <c r="N402" s="13" t="s">
        <v>50</v>
      </c>
      <c r="O402" s="13" t="s">
        <v>49</v>
      </c>
      <c r="P402" s="13" t="s">
        <v>541</v>
      </c>
      <c r="Q402" s="13" t="s">
        <v>49</v>
      </c>
    </row>
    <row r="403" spans="1:17" x14ac:dyDescent="0.25">
      <c r="A403" s="13" t="s">
        <v>39</v>
      </c>
      <c r="D403" s="13" t="s">
        <v>361</v>
      </c>
      <c r="E403" s="13" t="s">
        <v>1212</v>
      </c>
      <c r="F403" s="13" t="s">
        <v>362</v>
      </c>
      <c r="G403" s="13" t="s">
        <v>81</v>
      </c>
      <c r="H403" s="13" t="s">
        <v>82</v>
      </c>
      <c r="I403" s="13" t="s">
        <v>617</v>
      </c>
      <c r="J403" s="13" t="s">
        <v>65</v>
      </c>
      <c r="K403" s="13" t="s">
        <v>594</v>
      </c>
      <c r="L403" s="13" t="s">
        <v>416</v>
      </c>
      <c r="M403" s="13" t="s">
        <v>617</v>
      </c>
      <c r="N403" s="13" t="s">
        <v>416</v>
      </c>
      <c r="O403" s="13" t="s">
        <v>49</v>
      </c>
      <c r="P403" s="13" t="s">
        <v>492</v>
      </c>
      <c r="Q403" s="13" t="s">
        <v>49</v>
      </c>
    </row>
    <row r="404" spans="1:17" x14ac:dyDescent="0.25">
      <c r="A404" s="13" t="s">
        <v>39</v>
      </c>
      <c r="D404" s="13" t="s">
        <v>361</v>
      </c>
      <c r="E404" s="13" t="s">
        <v>1213</v>
      </c>
      <c r="F404" s="13" t="s">
        <v>362</v>
      </c>
      <c r="G404" s="13" t="s">
        <v>157</v>
      </c>
      <c r="H404" s="13" t="s">
        <v>158</v>
      </c>
      <c r="I404" s="13" t="s">
        <v>617</v>
      </c>
      <c r="J404" s="13" t="s">
        <v>65</v>
      </c>
      <c r="K404" s="13" t="s">
        <v>595</v>
      </c>
      <c r="L404" s="13" t="s">
        <v>416</v>
      </c>
      <c r="M404" s="13" t="s">
        <v>617</v>
      </c>
      <c r="N404" s="13" t="s">
        <v>416</v>
      </c>
      <c r="O404" s="13" t="s">
        <v>49</v>
      </c>
      <c r="P404" s="13" t="s">
        <v>492</v>
      </c>
      <c r="Q404" s="13" t="s">
        <v>49</v>
      </c>
    </row>
    <row r="405" spans="1:17" x14ac:dyDescent="0.25">
      <c r="A405" s="13" t="s">
        <v>39</v>
      </c>
      <c r="D405" s="13" t="s">
        <v>361</v>
      </c>
      <c r="E405" s="13" t="s">
        <v>1214</v>
      </c>
      <c r="F405" s="13" t="s">
        <v>362</v>
      </c>
      <c r="G405" s="13" t="s">
        <v>287</v>
      </c>
      <c r="H405" s="13" t="s">
        <v>288</v>
      </c>
      <c r="I405" s="13" t="s">
        <v>617</v>
      </c>
      <c r="J405" s="13" t="s">
        <v>65</v>
      </c>
      <c r="K405" s="13" t="s">
        <v>610</v>
      </c>
      <c r="L405" s="13" t="s">
        <v>416</v>
      </c>
      <c r="M405" s="13" t="s">
        <v>617</v>
      </c>
      <c r="N405" s="13" t="s">
        <v>416</v>
      </c>
      <c r="O405" s="13" t="s">
        <v>49</v>
      </c>
      <c r="P405" s="13" t="s">
        <v>1215</v>
      </c>
      <c r="Q405" s="13" t="s">
        <v>49</v>
      </c>
    </row>
    <row r="406" spans="1:17" x14ac:dyDescent="0.25">
      <c r="A406" s="13" t="s">
        <v>39</v>
      </c>
      <c r="D406" s="13" t="s">
        <v>361</v>
      </c>
      <c r="E406" s="13" t="s">
        <v>1216</v>
      </c>
      <c r="F406" s="13" t="s">
        <v>362</v>
      </c>
      <c r="G406" s="13" t="s">
        <v>103</v>
      </c>
      <c r="H406" s="13" t="s">
        <v>104</v>
      </c>
      <c r="I406" s="13" t="s">
        <v>617</v>
      </c>
      <c r="J406" s="13" t="s">
        <v>65</v>
      </c>
      <c r="K406" s="13" t="s">
        <v>597</v>
      </c>
      <c r="L406" s="13" t="s">
        <v>50</v>
      </c>
      <c r="M406" s="13" t="s">
        <v>617</v>
      </c>
      <c r="N406" s="13" t="s">
        <v>50</v>
      </c>
      <c r="O406" s="13" t="s">
        <v>49</v>
      </c>
      <c r="P406" s="13" t="s">
        <v>1217</v>
      </c>
      <c r="Q406" s="13" t="s">
        <v>49</v>
      </c>
    </row>
    <row r="407" spans="1:17" x14ac:dyDescent="0.25">
      <c r="A407" s="13" t="s">
        <v>39</v>
      </c>
      <c r="D407" s="13" t="s">
        <v>361</v>
      </c>
      <c r="E407" s="13" t="s">
        <v>1218</v>
      </c>
      <c r="F407" s="13" t="s">
        <v>362</v>
      </c>
      <c r="G407" s="13" t="s">
        <v>155</v>
      </c>
      <c r="H407" s="13" t="s">
        <v>156</v>
      </c>
      <c r="I407" s="13" t="s">
        <v>617</v>
      </c>
      <c r="J407" s="13" t="s">
        <v>65</v>
      </c>
      <c r="K407" s="13" t="s">
        <v>611</v>
      </c>
      <c r="L407" s="13" t="s">
        <v>50</v>
      </c>
      <c r="M407" s="13" t="s">
        <v>617</v>
      </c>
      <c r="N407" s="13" t="s">
        <v>50</v>
      </c>
      <c r="O407" s="13" t="s">
        <v>49</v>
      </c>
      <c r="P407" s="13" t="s">
        <v>541</v>
      </c>
      <c r="Q407" s="13" t="s">
        <v>49</v>
      </c>
    </row>
    <row r="408" spans="1:17" x14ac:dyDescent="0.25">
      <c r="A408" s="13" t="s">
        <v>39</v>
      </c>
      <c r="D408" s="13" t="s">
        <v>359</v>
      </c>
      <c r="E408" s="13" t="s">
        <v>1219</v>
      </c>
      <c r="F408" s="13" t="s">
        <v>360</v>
      </c>
      <c r="G408" s="13" t="s">
        <v>81</v>
      </c>
      <c r="H408" s="13" t="s">
        <v>82</v>
      </c>
      <c r="I408" s="13" t="s">
        <v>617</v>
      </c>
      <c r="J408" s="13" t="s">
        <v>65</v>
      </c>
      <c r="K408" s="13" t="s">
        <v>608</v>
      </c>
      <c r="L408" s="13" t="s">
        <v>50</v>
      </c>
      <c r="M408" s="13" t="s">
        <v>617</v>
      </c>
      <c r="N408" s="13" t="s">
        <v>50</v>
      </c>
      <c r="O408" s="13" t="s">
        <v>49</v>
      </c>
      <c r="P408" s="13" t="s">
        <v>1220</v>
      </c>
      <c r="Q408" s="13" t="s">
        <v>49</v>
      </c>
    </row>
    <row r="409" spans="1:17" x14ac:dyDescent="0.25">
      <c r="A409" s="13" t="s">
        <v>39</v>
      </c>
      <c r="D409" s="13" t="s">
        <v>359</v>
      </c>
      <c r="E409" s="13" t="s">
        <v>1221</v>
      </c>
      <c r="F409" s="13" t="s">
        <v>360</v>
      </c>
      <c r="G409" s="13" t="s">
        <v>81</v>
      </c>
      <c r="H409" s="13" t="s">
        <v>82</v>
      </c>
      <c r="I409" s="13" t="s">
        <v>617</v>
      </c>
      <c r="J409" s="13" t="s">
        <v>65</v>
      </c>
      <c r="K409" s="13" t="s">
        <v>594</v>
      </c>
      <c r="L409" s="13" t="s">
        <v>416</v>
      </c>
      <c r="M409" s="13" t="s">
        <v>617</v>
      </c>
      <c r="N409" s="13" t="s">
        <v>416</v>
      </c>
      <c r="O409" s="13" t="s">
        <v>49</v>
      </c>
      <c r="P409" s="13" t="s">
        <v>491</v>
      </c>
      <c r="Q409" s="13" t="s">
        <v>49</v>
      </c>
    </row>
    <row r="410" spans="1:17" x14ac:dyDescent="0.25">
      <c r="A410" s="13" t="s">
        <v>39</v>
      </c>
      <c r="D410" s="13" t="s">
        <v>359</v>
      </c>
      <c r="E410" s="13" t="s">
        <v>1222</v>
      </c>
      <c r="F410" s="13" t="s">
        <v>360</v>
      </c>
      <c r="G410" s="13" t="s">
        <v>81</v>
      </c>
      <c r="H410" s="13" t="s">
        <v>82</v>
      </c>
      <c r="I410" s="13" t="s">
        <v>617</v>
      </c>
      <c r="J410" s="13" t="s">
        <v>65</v>
      </c>
      <c r="K410" s="13" t="s">
        <v>609</v>
      </c>
      <c r="L410" s="13" t="s">
        <v>384</v>
      </c>
      <c r="M410" s="13" t="s">
        <v>617</v>
      </c>
      <c r="N410" s="13" t="s">
        <v>384</v>
      </c>
      <c r="O410" s="13" t="s">
        <v>49</v>
      </c>
      <c r="P410" s="13" t="s">
        <v>464</v>
      </c>
      <c r="Q410" s="13" t="s">
        <v>49</v>
      </c>
    </row>
    <row r="411" spans="1:17" x14ac:dyDescent="0.25">
      <c r="A411" s="13" t="s">
        <v>39</v>
      </c>
      <c r="D411" s="13" t="s">
        <v>359</v>
      </c>
      <c r="E411" s="13" t="s">
        <v>1223</v>
      </c>
      <c r="F411" s="13" t="s">
        <v>360</v>
      </c>
      <c r="G411" s="13" t="s">
        <v>157</v>
      </c>
      <c r="H411" s="13" t="s">
        <v>158</v>
      </c>
      <c r="I411" s="13" t="s">
        <v>617</v>
      </c>
      <c r="J411" s="13" t="s">
        <v>65</v>
      </c>
      <c r="K411" s="13" t="s">
        <v>595</v>
      </c>
      <c r="L411" s="13" t="s">
        <v>384</v>
      </c>
      <c r="M411" s="13" t="s">
        <v>617</v>
      </c>
      <c r="N411" s="13" t="s">
        <v>384</v>
      </c>
      <c r="O411" s="13" t="s">
        <v>49</v>
      </c>
      <c r="P411" s="13" t="s">
        <v>464</v>
      </c>
      <c r="Q411" s="13" t="s">
        <v>49</v>
      </c>
    </row>
    <row r="412" spans="1:17" x14ac:dyDescent="0.25">
      <c r="A412" s="13" t="s">
        <v>39</v>
      </c>
      <c r="D412" s="13" t="s">
        <v>359</v>
      </c>
      <c r="E412" s="13" t="s">
        <v>1224</v>
      </c>
      <c r="F412" s="13" t="s">
        <v>360</v>
      </c>
      <c r="G412" s="13" t="s">
        <v>103</v>
      </c>
      <c r="H412" s="13" t="s">
        <v>104</v>
      </c>
      <c r="I412" s="13" t="s">
        <v>617</v>
      </c>
      <c r="J412" s="13" t="s">
        <v>65</v>
      </c>
      <c r="K412" s="13" t="s">
        <v>597</v>
      </c>
      <c r="L412" s="13" t="s">
        <v>416</v>
      </c>
      <c r="M412" s="13" t="s">
        <v>617</v>
      </c>
      <c r="N412" s="13" t="s">
        <v>416</v>
      </c>
      <c r="O412" s="13" t="s">
        <v>49</v>
      </c>
      <c r="P412" s="13" t="s">
        <v>1225</v>
      </c>
      <c r="Q412" s="13" t="s">
        <v>49</v>
      </c>
    </row>
    <row r="413" spans="1:17" x14ac:dyDescent="0.25">
      <c r="A413" s="13" t="s">
        <v>39</v>
      </c>
      <c r="D413" s="13" t="s">
        <v>357</v>
      </c>
      <c r="E413" s="13" t="s">
        <v>1226</v>
      </c>
      <c r="F413" s="13" t="s">
        <v>358</v>
      </c>
      <c r="G413" s="13" t="s">
        <v>81</v>
      </c>
      <c r="H413" s="13" t="s">
        <v>82</v>
      </c>
      <c r="I413" s="13" t="s">
        <v>617</v>
      </c>
      <c r="J413" s="13" t="s">
        <v>65</v>
      </c>
      <c r="K413" s="13" t="s">
        <v>608</v>
      </c>
      <c r="L413" s="13" t="s">
        <v>50</v>
      </c>
      <c r="M413" s="13" t="s">
        <v>617</v>
      </c>
      <c r="N413" s="13" t="s">
        <v>50</v>
      </c>
      <c r="O413" s="13" t="s">
        <v>49</v>
      </c>
      <c r="P413" s="13" t="s">
        <v>1227</v>
      </c>
      <c r="Q413" s="13" t="s">
        <v>49</v>
      </c>
    </row>
    <row r="414" spans="1:17" x14ac:dyDescent="0.25">
      <c r="A414" s="13" t="s">
        <v>39</v>
      </c>
      <c r="D414" s="13" t="s">
        <v>357</v>
      </c>
      <c r="E414" s="13" t="s">
        <v>1228</v>
      </c>
      <c r="F414" s="13" t="s">
        <v>358</v>
      </c>
      <c r="G414" s="13" t="s">
        <v>81</v>
      </c>
      <c r="H414" s="13" t="s">
        <v>82</v>
      </c>
      <c r="I414" s="13" t="s">
        <v>617</v>
      </c>
      <c r="J414" s="13" t="s">
        <v>65</v>
      </c>
      <c r="K414" s="13" t="s">
        <v>594</v>
      </c>
      <c r="L414" s="13" t="s">
        <v>416</v>
      </c>
      <c r="M414" s="13" t="s">
        <v>617</v>
      </c>
      <c r="N414" s="13" t="s">
        <v>416</v>
      </c>
      <c r="O414" s="13" t="s">
        <v>49</v>
      </c>
      <c r="P414" s="13" t="s">
        <v>461</v>
      </c>
      <c r="Q414" s="13" t="s">
        <v>49</v>
      </c>
    </row>
    <row r="415" spans="1:17" x14ac:dyDescent="0.25">
      <c r="A415" s="13" t="s">
        <v>39</v>
      </c>
      <c r="D415" s="13" t="s">
        <v>357</v>
      </c>
      <c r="E415" s="13" t="s">
        <v>1229</v>
      </c>
      <c r="F415" s="13" t="s">
        <v>358</v>
      </c>
      <c r="G415" s="13" t="s">
        <v>157</v>
      </c>
      <c r="H415" s="13" t="s">
        <v>158</v>
      </c>
      <c r="I415" s="13" t="s">
        <v>617</v>
      </c>
      <c r="J415" s="13" t="s">
        <v>65</v>
      </c>
      <c r="K415" s="13" t="s">
        <v>595</v>
      </c>
      <c r="L415" s="13" t="s">
        <v>416</v>
      </c>
      <c r="M415" s="13" t="s">
        <v>617</v>
      </c>
      <c r="N415" s="13" t="s">
        <v>416</v>
      </c>
      <c r="O415" s="13" t="s">
        <v>49</v>
      </c>
      <c r="P415" s="13" t="s">
        <v>461</v>
      </c>
      <c r="Q415" s="13" t="s">
        <v>49</v>
      </c>
    </row>
    <row r="416" spans="1:17" x14ac:dyDescent="0.25">
      <c r="A416" s="13" t="s">
        <v>39</v>
      </c>
      <c r="D416" s="13" t="s">
        <v>355</v>
      </c>
      <c r="E416" s="13" t="s">
        <v>1230</v>
      </c>
      <c r="F416" s="13" t="s">
        <v>356</v>
      </c>
      <c r="G416" s="13" t="s">
        <v>81</v>
      </c>
      <c r="H416" s="13" t="s">
        <v>82</v>
      </c>
      <c r="I416" s="13" t="s">
        <v>617</v>
      </c>
      <c r="J416" s="13" t="s">
        <v>65</v>
      </c>
      <c r="K416" s="13" t="s">
        <v>594</v>
      </c>
      <c r="L416" s="13" t="s">
        <v>384</v>
      </c>
      <c r="M416" s="13" t="s">
        <v>617</v>
      </c>
      <c r="N416" s="13" t="s">
        <v>384</v>
      </c>
      <c r="O416" s="13" t="s">
        <v>49</v>
      </c>
      <c r="P416" s="13" t="s">
        <v>463</v>
      </c>
      <c r="Q416" s="13" t="s">
        <v>49</v>
      </c>
    </row>
    <row r="417" spans="1:17" x14ac:dyDescent="0.25">
      <c r="A417" s="13" t="s">
        <v>39</v>
      </c>
      <c r="D417" s="13" t="s">
        <v>355</v>
      </c>
      <c r="E417" s="13" t="s">
        <v>1231</v>
      </c>
      <c r="F417" s="13" t="s">
        <v>356</v>
      </c>
      <c r="G417" s="13" t="s">
        <v>157</v>
      </c>
      <c r="H417" s="13" t="s">
        <v>158</v>
      </c>
      <c r="I417" s="13" t="s">
        <v>617</v>
      </c>
      <c r="J417" s="13" t="s">
        <v>65</v>
      </c>
      <c r="K417" s="13" t="s">
        <v>595</v>
      </c>
      <c r="L417" s="13" t="s">
        <v>496</v>
      </c>
      <c r="M417" s="13" t="s">
        <v>617</v>
      </c>
      <c r="N417" s="13" t="s">
        <v>496</v>
      </c>
      <c r="O417" s="13" t="s">
        <v>49</v>
      </c>
      <c r="P417" s="13" t="s">
        <v>437</v>
      </c>
      <c r="Q417" s="13" t="s">
        <v>49</v>
      </c>
    </row>
    <row r="418" spans="1:17" x14ac:dyDescent="0.25">
      <c r="A418" s="13" t="s">
        <v>39</v>
      </c>
      <c r="D418" s="13" t="s">
        <v>355</v>
      </c>
      <c r="E418" s="13" t="s">
        <v>1232</v>
      </c>
      <c r="F418" s="13" t="s">
        <v>356</v>
      </c>
      <c r="G418" s="13" t="s">
        <v>103</v>
      </c>
      <c r="H418" s="13" t="s">
        <v>104</v>
      </c>
      <c r="I418" s="13" t="s">
        <v>617</v>
      </c>
      <c r="J418" s="13" t="s">
        <v>65</v>
      </c>
      <c r="K418" s="13" t="s">
        <v>597</v>
      </c>
      <c r="L418" s="13" t="s">
        <v>384</v>
      </c>
      <c r="M418" s="13" t="s">
        <v>617</v>
      </c>
      <c r="N418" s="13" t="s">
        <v>384</v>
      </c>
      <c r="O418" s="13" t="s">
        <v>49</v>
      </c>
      <c r="P418" s="13" t="s">
        <v>511</v>
      </c>
      <c r="Q418" s="13" t="s">
        <v>49</v>
      </c>
    </row>
    <row r="419" spans="1:17" x14ac:dyDescent="0.25">
      <c r="A419" s="13" t="s">
        <v>39</v>
      </c>
      <c r="D419" s="13" t="s">
        <v>353</v>
      </c>
      <c r="E419" s="13" t="s">
        <v>1233</v>
      </c>
      <c r="F419" s="13" t="s">
        <v>354</v>
      </c>
      <c r="G419" s="13" t="s">
        <v>81</v>
      </c>
      <c r="H419" s="13" t="s">
        <v>82</v>
      </c>
      <c r="I419" s="13" t="s">
        <v>617</v>
      </c>
      <c r="J419" s="13" t="s">
        <v>65</v>
      </c>
      <c r="K419" s="13" t="s">
        <v>594</v>
      </c>
      <c r="L419" s="13" t="s">
        <v>390</v>
      </c>
      <c r="M419" s="13" t="s">
        <v>617</v>
      </c>
      <c r="N419" s="13" t="s">
        <v>390</v>
      </c>
      <c r="O419" s="13" t="s">
        <v>49</v>
      </c>
      <c r="P419" s="13" t="s">
        <v>490</v>
      </c>
      <c r="Q419" s="13" t="s">
        <v>49</v>
      </c>
    </row>
    <row r="420" spans="1:17" x14ac:dyDescent="0.25">
      <c r="A420" s="13" t="s">
        <v>39</v>
      </c>
      <c r="D420" s="13" t="s">
        <v>353</v>
      </c>
      <c r="E420" s="13" t="s">
        <v>1234</v>
      </c>
      <c r="F420" s="13" t="s">
        <v>354</v>
      </c>
      <c r="G420" s="13" t="s">
        <v>81</v>
      </c>
      <c r="H420" s="13" t="s">
        <v>82</v>
      </c>
      <c r="I420" s="13" t="s">
        <v>617</v>
      </c>
      <c r="J420" s="13" t="s">
        <v>65</v>
      </c>
      <c r="K420" s="13" t="s">
        <v>609</v>
      </c>
      <c r="L420" s="13" t="s">
        <v>50</v>
      </c>
      <c r="M420" s="13" t="s">
        <v>617</v>
      </c>
      <c r="N420" s="13" t="s">
        <v>50</v>
      </c>
      <c r="O420" s="13" t="s">
        <v>49</v>
      </c>
      <c r="P420" s="13" t="s">
        <v>1235</v>
      </c>
      <c r="Q420" s="13" t="s">
        <v>49</v>
      </c>
    </row>
    <row r="421" spans="1:17" x14ac:dyDescent="0.25">
      <c r="A421" s="13" t="s">
        <v>39</v>
      </c>
      <c r="D421" s="13" t="s">
        <v>353</v>
      </c>
      <c r="E421" s="13" t="s">
        <v>1236</v>
      </c>
      <c r="F421" s="13" t="s">
        <v>354</v>
      </c>
      <c r="G421" s="13" t="s">
        <v>157</v>
      </c>
      <c r="H421" s="13" t="s">
        <v>158</v>
      </c>
      <c r="I421" s="13" t="s">
        <v>617</v>
      </c>
      <c r="J421" s="13" t="s">
        <v>65</v>
      </c>
      <c r="K421" s="13" t="s">
        <v>595</v>
      </c>
      <c r="L421" s="13" t="s">
        <v>416</v>
      </c>
      <c r="M421" s="13" t="s">
        <v>617</v>
      </c>
      <c r="N421" s="13" t="s">
        <v>416</v>
      </c>
      <c r="O421" s="13" t="s">
        <v>49</v>
      </c>
      <c r="P421" s="13" t="s">
        <v>488</v>
      </c>
      <c r="Q421" s="13" t="s">
        <v>49</v>
      </c>
    </row>
    <row r="422" spans="1:17" x14ac:dyDescent="0.25">
      <c r="A422" s="13" t="s">
        <v>39</v>
      </c>
      <c r="D422" s="13" t="s">
        <v>353</v>
      </c>
      <c r="E422" s="13" t="s">
        <v>1237</v>
      </c>
      <c r="F422" s="13" t="s">
        <v>354</v>
      </c>
      <c r="G422" s="13" t="s">
        <v>287</v>
      </c>
      <c r="H422" s="13" t="s">
        <v>288</v>
      </c>
      <c r="I422" s="13" t="s">
        <v>617</v>
      </c>
      <c r="J422" s="13" t="s">
        <v>65</v>
      </c>
      <c r="K422" s="13" t="s">
        <v>610</v>
      </c>
      <c r="L422" s="13" t="s">
        <v>50</v>
      </c>
      <c r="M422" s="13" t="s">
        <v>617</v>
      </c>
      <c r="N422" s="13" t="s">
        <v>50</v>
      </c>
      <c r="O422" s="13" t="s">
        <v>49</v>
      </c>
      <c r="P422" s="13" t="s">
        <v>1238</v>
      </c>
      <c r="Q422" s="13" t="s">
        <v>49</v>
      </c>
    </row>
    <row r="423" spans="1:17" x14ac:dyDescent="0.25">
      <c r="A423" s="13" t="s">
        <v>39</v>
      </c>
      <c r="D423" s="13" t="s">
        <v>353</v>
      </c>
      <c r="E423" s="13" t="s">
        <v>1239</v>
      </c>
      <c r="F423" s="13" t="s">
        <v>354</v>
      </c>
      <c r="G423" s="13" t="s">
        <v>103</v>
      </c>
      <c r="H423" s="13" t="s">
        <v>104</v>
      </c>
      <c r="I423" s="13" t="s">
        <v>617</v>
      </c>
      <c r="J423" s="13" t="s">
        <v>65</v>
      </c>
      <c r="K423" s="13" t="s">
        <v>597</v>
      </c>
      <c r="L423" s="13" t="s">
        <v>416</v>
      </c>
      <c r="M423" s="13" t="s">
        <v>617</v>
      </c>
      <c r="N423" s="13" t="s">
        <v>416</v>
      </c>
      <c r="O423" s="13" t="s">
        <v>49</v>
      </c>
      <c r="P423" s="13" t="s">
        <v>1240</v>
      </c>
      <c r="Q423" s="13" t="s">
        <v>49</v>
      </c>
    </row>
    <row r="424" spans="1:17" x14ac:dyDescent="0.25">
      <c r="A424" s="13" t="s">
        <v>39</v>
      </c>
      <c r="D424" s="13" t="s">
        <v>351</v>
      </c>
      <c r="E424" s="13" t="s">
        <v>1241</v>
      </c>
      <c r="F424" s="13" t="s">
        <v>352</v>
      </c>
      <c r="G424" s="13" t="s">
        <v>81</v>
      </c>
      <c r="H424" s="13" t="s">
        <v>82</v>
      </c>
      <c r="I424" s="13" t="s">
        <v>617</v>
      </c>
      <c r="J424" s="13" t="s">
        <v>65</v>
      </c>
      <c r="K424" s="13" t="s">
        <v>594</v>
      </c>
      <c r="L424" s="13" t="s">
        <v>416</v>
      </c>
      <c r="M424" s="13" t="s">
        <v>617</v>
      </c>
      <c r="N424" s="13" t="s">
        <v>416</v>
      </c>
      <c r="O424" s="13" t="s">
        <v>49</v>
      </c>
      <c r="P424" s="13" t="s">
        <v>417</v>
      </c>
      <c r="Q424" s="13" t="s">
        <v>49</v>
      </c>
    </row>
    <row r="425" spans="1:17" x14ac:dyDescent="0.25">
      <c r="A425" s="13" t="s">
        <v>39</v>
      </c>
      <c r="D425" s="13" t="s">
        <v>351</v>
      </c>
      <c r="E425" s="13" t="s">
        <v>1242</v>
      </c>
      <c r="F425" s="13" t="s">
        <v>352</v>
      </c>
      <c r="G425" s="13" t="s">
        <v>157</v>
      </c>
      <c r="H425" s="13" t="s">
        <v>158</v>
      </c>
      <c r="I425" s="13" t="s">
        <v>617</v>
      </c>
      <c r="J425" s="13" t="s">
        <v>65</v>
      </c>
      <c r="K425" s="13" t="s">
        <v>595</v>
      </c>
      <c r="L425" s="13" t="s">
        <v>384</v>
      </c>
      <c r="M425" s="13" t="s">
        <v>617</v>
      </c>
      <c r="N425" s="13" t="s">
        <v>384</v>
      </c>
      <c r="O425" s="13" t="s">
        <v>49</v>
      </c>
      <c r="P425" s="13" t="s">
        <v>458</v>
      </c>
      <c r="Q425" s="13" t="s">
        <v>49</v>
      </c>
    </row>
    <row r="426" spans="1:17" x14ac:dyDescent="0.25">
      <c r="A426" s="13" t="s">
        <v>39</v>
      </c>
      <c r="D426" s="13" t="s">
        <v>349</v>
      </c>
      <c r="E426" s="13" t="s">
        <v>1243</v>
      </c>
      <c r="F426" s="13" t="s">
        <v>350</v>
      </c>
      <c r="G426" s="13" t="s">
        <v>81</v>
      </c>
      <c r="H426" s="13" t="s">
        <v>82</v>
      </c>
      <c r="I426" s="13" t="s">
        <v>617</v>
      </c>
      <c r="J426" s="13" t="s">
        <v>65</v>
      </c>
      <c r="K426" s="13" t="s">
        <v>594</v>
      </c>
      <c r="L426" s="13" t="s">
        <v>384</v>
      </c>
      <c r="M426" s="13" t="s">
        <v>617</v>
      </c>
      <c r="N426" s="13" t="s">
        <v>384</v>
      </c>
      <c r="O426" s="13" t="s">
        <v>49</v>
      </c>
      <c r="P426" s="13" t="s">
        <v>1244</v>
      </c>
      <c r="Q426" s="13" t="s">
        <v>49</v>
      </c>
    </row>
    <row r="427" spans="1:17" x14ac:dyDescent="0.25">
      <c r="A427" s="13" t="s">
        <v>39</v>
      </c>
      <c r="D427" s="13" t="s">
        <v>349</v>
      </c>
      <c r="E427" s="13" t="s">
        <v>1245</v>
      </c>
      <c r="F427" s="13" t="s">
        <v>350</v>
      </c>
      <c r="G427" s="13" t="s">
        <v>157</v>
      </c>
      <c r="H427" s="13" t="s">
        <v>158</v>
      </c>
      <c r="I427" s="13" t="s">
        <v>617</v>
      </c>
      <c r="J427" s="13" t="s">
        <v>65</v>
      </c>
      <c r="K427" s="13" t="s">
        <v>595</v>
      </c>
      <c r="L427" s="13" t="s">
        <v>384</v>
      </c>
      <c r="M427" s="13" t="s">
        <v>617</v>
      </c>
      <c r="N427" s="13" t="s">
        <v>384</v>
      </c>
      <c r="O427" s="13" t="s">
        <v>49</v>
      </c>
      <c r="P427" s="13" t="s">
        <v>1244</v>
      </c>
      <c r="Q427" s="13" t="s">
        <v>49</v>
      </c>
    </row>
    <row r="428" spans="1:17" x14ac:dyDescent="0.25">
      <c r="A428" s="13" t="s">
        <v>39</v>
      </c>
      <c r="D428" s="13" t="s">
        <v>349</v>
      </c>
      <c r="E428" s="13" t="s">
        <v>1246</v>
      </c>
      <c r="F428" s="13" t="s">
        <v>350</v>
      </c>
      <c r="G428" s="13" t="s">
        <v>103</v>
      </c>
      <c r="H428" s="13" t="s">
        <v>104</v>
      </c>
      <c r="I428" s="13" t="s">
        <v>617</v>
      </c>
      <c r="J428" s="13" t="s">
        <v>65</v>
      </c>
      <c r="K428" s="13" t="s">
        <v>597</v>
      </c>
      <c r="L428" s="13" t="s">
        <v>50</v>
      </c>
      <c r="M428" s="13" t="s">
        <v>617</v>
      </c>
      <c r="N428" s="13" t="s">
        <v>50</v>
      </c>
      <c r="O428" s="13" t="s">
        <v>49</v>
      </c>
      <c r="P428" s="13" t="s">
        <v>1247</v>
      </c>
      <c r="Q428" s="13" t="s">
        <v>49</v>
      </c>
    </row>
    <row r="429" spans="1:17" x14ac:dyDescent="0.25">
      <c r="A429" s="13" t="s">
        <v>39</v>
      </c>
      <c r="D429" s="13" t="s">
        <v>347</v>
      </c>
      <c r="E429" s="13" t="s">
        <v>1248</v>
      </c>
      <c r="F429" s="13" t="s">
        <v>348</v>
      </c>
      <c r="G429" s="13" t="s">
        <v>81</v>
      </c>
      <c r="H429" s="13" t="s">
        <v>82</v>
      </c>
      <c r="I429" s="13" t="s">
        <v>617</v>
      </c>
      <c r="J429" s="13" t="s">
        <v>65</v>
      </c>
      <c r="K429" s="13" t="s">
        <v>608</v>
      </c>
      <c r="L429" s="13" t="s">
        <v>416</v>
      </c>
      <c r="M429" s="13" t="s">
        <v>617</v>
      </c>
      <c r="N429" s="13" t="s">
        <v>416</v>
      </c>
      <c r="O429" s="13" t="s">
        <v>49</v>
      </c>
      <c r="P429" s="13" t="s">
        <v>487</v>
      </c>
      <c r="Q429" s="13" t="s">
        <v>49</v>
      </c>
    </row>
    <row r="430" spans="1:17" x14ac:dyDescent="0.25">
      <c r="A430" s="13" t="s">
        <v>39</v>
      </c>
      <c r="D430" s="13" t="s">
        <v>347</v>
      </c>
      <c r="E430" s="13" t="s">
        <v>1249</v>
      </c>
      <c r="F430" s="13" t="s">
        <v>348</v>
      </c>
      <c r="G430" s="13" t="s">
        <v>81</v>
      </c>
      <c r="H430" s="13" t="s">
        <v>82</v>
      </c>
      <c r="I430" s="13" t="s">
        <v>617</v>
      </c>
      <c r="J430" s="13" t="s">
        <v>65</v>
      </c>
      <c r="K430" s="13" t="s">
        <v>594</v>
      </c>
      <c r="L430" s="13" t="s">
        <v>416</v>
      </c>
      <c r="M430" s="13" t="s">
        <v>617</v>
      </c>
      <c r="N430" s="13" t="s">
        <v>416</v>
      </c>
      <c r="O430" s="13" t="s">
        <v>49</v>
      </c>
      <c r="P430" s="13" t="s">
        <v>487</v>
      </c>
      <c r="Q430" s="13" t="s">
        <v>49</v>
      </c>
    </row>
    <row r="431" spans="1:17" x14ac:dyDescent="0.25">
      <c r="A431" s="13" t="s">
        <v>39</v>
      </c>
      <c r="D431" s="13" t="s">
        <v>347</v>
      </c>
      <c r="E431" s="13" t="s">
        <v>1250</v>
      </c>
      <c r="F431" s="13" t="s">
        <v>348</v>
      </c>
      <c r="G431" s="13" t="s">
        <v>81</v>
      </c>
      <c r="H431" s="13" t="s">
        <v>82</v>
      </c>
      <c r="I431" s="13" t="s">
        <v>617</v>
      </c>
      <c r="J431" s="13" t="s">
        <v>65</v>
      </c>
      <c r="K431" s="13" t="s">
        <v>609</v>
      </c>
      <c r="L431" s="13" t="s">
        <v>50</v>
      </c>
      <c r="M431" s="13" t="s">
        <v>617</v>
      </c>
      <c r="N431" s="13" t="s">
        <v>50</v>
      </c>
      <c r="O431" s="13" t="s">
        <v>49</v>
      </c>
      <c r="P431" s="13" t="s">
        <v>1251</v>
      </c>
      <c r="Q431" s="13" t="s">
        <v>49</v>
      </c>
    </row>
    <row r="432" spans="1:17" x14ac:dyDescent="0.25">
      <c r="A432" s="13" t="s">
        <v>39</v>
      </c>
      <c r="D432" s="13" t="s">
        <v>347</v>
      </c>
      <c r="E432" s="13" t="s">
        <v>1252</v>
      </c>
      <c r="F432" s="13" t="s">
        <v>348</v>
      </c>
      <c r="G432" s="13" t="s">
        <v>157</v>
      </c>
      <c r="H432" s="13" t="s">
        <v>158</v>
      </c>
      <c r="I432" s="13" t="s">
        <v>617</v>
      </c>
      <c r="J432" s="13" t="s">
        <v>65</v>
      </c>
      <c r="K432" s="13" t="s">
        <v>595</v>
      </c>
      <c r="L432" s="13" t="s">
        <v>390</v>
      </c>
      <c r="M432" s="13" t="s">
        <v>617</v>
      </c>
      <c r="N432" s="13" t="s">
        <v>390</v>
      </c>
      <c r="O432" s="13" t="s">
        <v>49</v>
      </c>
      <c r="P432" s="13" t="s">
        <v>420</v>
      </c>
      <c r="Q432" s="13" t="s">
        <v>49</v>
      </c>
    </row>
    <row r="433" spans="1:17" x14ac:dyDescent="0.25">
      <c r="A433" s="13" t="s">
        <v>39</v>
      </c>
      <c r="D433" s="13" t="s">
        <v>345</v>
      </c>
      <c r="E433" s="13" t="s">
        <v>1253</v>
      </c>
      <c r="F433" s="13" t="s">
        <v>346</v>
      </c>
      <c r="G433" s="13" t="s">
        <v>81</v>
      </c>
      <c r="H433" s="13" t="s">
        <v>82</v>
      </c>
      <c r="I433" s="13" t="s">
        <v>617</v>
      </c>
      <c r="J433" s="13" t="s">
        <v>65</v>
      </c>
      <c r="K433" s="13" t="s">
        <v>608</v>
      </c>
      <c r="L433" s="13" t="s">
        <v>416</v>
      </c>
      <c r="M433" s="13" t="s">
        <v>617</v>
      </c>
      <c r="N433" s="13" t="s">
        <v>416</v>
      </c>
      <c r="O433" s="13" t="s">
        <v>49</v>
      </c>
      <c r="P433" s="13" t="s">
        <v>489</v>
      </c>
      <c r="Q433" s="13" t="s">
        <v>49</v>
      </c>
    </row>
    <row r="434" spans="1:17" x14ac:dyDescent="0.25">
      <c r="A434" s="13" t="s">
        <v>39</v>
      </c>
      <c r="D434" s="13" t="s">
        <v>345</v>
      </c>
      <c r="E434" s="13" t="s">
        <v>1254</v>
      </c>
      <c r="F434" s="13" t="s">
        <v>346</v>
      </c>
      <c r="G434" s="13" t="s">
        <v>81</v>
      </c>
      <c r="H434" s="13" t="s">
        <v>82</v>
      </c>
      <c r="I434" s="13" t="s">
        <v>617</v>
      </c>
      <c r="J434" s="13" t="s">
        <v>65</v>
      </c>
      <c r="K434" s="13" t="s">
        <v>594</v>
      </c>
      <c r="L434" s="13" t="s">
        <v>384</v>
      </c>
      <c r="M434" s="13" t="s">
        <v>617</v>
      </c>
      <c r="N434" s="13" t="s">
        <v>384</v>
      </c>
      <c r="O434" s="13" t="s">
        <v>49</v>
      </c>
      <c r="P434" s="13" t="s">
        <v>397</v>
      </c>
      <c r="Q434" s="13" t="s">
        <v>49</v>
      </c>
    </row>
    <row r="435" spans="1:17" x14ac:dyDescent="0.25">
      <c r="A435" s="13" t="s">
        <v>39</v>
      </c>
      <c r="D435" s="13" t="s">
        <v>345</v>
      </c>
      <c r="E435" s="13" t="s">
        <v>1255</v>
      </c>
      <c r="F435" s="13" t="s">
        <v>346</v>
      </c>
      <c r="G435" s="13" t="s">
        <v>81</v>
      </c>
      <c r="H435" s="13" t="s">
        <v>82</v>
      </c>
      <c r="I435" s="13" t="s">
        <v>617</v>
      </c>
      <c r="J435" s="13" t="s">
        <v>65</v>
      </c>
      <c r="K435" s="13" t="s">
        <v>609</v>
      </c>
      <c r="L435" s="13" t="s">
        <v>50</v>
      </c>
      <c r="M435" s="13" t="s">
        <v>617</v>
      </c>
      <c r="N435" s="13" t="s">
        <v>50</v>
      </c>
      <c r="O435" s="13" t="s">
        <v>49</v>
      </c>
      <c r="P435" s="13" t="s">
        <v>504</v>
      </c>
      <c r="Q435" s="13" t="s">
        <v>49</v>
      </c>
    </row>
    <row r="436" spans="1:17" x14ac:dyDescent="0.25">
      <c r="A436" s="13" t="s">
        <v>39</v>
      </c>
      <c r="D436" s="13" t="s">
        <v>345</v>
      </c>
      <c r="E436" s="13" t="s">
        <v>1256</v>
      </c>
      <c r="F436" s="13" t="s">
        <v>346</v>
      </c>
      <c r="G436" s="13" t="s">
        <v>157</v>
      </c>
      <c r="H436" s="13" t="s">
        <v>158</v>
      </c>
      <c r="I436" s="13" t="s">
        <v>617</v>
      </c>
      <c r="J436" s="13" t="s">
        <v>65</v>
      </c>
      <c r="K436" s="13" t="s">
        <v>595</v>
      </c>
      <c r="L436" s="13" t="s">
        <v>390</v>
      </c>
      <c r="M436" s="13" t="s">
        <v>617</v>
      </c>
      <c r="N436" s="13" t="s">
        <v>390</v>
      </c>
      <c r="O436" s="13" t="s">
        <v>49</v>
      </c>
      <c r="P436" s="13" t="s">
        <v>493</v>
      </c>
      <c r="Q436" s="13" t="s">
        <v>49</v>
      </c>
    </row>
    <row r="437" spans="1:17" x14ac:dyDescent="0.25">
      <c r="A437" s="13" t="s">
        <v>39</v>
      </c>
      <c r="D437" s="13" t="s">
        <v>345</v>
      </c>
      <c r="E437" s="13" t="s">
        <v>1257</v>
      </c>
      <c r="F437" s="13" t="s">
        <v>346</v>
      </c>
      <c r="G437" s="13" t="s">
        <v>87</v>
      </c>
      <c r="H437" s="13" t="s">
        <v>88</v>
      </c>
      <c r="I437" s="13" t="s">
        <v>617</v>
      </c>
      <c r="J437" s="13" t="s">
        <v>65</v>
      </c>
      <c r="K437" s="13" t="s">
        <v>596</v>
      </c>
      <c r="L437" s="13" t="s">
        <v>50</v>
      </c>
      <c r="M437" s="13" t="s">
        <v>617</v>
      </c>
      <c r="N437" s="13" t="s">
        <v>50</v>
      </c>
      <c r="O437" s="13" t="s">
        <v>49</v>
      </c>
      <c r="P437" s="13" t="s">
        <v>504</v>
      </c>
      <c r="Q437" s="13" t="s">
        <v>49</v>
      </c>
    </row>
    <row r="438" spans="1:17" x14ac:dyDescent="0.25">
      <c r="A438" s="13" t="s">
        <v>39</v>
      </c>
      <c r="D438" s="13" t="s">
        <v>345</v>
      </c>
      <c r="E438" s="13" t="s">
        <v>1258</v>
      </c>
      <c r="F438" s="13" t="s">
        <v>346</v>
      </c>
      <c r="G438" s="13" t="s">
        <v>103</v>
      </c>
      <c r="H438" s="13" t="s">
        <v>104</v>
      </c>
      <c r="I438" s="13" t="s">
        <v>617</v>
      </c>
      <c r="J438" s="13" t="s">
        <v>65</v>
      </c>
      <c r="K438" s="13" t="s">
        <v>597</v>
      </c>
      <c r="L438" s="13" t="s">
        <v>50</v>
      </c>
      <c r="M438" s="13" t="s">
        <v>617</v>
      </c>
      <c r="N438" s="13" t="s">
        <v>50</v>
      </c>
      <c r="O438" s="13" t="s">
        <v>49</v>
      </c>
      <c r="P438" s="13" t="s">
        <v>1259</v>
      </c>
      <c r="Q438" s="13" t="s">
        <v>49</v>
      </c>
    </row>
    <row r="439" spans="1:17" x14ac:dyDescent="0.25">
      <c r="A439" s="13" t="s">
        <v>39</v>
      </c>
      <c r="D439" s="13" t="s">
        <v>341</v>
      </c>
      <c r="E439" s="13" t="s">
        <v>1260</v>
      </c>
      <c r="F439" s="13" t="s">
        <v>342</v>
      </c>
      <c r="G439" s="13" t="s">
        <v>81</v>
      </c>
      <c r="H439" s="13" t="s">
        <v>82</v>
      </c>
      <c r="I439" s="13" t="s">
        <v>617</v>
      </c>
      <c r="J439" s="13" t="s">
        <v>65</v>
      </c>
      <c r="K439" s="13" t="s">
        <v>608</v>
      </c>
      <c r="L439" s="13" t="s">
        <v>50</v>
      </c>
      <c r="M439" s="13" t="s">
        <v>617</v>
      </c>
      <c r="N439" s="13" t="s">
        <v>50</v>
      </c>
      <c r="O439" s="13" t="s">
        <v>49</v>
      </c>
      <c r="P439" s="13" t="s">
        <v>1261</v>
      </c>
      <c r="Q439" s="13" t="s">
        <v>49</v>
      </c>
    </row>
    <row r="440" spans="1:17" x14ac:dyDescent="0.25">
      <c r="A440" s="13" t="s">
        <v>39</v>
      </c>
      <c r="D440" s="13" t="s">
        <v>341</v>
      </c>
      <c r="E440" s="13" t="s">
        <v>1262</v>
      </c>
      <c r="F440" s="13" t="s">
        <v>342</v>
      </c>
      <c r="G440" s="13" t="s">
        <v>81</v>
      </c>
      <c r="H440" s="13" t="s">
        <v>82</v>
      </c>
      <c r="I440" s="13" t="s">
        <v>617</v>
      </c>
      <c r="J440" s="13" t="s">
        <v>65</v>
      </c>
      <c r="K440" s="13" t="s">
        <v>594</v>
      </c>
      <c r="L440" s="13" t="s">
        <v>384</v>
      </c>
      <c r="M440" s="13" t="s">
        <v>617</v>
      </c>
      <c r="N440" s="13" t="s">
        <v>384</v>
      </c>
      <c r="O440" s="13" t="s">
        <v>49</v>
      </c>
      <c r="P440" s="13" t="s">
        <v>1263</v>
      </c>
      <c r="Q440" s="13" t="s">
        <v>49</v>
      </c>
    </row>
    <row r="441" spans="1:17" x14ac:dyDescent="0.25">
      <c r="A441" s="13" t="s">
        <v>39</v>
      </c>
      <c r="D441" s="13" t="s">
        <v>341</v>
      </c>
      <c r="E441" s="13" t="s">
        <v>1264</v>
      </c>
      <c r="F441" s="13" t="s">
        <v>342</v>
      </c>
      <c r="G441" s="13" t="s">
        <v>157</v>
      </c>
      <c r="H441" s="13" t="s">
        <v>158</v>
      </c>
      <c r="I441" s="13" t="s">
        <v>617</v>
      </c>
      <c r="J441" s="13" t="s">
        <v>65</v>
      </c>
      <c r="K441" s="13" t="s">
        <v>595</v>
      </c>
      <c r="L441" s="13" t="s">
        <v>384</v>
      </c>
      <c r="M441" s="13" t="s">
        <v>617</v>
      </c>
      <c r="N441" s="13" t="s">
        <v>384</v>
      </c>
      <c r="O441" s="13" t="s">
        <v>49</v>
      </c>
      <c r="P441" s="13" t="s">
        <v>1263</v>
      </c>
      <c r="Q441" s="13" t="s">
        <v>49</v>
      </c>
    </row>
    <row r="442" spans="1:17" x14ac:dyDescent="0.25">
      <c r="A442" s="13" t="s">
        <v>39</v>
      </c>
      <c r="D442" s="13" t="s">
        <v>341</v>
      </c>
      <c r="E442" s="13" t="s">
        <v>1265</v>
      </c>
      <c r="F442" s="13" t="s">
        <v>342</v>
      </c>
      <c r="G442" s="13" t="s">
        <v>103</v>
      </c>
      <c r="H442" s="13" t="s">
        <v>104</v>
      </c>
      <c r="I442" s="13" t="s">
        <v>617</v>
      </c>
      <c r="J442" s="13" t="s">
        <v>65</v>
      </c>
      <c r="K442" s="13" t="s">
        <v>597</v>
      </c>
      <c r="L442" s="13" t="s">
        <v>50</v>
      </c>
      <c r="M442" s="13" t="s">
        <v>617</v>
      </c>
      <c r="N442" s="13" t="s">
        <v>50</v>
      </c>
      <c r="O442" s="13" t="s">
        <v>49</v>
      </c>
      <c r="P442" s="13" t="s">
        <v>1266</v>
      </c>
      <c r="Q442" s="13" t="s">
        <v>49</v>
      </c>
    </row>
    <row r="443" spans="1:17" x14ac:dyDescent="0.25">
      <c r="A443" s="13" t="s">
        <v>39</v>
      </c>
      <c r="D443" s="13" t="s">
        <v>343</v>
      </c>
      <c r="E443" s="13" t="s">
        <v>1267</v>
      </c>
      <c r="F443" s="13" t="s">
        <v>344</v>
      </c>
      <c r="G443" s="13" t="s">
        <v>81</v>
      </c>
      <c r="H443" s="13" t="s">
        <v>82</v>
      </c>
      <c r="I443" s="13" t="s">
        <v>617</v>
      </c>
      <c r="J443" s="13" t="s">
        <v>65</v>
      </c>
      <c r="K443" s="13" t="s">
        <v>594</v>
      </c>
      <c r="L443" s="13" t="s">
        <v>496</v>
      </c>
      <c r="M443" s="13" t="s">
        <v>617</v>
      </c>
      <c r="N443" s="13" t="s">
        <v>496</v>
      </c>
      <c r="O443" s="13" t="s">
        <v>49</v>
      </c>
      <c r="P443" s="13" t="s">
        <v>1268</v>
      </c>
      <c r="Q443" s="13" t="s">
        <v>49</v>
      </c>
    </row>
    <row r="444" spans="1:17" x14ac:dyDescent="0.25">
      <c r="A444" s="13" t="s">
        <v>39</v>
      </c>
      <c r="D444" s="13" t="s">
        <v>343</v>
      </c>
      <c r="E444" s="13" t="s">
        <v>1269</v>
      </c>
      <c r="F444" s="13" t="s">
        <v>344</v>
      </c>
      <c r="G444" s="13" t="s">
        <v>157</v>
      </c>
      <c r="H444" s="13" t="s">
        <v>158</v>
      </c>
      <c r="I444" s="13" t="s">
        <v>617</v>
      </c>
      <c r="J444" s="13" t="s">
        <v>65</v>
      </c>
      <c r="K444" s="13" t="s">
        <v>595</v>
      </c>
      <c r="L444" s="13" t="s">
        <v>50</v>
      </c>
      <c r="M444" s="13" t="s">
        <v>617</v>
      </c>
      <c r="N444" s="13" t="s">
        <v>50</v>
      </c>
      <c r="O444" s="13" t="s">
        <v>49</v>
      </c>
      <c r="P444" s="13" t="s">
        <v>1270</v>
      </c>
      <c r="Q444" s="13" t="s">
        <v>49</v>
      </c>
    </row>
    <row r="445" spans="1:17" x14ac:dyDescent="0.25">
      <c r="A445" s="13" t="s">
        <v>39</v>
      </c>
      <c r="D445" s="13" t="s">
        <v>343</v>
      </c>
      <c r="E445" s="13" t="s">
        <v>1271</v>
      </c>
      <c r="F445" s="13" t="s">
        <v>344</v>
      </c>
      <c r="G445" s="13" t="s">
        <v>87</v>
      </c>
      <c r="H445" s="13" t="s">
        <v>88</v>
      </c>
      <c r="I445" s="13" t="s">
        <v>617</v>
      </c>
      <c r="J445" s="13" t="s">
        <v>65</v>
      </c>
      <c r="K445" s="13" t="s">
        <v>596</v>
      </c>
      <c r="L445" s="13" t="s">
        <v>50</v>
      </c>
      <c r="M445" s="13" t="s">
        <v>617</v>
      </c>
      <c r="N445" s="13" t="s">
        <v>50</v>
      </c>
      <c r="O445" s="13" t="s">
        <v>49</v>
      </c>
      <c r="P445" s="13" t="s">
        <v>1270</v>
      </c>
      <c r="Q445" s="13" t="s">
        <v>49</v>
      </c>
    </row>
    <row r="446" spans="1:17" x14ac:dyDescent="0.25">
      <c r="A446" s="13" t="s">
        <v>39</v>
      </c>
      <c r="D446" s="13" t="s">
        <v>343</v>
      </c>
      <c r="E446" s="13" t="s">
        <v>1272</v>
      </c>
      <c r="F446" s="13" t="s">
        <v>344</v>
      </c>
      <c r="G446" s="13" t="s">
        <v>103</v>
      </c>
      <c r="H446" s="13" t="s">
        <v>104</v>
      </c>
      <c r="I446" s="13" t="s">
        <v>617</v>
      </c>
      <c r="J446" s="13" t="s">
        <v>65</v>
      </c>
      <c r="K446" s="13" t="s">
        <v>597</v>
      </c>
      <c r="L446" s="13" t="s">
        <v>50</v>
      </c>
      <c r="M446" s="13" t="s">
        <v>617</v>
      </c>
      <c r="N446" s="13" t="s">
        <v>50</v>
      </c>
      <c r="O446" s="13" t="s">
        <v>49</v>
      </c>
      <c r="P446" s="13" t="s">
        <v>1273</v>
      </c>
      <c r="Q446" s="13" t="s">
        <v>49</v>
      </c>
    </row>
    <row r="447" spans="1:17" x14ac:dyDescent="0.25">
      <c r="A447" s="13" t="s">
        <v>39</v>
      </c>
      <c r="D447" s="13" t="s">
        <v>309</v>
      </c>
      <c r="E447" s="13" t="s">
        <v>1274</v>
      </c>
      <c r="F447" s="13" t="s">
        <v>310</v>
      </c>
      <c r="G447" s="13" t="s">
        <v>81</v>
      </c>
      <c r="H447" s="13" t="s">
        <v>82</v>
      </c>
      <c r="I447" s="13" t="s">
        <v>617</v>
      </c>
      <c r="J447" s="13" t="s">
        <v>65</v>
      </c>
      <c r="K447" s="13" t="s">
        <v>598</v>
      </c>
      <c r="L447" s="13" t="s">
        <v>391</v>
      </c>
      <c r="M447" s="13" t="s">
        <v>617</v>
      </c>
      <c r="N447" s="13" t="s">
        <v>391</v>
      </c>
      <c r="O447" s="13" t="s">
        <v>49</v>
      </c>
      <c r="P447" s="13" t="s">
        <v>474</v>
      </c>
      <c r="Q447" s="13" t="s">
        <v>49</v>
      </c>
    </row>
    <row r="448" spans="1:17" x14ac:dyDescent="0.25">
      <c r="A448" s="13" t="s">
        <v>39</v>
      </c>
      <c r="D448" s="13" t="s">
        <v>309</v>
      </c>
      <c r="E448" s="13" t="s">
        <v>1275</v>
      </c>
      <c r="F448" s="13" t="s">
        <v>310</v>
      </c>
      <c r="G448" s="13" t="s">
        <v>157</v>
      </c>
      <c r="H448" s="13" t="s">
        <v>158</v>
      </c>
      <c r="I448" s="13" t="s">
        <v>617</v>
      </c>
      <c r="J448" s="13" t="s">
        <v>65</v>
      </c>
      <c r="K448" s="13" t="s">
        <v>600</v>
      </c>
      <c r="L448" s="13" t="s">
        <v>416</v>
      </c>
      <c r="M448" s="13" t="s">
        <v>617</v>
      </c>
      <c r="N448" s="13" t="s">
        <v>416</v>
      </c>
      <c r="O448" s="13" t="s">
        <v>49</v>
      </c>
      <c r="P448" s="13" t="s">
        <v>1276</v>
      </c>
      <c r="Q448" s="13" t="s">
        <v>49</v>
      </c>
    </row>
    <row r="449" spans="1:17" x14ac:dyDescent="0.25">
      <c r="A449" s="13" t="s">
        <v>39</v>
      </c>
      <c r="D449" s="13" t="s">
        <v>309</v>
      </c>
      <c r="E449" s="13" t="s">
        <v>1277</v>
      </c>
      <c r="F449" s="13" t="s">
        <v>310</v>
      </c>
      <c r="G449" s="13" t="s">
        <v>87</v>
      </c>
      <c r="H449" s="13" t="s">
        <v>88</v>
      </c>
      <c r="I449" s="13" t="s">
        <v>617</v>
      </c>
      <c r="J449" s="13" t="s">
        <v>65</v>
      </c>
      <c r="K449" s="13" t="s">
        <v>603</v>
      </c>
      <c r="L449" s="13" t="s">
        <v>50</v>
      </c>
      <c r="M449" s="13" t="s">
        <v>617</v>
      </c>
      <c r="N449" s="13" t="s">
        <v>50</v>
      </c>
      <c r="O449" s="13" t="s">
        <v>49</v>
      </c>
      <c r="P449" s="13" t="s">
        <v>1278</v>
      </c>
      <c r="Q449" s="13" t="s">
        <v>49</v>
      </c>
    </row>
    <row r="450" spans="1:17" x14ac:dyDescent="0.25">
      <c r="A450" s="13" t="s">
        <v>39</v>
      </c>
      <c r="D450" s="13" t="s">
        <v>309</v>
      </c>
      <c r="E450" s="13" t="s">
        <v>1279</v>
      </c>
      <c r="F450" s="13" t="s">
        <v>310</v>
      </c>
      <c r="G450" s="13" t="s">
        <v>103</v>
      </c>
      <c r="H450" s="13" t="s">
        <v>104</v>
      </c>
      <c r="I450" s="13" t="s">
        <v>617</v>
      </c>
      <c r="J450" s="13" t="s">
        <v>65</v>
      </c>
      <c r="K450" s="13" t="s">
        <v>601</v>
      </c>
      <c r="L450" s="13" t="s">
        <v>50</v>
      </c>
      <c r="M450" s="13" t="s">
        <v>617</v>
      </c>
      <c r="N450" s="13" t="s">
        <v>50</v>
      </c>
      <c r="O450" s="13" t="s">
        <v>49</v>
      </c>
      <c r="P450" s="13" t="s">
        <v>1280</v>
      </c>
      <c r="Q450" s="13" t="s">
        <v>49</v>
      </c>
    </row>
    <row r="451" spans="1:17" x14ac:dyDescent="0.25">
      <c r="A451" s="13" t="s">
        <v>39</v>
      </c>
      <c r="D451" s="13" t="s">
        <v>311</v>
      </c>
      <c r="E451" s="13" t="s">
        <v>1281</v>
      </c>
      <c r="F451" s="13" t="s">
        <v>312</v>
      </c>
      <c r="G451" s="13" t="s">
        <v>81</v>
      </c>
      <c r="H451" s="13" t="s">
        <v>82</v>
      </c>
      <c r="I451" s="13" t="s">
        <v>617</v>
      </c>
      <c r="J451" s="13" t="s">
        <v>65</v>
      </c>
      <c r="K451" s="13" t="s">
        <v>612</v>
      </c>
      <c r="L451" s="13" t="s">
        <v>50</v>
      </c>
      <c r="M451" s="13" t="s">
        <v>617</v>
      </c>
      <c r="N451" s="13" t="s">
        <v>50</v>
      </c>
      <c r="O451" s="13" t="s">
        <v>49</v>
      </c>
      <c r="P451" s="13" t="s">
        <v>1278</v>
      </c>
      <c r="Q451" s="13" t="s">
        <v>49</v>
      </c>
    </row>
    <row r="452" spans="1:17" x14ac:dyDescent="0.25">
      <c r="A452" s="13" t="s">
        <v>39</v>
      </c>
      <c r="D452" s="13" t="s">
        <v>311</v>
      </c>
      <c r="E452" s="13" t="s">
        <v>1282</v>
      </c>
      <c r="F452" s="13" t="s">
        <v>312</v>
      </c>
      <c r="G452" s="13" t="s">
        <v>81</v>
      </c>
      <c r="H452" s="13" t="s">
        <v>82</v>
      </c>
      <c r="I452" s="13" t="s">
        <v>617</v>
      </c>
      <c r="J452" s="13" t="s">
        <v>65</v>
      </c>
      <c r="K452" s="13" t="s">
        <v>598</v>
      </c>
      <c r="L452" s="13" t="s">
        <v>407</v>
      </c>
      <c r="M452" s="13" t="s">
        <v>617</v>
      </c>
      <c r="N452" s="13" t="s">
        <v>407</v>
      </c>
      <c r="O452" s="13" t="s">
        <v>49</v>
      </c>
      <c r="P452" s="13" t="s">
        <v>481</v>
      </c>
      <c r="Q452" s="13" t="s">
        <v>49</v>
      </c>
    </row>
    <row r="453" spans="1:17" x14ac:dyDescent="0.25">
      <c r="A453" s="13" t="s">
        <v>39</v>
      </c>
      <c r="D453" s="13" t="s">
        <v>311</v>
      </c>
      <c r="E453" s="13" t="s">
        <v>1283</v>
      </c>
      <c r="F453" s="13" t="s">
        <v>312</v>
      </c>
      <c r="G453" s="13" t="s">
        <v>81</v>
      </c>
      <c r="H453" s="13" t="s">
        <v>82</v>
      </c>
      <c r="I453" s="13" t="s">
        <v>617</v>
      </c>
      <c r="J453" s="13" t="s">
        <v>65</v>
      </c>
      <c r="K453" s="13" t="s">
        <v>599</v>
      </c>
      <c r="L453" s="13" t="s">
        <v>50</v>
      </c>
      <c r="M453" s="13" t="s">
        <v>617</v>
      </c>
      <c r="N453" s="13" t="s">
        <v>50</v>
      </c>
      <c r="O453" s="13" t="s">
        <v>49</v>
      </c>
      <c r="P453" s="13" t="s">
        <v>1278</v>
      </c>
      <c r="Q453" s="13" t="s">
        <v>49</v>
      </c>
    </row>
    <row r="454" spans="1:17" x14ac:dyDescent="0.25">
      <c r="A454" s="13" t="s">
        <v>39</v>
      </c>
      <c r="D454" s="13" t="s">
        <v>311</v>
      </c>
      <c r="E454" s="13" t="s">
        <v>1284</v>
      </c>
      <c r="F454" s="13" t="s">
        <v>312</v>
      </c>
      <c r="G454" s="13" t="s">
        <v>157</v>
      </c>
      <c r="H454" s="13" t="s">
        <v>158</v>
      </c>
      <c r="I454" s="13" t="s">
        <v>617</v>
      </c>
      <c r="J454" s="13" t="s">
        <v>65</v>
      </c>
      <c r="K454" s="13" t="s">
        <v>600</v>
      </c>
      <c r="L454" s="13" t="s">
        <v>384</v>
      </c>
      <c r="M454" s="13" t="s">
        <v>617</v>
      </c>
      <c r="N454" s="13" t="s">
        <v>384</v>
      </c>
      <c r="O454" s="13" t="s">
        <v>49</v>
      </c>
      <c r="P454" s="13" t="s">
        <v>450</v>
      </c>
      <c r="Q454" s="13" t="s">
        <v>49</v>
      </c>
    </row>
    <row r="455" spans="1:17" x14ac:dyDescent="0.25">
      <c r="A455" s="13" t="s">
        <v>39</v>
      </c>
      <c r="D455" s="13" t="s">
        <v>311</v>
      </c>
      <c r="E455" s="13" t="s">
        <v>1285</v>
      </c>
      <c r="F455" s="13" t="s">
        <v>312</v>
      </c>
      <c r="G455" s="13" t="s">
        <v>103</v>
      </c>
      <c r="H455" s="13" t="s">
        <v>104</v>
      </c>
      <c r="I455" s="13" t="s">
        <v>617</v>
      </c>
      <c r="J455" s="13" t="s">
        <v>65</v>
      </c>
      <c r="K455" s="13" t="s">
        <v>601</v>
      </c>
      <c r="L455" s="13" t="s">
        <v>416</v>
      </c>
      <c r="M455" s="13" t="s">
        <v>617</v>
      </c>
      <c r="N455" s="13" t="s">
        <v>416</v>
      </c>
      <c r="O455" s="13" t="s">
        <v>49</v>
      </c>
      <c r="P455" s="13" t="s">
        <v>1286</v>
      </c>
      <c r="Q455" s="13" t="s">
        <v>49</v>
      </c>
    </row>
    <row r="456" spans="1:17" x14ac:dyDescent="0.25">
      <c r="A456" s="13" t="s">
        <v>39</v>
      </c>
      <c r="D456" s="13" t="s">
        <v>313</v>
      </c>
      <c r="E456" s="13" t="s">
        <v>1287</v>
      </c>
      <c r="F456" s="13" t="s">
        <v>314</v>
      </c>
      <c r="G456" s="13" t="s">
        <v>81</v>
      </c>
      <c r="H456" s="13" t="s">
        <v>82</v>
      </c>
      <c r="I456" s="13" t="s">
        <v>617</v>
      </c>
      <c r="J456" s="13" t="s">
        <v>65</v>
      </c>
      <c r="K456" s="13" t="s">
        <v>598</v>
      </c>
      <c r="L456" s="13" t="s">
        <v>391</v>
      </c>
      <c r="M456" s="13" t="s">
        <v>617</v>
      </c>
      <c r="N456" s="13" t="s">
        <v>391</v>
      </c>
      <c r="O456" s="13" t="s">
        <v>49</v>
      </c>
      <c r="P456" s="13" t="s">
        <v>510</v>
      </c>
      <c r="Q456" s="13" t="s">
        <v>49</v>
      </c>
    </row>
    <row r="457" spans="1:17" x14ac:dyDescent="0.25">
      <c r="A457" s="13" t="s">
        <v>39</v>
      </c>
      <c r="D457" s="13" t="s">
        <v>313</v>
      </c>
      <c r="E457" s="13" t="s">
        <v>1288</v>
      </c>
      <c r="F457" s="13" t="s">
        <v>314</v>
      </c>
      <c r="G457" s="13" t="s">
        <v>81</v>
      </c>
      <c r="H457" s="13" t="s">
        <v>82</v>
      </c>
      <c r="I457" s="13" t="s">
        <v>617</v>
      </c>
      <c r="J457" s="13" t="s">
        <v>65</v>
      </c>
      <c r="K457" s="13" t="s">
        <v>599</v>
      </c>
      <c r="L457" s="13" t="s">
        <v>50</v>
      </c>
      <c r="M457" s="13" t="s">
        <v>617</v>
      </c>
      <c r="N457" s="13" t="s">
        <v>50</v>
      </c>
      <c r="O457" s="13" t="s">
        <v>49</v>
      </c>
      <c r="P457" s="13" t="s">
        <v>1289</v>
      </c>
      <c r="Q457" s="13" t="s">
        <v>49</v>
      </c>
    </row>
    <row r="458" spans="1:17" x14ac:dyDescent="0.25">
      <c r="A458" s="13" t="s">
        <v>39</v>
      </c>
      <c r="D458" s="13" t="s">
        <v>313</v>
      </c>
      <c r="E458" s="13" t="s">
        <v>1290</v>
      </c>
      <c r="F458" s="13" t="s">
        <v>314</v>
      </c>
      <c r="G458" s="13" t="s">
        <v>157</v>
      </c>
      <c r="H458" s="13" t="s">
        <v>158</v>
      </c>
      <c r="I458" s="13" t="s">
        <v>617</v>
      </c>
      <c r="J458" s="13" t="s">
        <v>65</v>
      </c>
      <c r="K458" s="13" t="s">
        <v>600</v>
      </c>
      <c r="L458" s="13" t="s">
        <v>496</v>
      </c>
      <c r="M458" s="13" t="s">
        <v>617</v>
      </c>
      <c r="N458" s="13" t="s">
        <v>496</v>
      </c>
      <c r="O458" s="13" t="s">
        <v>49</v>
      </c>
      <c r="P458" s="13" t="s">
        <v>1291</v>
      </c>
      <c r="Q458" s="13" t="s">
        <v>49</v>
      </c>
    </row>
    <row r="459" spans="1:17" x14ac:dyDescent="0.25">
      <c r="A459" s="13" t="s">
        <v>39</v>
      </c>
      <c r="D459" s="13" t="s">
        <v>313</v>
      </c>
      <c r="E459" s="13" t="s">
        <v>1292</v>
      </c>
      <c r="F459" s="13" t="s">
        <v>314</v>
      </c>
      <c r="G459" s="13" t="s">
        <v>103</v>
      </c>
      <c r="H459" s="13" t="s">
        <v>104</v>
      </c>
      <c r="I459" s="13" t="s">
        <v>617</v>
      </c>
      <c r="J459" s="13" t="s">
        <v>65</v>
      </c>
      <c r="K459" s="13" t="s">
        <v>601</v>
      </c>
      <c r="L459" s="13" t="s">
        <v>384</v>
      </c>
      <c r="M459" s="13" t="s">
        <v>617</v>
      </c>
      <c r="N459" s="13" t="s">
        <v>384</v>
      </c>
      <c r="O459" s="13" t="s">
        <v>49</v>
      </c>
      <c r="P459" s="13" t="s">
        <v>1293</v>
      </c>
      <c r="Q459" s="13" t="s">
        <v>49</v>
      </c>
    </row>
    <row r="460" spans="1:17" x14ac:dyDescent="0.25">
      <c r="A460" s="13" t="s">
        <v>39</v>
      </c>
      <c r="D460" s="13" t="s">
        <v>371</v>
      </c>
      <c r="E460" s="13" t="s">
        <v>1294</v>
      </c>
      <c r="F460" s="13" t="s">
        <v>372</v>
      </c>
      <c r="G460" s="13" t="s">
        <v>81</v>
      </c>
      <c r="H460" s="13" t="s">
        <v>82</v>
      </c>
      <c r="I460" s="13" t="s">
        <v>617</v>
      </c>
      <c r="J460" s="13" t="s">
        <v>65</v>
      </c>
      <c r="K460" s="13" t="s">
        <v>612</v>
      </c>
      <c r="L460" s="13" t="s">
        <v>50</v>
      </c>
      <c r="M460" s="13" t="s">
        <v>617</v>
      </c>
      <c r="N460" s="13" t="s">
        <v>50</v>
      </c>
      <c r="O460" s="13" t="s">
        <v>49</v>
      </c>
      <c r="P460" s="13" t="s">
        <v>1291</v>
      </c>
      <c r="Q460" s="13" t="s">
        <v>49</v>
      </c>
    </row>
    <row r="461" spans="1:17" x14ac:dyDescent="0.25">
      <c r="A461" s="13" t="s">
        <v>39</v>
      </c>
      <c r="D461" s="13" t="s">
        <v>371</v>
      </c>
      <c r="E461" s="13" t="s">
        <v>1295</v>
      </c>
      <c r="F461" s="13" t="s">
        <v>372</v>
      </c>
      <c r="G461" s="13" t="s">
        <v>81</v>
      </c>
      <c r="H461" s="13" t="s">
        <v>82</v>
      </c>
      <c r="I461" s="13" t="s">
        <v>617</v>
      </c>
      <c r="J461" s="13" t="s">
        <v>65</v>
      </c>
      <c r="K461" s="13" t="s">
        <v>598</v>
      </c>
      <c r="L461" s="13" t="s">
        <v>975</v>
      </c>
      <c r="M461" s="13" t="s">
        <v>617</v>
      </c>
      <c r="N461" s="13" t="s">
        <v>975</v>
      </c>
      <c r="O461" s="13" t="s">
        <v>49</v>
      </c>
      <c r="P461" s="13" t="s">
        <v>1296</v>
      </c>
      <c r="Q461" s="13" t="s">
        <v>49</v>
      </c>
    </row>
    <row r="462" spans="1:17" x14ac:dyDescent="0.25">
      <c r="A462" s="13" t="s">
        <v>39</v>
      </c>
      <c r="D462" s="13" t="s">
        <v>371</v>
      </c>
      <c r="E462" s="13" t="s">
        <v>1297</v>
      </c>
      <c r="F462" s="13" t="s">
        <v>372</v>
      </c>
      <c r="G462" s="13" t="s">
        <v>81</v>
      </c>
      <c r="H462" s="13" t="s">
        <v>82</v>
      </c>
      <c r="I462" s="13" t="s">
        <v>617</v>
      </c>
      <c r="J462" s="13" t="s">
        <v>65</v>
      </c>
      <c r="K462" s="13" t="s">
        <v>599</v>
      </c>
      <c r="L462" s="13" t="s">
        <v>50</v>
      </c>
      <c r="M462" s="13" t="s">
        <v>617</v>
      </c>
      <c r="N462" s="13" t="s">
        <v>50</v>
      </c>
      <c r="O462" s="13" t="s">
        <v>49</v>
      </c>
      <c r="P462" s="13" t="s">
        <v>1291</v>
      </c>
      <c r="Q462" s="13" t="s">
        <v>49</v>
      </c>
    </row>
    <row r="463" spans="1:17" x14ac:dyDescent="0.25">
      <c r="A463" s="13" t="s">
        <v>39</v>
      </c>
      <c r="D463" s="13" t="s">
        <v>371</v>
      </c>
      <c r="E463" s="13" t="s">
        <v>1298</v>
      </c>
      <c r="F463" s="13" t="s">
        <v>372</v>
      </c>
      <c r="G463" s="13" t="s">
        <v>157</v>
      </c>
      <c r="H463" s="13" t="s">
        <v>158</v>
      </c>
      <c r="I463" s="13" t="s">
        <v>617</v>
      </c>
      <c r="J463" s="13" t="s">
        <v>65</v>
      </c>
      <c r="K463" s="13" t="s">
        <v>600</v>
      </c>
      <c r="L463" s="13" t="s">
        <v>496</v>
      </c>
      <c r="M463" s="13" t="s">
        <v>617</v>
      </c>
      <c r="N463" s="13" t="s">
        <v>496</v>
      </c>
      <c r="O463" s="13" t="s">
        <v>49</v>
      </c>
      <c r="P463" s="13" t="s">
        <v>1299</v>
      </c>
      <c r="Q463" s="13" t="s">
        <v>49</v>
      </c>
    </row>
    <row r="464" spans="1:17" x14ac:dyDescent="0.25">
      <c r="A464" s="13" t="s">
        <v>39</v>
      </c>
      <c r="D464" s="13" t="s">
        <v>371</v>
      </c>
      <c r="E464" s="13" t="s">
        <v>1300</v>
      </c>
      <c r="F464" s="13" t="s">
        <v>372</v>
      </c>
      <c r="G464" s="13" t="s">
        <v>287</v>
      </c>
      <c r="H464" s="13" t="s">
        <v>288</v>
      </c>
      <c r="I464" s="13" t="s">
        <v>617</v>
      </c>
      <c r="J464" s="13" t="s">
        <v>65</v>
      </c>
      <c r="K464" s="13" t="s">
        <v>604</v>
      </c>
      <c r="L464" s="13" t="s">
        <v>416</v>
      </c>
      <c r="M464" s="13" t="s">
        <v>617</v>
      </c>
      <c r="N464" s="13" t="s">
        <v>416</v>
      </c>
      <c r="O464" s="13" t="s">
        <v>49</v>
      </c>
      <c r="P464" s="13" t="s">
        <v>1301</v>
      </c>
      <c r="Q464" s="13" t="s">
        <v>49</v>
      </c>
    </row>
    <row r="465" spans="1:17" x14ac:dyDescent="0.25">
      <c r="A465" s="13" t="s">
        <v>39</v>
      </c>
      <c r="D465" s="13" t="s">
        <v>371</v>
      </c>
      <c r="E465" s="13" t="s">
        <v>1302</v>
      </c>
      <c r="F465" s="13" t="s">
        <v>372</v>
      </c>
      <c r="G465" s="13" t="s">
        <v>155</v>
      </c>
      <c r="H465" s="13" t="s">
        <v>156</v>
      </c>
      <c r="I465" s="13" t="s">
        <v>617</v>
      </c>
      <c r="J465" s="13" t="s">
        <v>65</v>
      </c>
      <c r="K465" s="13" t="s">
        <v>602</v>
      </c>
      <c r="L465" s="13" t="s">
        <v>416</v>
      </c>
      <c r="M465" s="13" t="s">
        <v>617</v>
      </c>
      <c r="N465" s="13" t="s">
        <v>416</v>
      </c>
      <c r="O465" s="13" t="s">
        <v>49</v>
      </c>
      <c r="P465" s="13" t="s">
        <v>1303</v>
      </c>
      <c r="Q465" s="13" t="s">
        <v>49</v>
      </c>
    </row>
    <row r="466" spans="1:17" x14ac:dyDescent="0.25">
      <c r="A466" s="13" t="s">
        <v>39</v>
      </c>
      <c r="D466" s="13" t="s">
        <v>373</v>
      </c>
      <c r="E466" s="13" t="s">
        <v>1304</v>
      </c>
      <c r="F466" s="13" t="s">
        <v>374</v>
      </c>
      <c r="G466" s="13" t="s">
        <v>81</v>
      </c>
      <c r="H466" s="13" t="s">
        <v>82</v>
      </c>
      <c r="I466" s="13" t="s">
        <v>617</v>
      </c>
      <c r="J466" s="13" t="s">
        <v>65</v>
      </c>
      <c r="K466" s="13" t="s">
        <v>598</v>
      </c>
      <c r="L466" s="13" t="s">
        <v>389</v>
      </c>
      <c r="M466" s="13" t="s">
        <v>617</v>
      </c>
      <c r="N466" s="13" t="s">
        <v>389</v>
      </c>
      <c r="O466" s="13" t="s">
        <v>49</v>
      </c>
      <c r="P466" s="13" t="s">
        <v>1305</v>
      </c>
      <c r="Q466" s="13" t="s">
        <v>49</v>
      </c>
    </row>
    <row r="467" spans="1:17" x14ac:dyDescent="0.25">
      <c r="A467" s="13" t="s">
        <v>39</v>
      </c>
      <c r="D467" s="13" t="s">
        <v>373</v>
      </c>
      <c r="E467" s="13" t="s">
        <v>1306</v>
      </c>
      <c r="F467" s="13" t="s">
        <v>374</v>
      </c>
      <c r="G467" s="13" t="s">
        <v>81</v>
      </c>
      <c r="H467" s="13" t="s">
        <v>82</v>
      </c>
      <c r="I467" s="13" t="s">
        <v>617</v>
      </c>
      <c r="J467" s="13" t="s">
        <v>65</v>
      </c>
      <c r="K467" s="13" t="s">
        <v>599</v>
      </c>
      <c r="L467" s="13" t="s">
        <v>416</v>
      </c>
      <c r="M467" s="13" t="s">
        <v>617</v>
      </c>
      <c r="N467" s="13" t="s">
        <v>416</v>
      </c>
      <c r="O467" s="13" t="s">
        <v>49</v>
      </c>
      <c r="P467" s="13" t="s">
        <v>1227</v>
      </c>
      <c r="Q467" s="13" t="s">
        <v>49</v>
      </c>
    </row>
    <row r="468" spans="1:17" x14ac:dyDescent="0.25">
      <c r="A468" s="13" t="s">
        <v>39</v>
      </c>
      <c r="D468" s="13" t="s">
        <v>373</v>
      </c>
      <c r="E468" s="13" t="s">
        <v>1307</v>
      </c>
      <c r="F468" s="13" t="s">
        <v>374</v>
      </c>
      <c r="G468" s="13" t="s">
        <v>157</v>
      </c>
      <c r="H468" s="13" t="s">
        <v>158</v>
      </c>
      <c r="I468" s="13" t="s">
        <v>617</v>
      </c>
      <c r="J468" s="13" t="s">
        <v>65</v>
      </c>
      <c r="K468" s="13" t="s">
        <v>600</v>
      </c>
      <c r="L468" s="13" t="s">
        <v>390</v>
      </c>
      <c r="M468" s="13" t="s">
        <v>617</v>
      </c>
      <c r="N468" s="13" t="s">
        <v>390</v>
      </c>
      <c r="O468" s="13" t="s">
        <v>49</v>
      </c>
      <c r="P468" s="13" t="s">
        <v>461</v>
      </c>
      <c r="Q468" s="13" t="s">
        <v>49</v>
      </c>
    </row>
    <row r="469" spans="1:17" x14ac:dyDescent="0.25">
      <c r="A469" s="13" t="s">
        <v>39</v>
      </c>
      <c r="D469" s="13" t="s">
        <v>373</v>
      </c>
      <c r="E469" s="13" t="s">
        <v>1308</v>
      </c>
      <c r="F469" s="13" t="s">
        <v>374</v>
      </c>
      <c r="G469" s="13" t="s">
        <v>287</v>
      </c>
      <c r="H469" s="13" t="s">
        <v>288</v>
      </c>
      <c r="I469" s="13" t="s">
        <v>617</v>
      </c>
      <c r="J469" s="13" t="s">
        <v>65</v>
      </c>
      <c r="K469" s="13" t="s">
        <v>604</v>
      </c>
      <c r="L469" s="13" t="s">
        <v>50</v>
      </c>
      <c r="M469" s="13" t="s">
        <v>617</v>
      </c>
      <c r="N469" s="13" t="s">
        <v>50</v>
      </c>
      <c r="O469" s="13" t="s">
        <v>49</v>
      </c>
      <c r="P469" s="13" t="s">
        <v>1309</v>
      </c>
      <c r="Q469" s="13" t="s">
        <v>49</v>
      </c>
    </row>
    <row r="470" spans="1:17" x14ac:dyDescent="0.25">
      <c r="A470" s="13" t="s">
        <v>39</v>
      </c>
      <c r="D470" s="13" t="s">
        <v>373</v>
      </c>
      <c r="E470" s="13" t="s">
        <v>1310</v>
      </c>
      <c r="F470" s="13" t="s">
        <v>374</v>
      </c>
      <c r="G470" s="13" t="s">
        <v>103</v>
      </c>
      <c r="H470" s="13" t="s">
        <v>104</v>
      </c>
      <c r="I470" s="13" t="s">
        <v>617</v>
      </c>
      <c r="J470" s="13" t="s">
        <v>65</v>
      </c>
      <c r="K470" s="13" t="s">
        <v>601</v>
      </c>
      <c r="L470" s="13" t="s">
        <v>384</v>
      </c>
      <c r="M470" s="13" t="s">
        <v>617</v>
      </c>
      <c r="N470" s="13" t="s">
        <v>384</v>
      </c>
      <c r="O470" s="13" t="s">
        <v>49</v>
      </c>
      <c r="P470" s="13" t="s">
        <v>1311</v>
      </c>
      <c r="Q470" s="13" t="s">
        <v>49</v>
      </c>
    </row>
    <row r="471" spans="1:17" x14ac:dyDescent="0.25">
      <c r="A471" s="13" t="s">
        <v>39</v>
      </c>
      <c r="D471" s="13" t="s">
        <v>373</v>
      </c>
      <c r="E471" s="13" t="s">
        <v>1312</v>
      </c>
      <c r="F471" s="13" t="s">
        <v>374</v>
      </c>
      <c r="G471" s="13" t="s">
        <v>155</v>
      </c>
      <c r="H471" s="13" t="s">
        <v>156</v>
      </c>
      <c r="I471" s="13" t="s">
        <v>617</v>
      </c>
      <c r="J471" s="13" t="s">
        <v>65</v>
      </c>
      <c r="K471" s="13" t="s">
        <v>602</v>
      </c>
      <c r="L471" s="13" t="s">
        <v>50</v>
      </c>
      <c r="M471" s="13" t="s">
        <v>617</v>
      </c>
      <c r="N471" s="13" t="s">
        <v>50</v>
      </c>
      <c r="O471" s="13" t="s">
        <v>49</v>
      </c>
      <c r="P471" s="13" t="s">
        <v>994</v>
      </c>
      <c r="Q471" s="13" t="s">
        <v>49</v>
      </c>
    </row>
    <row r="472" spans="1:17" x14ac:dyDescent="0.25">
      <c r="A472" s="13" t="s">
        <v>39</v>
      </c>
      <c r="D472" s="13" t="s">
        <v>369</v>
      </c>
      <c r="E472" s="13" t="s">
        <v>1313</v>
      </c>
      <c r="F472" s="13" t="s">
        <v>370</v>
      </c>
      <c r="G472" s="13" t="s">
        <v>81</v>
      </c>
      <c r="H472" s="13" t="s">
        <v>82</v>
      </c>
      <c r="I472" s="13" t="s">
        <v>617</v>
      </c>
      <c r="J472" s="13" t="s">
        <v>65</v>
      </c>
      <c r="K472" s="13" t="s">
        <v>598</v>
      </c>
      <c r="L472" s="13" t="s">
        <v>975</v>
      </c>
      <c r="M472" s="13" t="s">
        <v>617</v>
      </c>
      <c r="N472" s="13" t="s">
        <v>975</v>
      </c>
      <c r="O472" s="13" t="s">
        <v>49</v>
      </c>
      <c r="P472" s="13" t="s">
        <v>1314</v>
      </c>
      <c r="Q472" s="13" t="s">
        <v>49</v>
      </c>
    </row>
    <row r="473" spans="1:17" x14ac:dyDescent="0.25">
      <c r="A473" s="13" t="s">
        <v>39</v>
      </c>
      <c r="D473" s="13" t="s">
        <v>369</v>
      </c>
      <c r="E473" s="13" t="s">
        <v>1315</v>
      </c>
      <c r="F473" s="13" t="s">
        <v>370</v>
      </c>
      <c r="G473" s="13" t="s">
        <v>81</v>
      </c>
      <c r="H473" s="13" t="s">
        <v>82</v>
      </c>
      <c r="I473" s="13" t="s">
        <v>617</v>
      </c>
      <c r="J473" s="13" t="s">
        <v>65</v>
      </c>
      <c r="K473" s="13" t="s">
        <v>599</v>
      </c>
      <c r="L473" s="13" t="s">
        <v>50</v>
      </c>
      <c r="M473" s="13" t="s">
        <v>617</v>
      </c>
      <c r="N473" s="13" t="s">
        <v>50</v>
      </c>
      <c r="O473" s="13" t="s">
        <v>49</v>
      </c>
      <c r="P473" s="13" t="s">
        <v>1316</v>
      </c>
      <c r="Q473" s="13" t="s">
        <v>49</v>
      </c>
    </row>
    <row r="474" spans="1:17" x14ac:dyDescent="0.25">
      <c r="A474" s="13" t="s">
        <v>39</v>
      </c>
      <c r="D474" s="13" t="s">
        <v>369</v>
      </c>
      <c r="E474" s="13" t="s">
        <v>1317</v>
      </c>
      <c r="F474" s="13" t="s">
        <v>370</v>
      </c>
      <c r="G474" s="13" t="s">
        <v>157</v>
      </c>
      <c r="H474" s="13" t="s">
        <v>158</v>
      </c>
      <c r="I474" s="13" t="s">
        <v>617</v>
      </c>
      <c r="J474" s="13" t="s">
        <v>65</v>
      </c>
      <c r="K474" s="13" t="s">
        <v>600</v>
      </c>
      <c r="L474" s="13" t="s">
        <v>407</v>
      </c>
      <c r="M474" s="13" t="s">
        <v>617</v>
      </c>
      <c r="N474" s="13" t="s">
        <v>407</v>
      </c>
      <c r="O474" s="13" t="s">
        <v>49</v>
      </c>
      <c r="P474" s="13" t="s">
        <v>1318</v>
      </c>
      <c r="Q474" s="13" t="s">
        <v>49</v>
      </c>
    </row>
    <row r="475" spans="1:17" x14ac:dyDescent="0.25">
      <c r="A475" s="13" t="s">
        <v>39</v>
      </c>
      <c r="D475" s="13" t="s">
        <v>369</v>
      </c>
      <c r="E475" s="13" t="s">
        <v>1319</v>
      </c>
      <c r="F475" s="13" t="s">
        <v>370</v>
      </c>
      <c r="G475" s="13" t="s">
        <v>103</v>
      </c>
      <c r="H475" s="13" t="s">
        <v>104</v>
      </c>
      <c r="I475" s="13" t="s">
        <v>617</v>
      </c>
      <c r="J475" s="13" t="s">
        <v>65</v>
      </c>
      <c r="K475" s="13" t="s">
        <v>601</v>
      </c>
      <c r="L475" s="13" t="s">
        <v>384</v>
      </c>
      <c r="M475" s="13" t="s">
        <v>617</v>
      </c>
      <c r="N475" s="13" t="s">
        <v>384</v>
      </c>
      <c r="O475" s="13" t="s">
        <v>49</v>
      </c>
      <c r="P475" s="13" t="s">
        <v>1320</v>
      </c>
      <c r="Q475" s="13" t="s">
        <v>49</v>
      </c>
    </row>
    <row r="476" spans="1:17" x14ac:dyDescent="0.25">
      <c r="A476" s="13" t="s">
        <v>39</v>
      </c>
      <c r="D476" s="13" t="s">
        <v>367</v>
      </c>
      <c r="E476" s="13" t="s">
        <v>1321</v>
      </c>
      <c r="F476" s="13" t="s">
        <v>368</v>
      </c>
      <c r="G476" s="13" t="s">
        <v>81</v>
      </c>
      <c r="H476" s="13" t="s">
        <v>82</v>
      </c>
      <c r="I476" s="13" t="s">
        <v>617</v>
      </c>
      <c r="J476" s="13" t="s">
        <v>65</v>
      </c>
      <c r="K476" s="13" t="s">
        <v>598</v>
      </c>
      <c r="L476" s="13" t="s">
        <v>393</v>
      </c>
      <c r="M476" s="13" t="s">
        <v>617</v>
      </c>
      <c r="N476" s="13" t="s">
        <v>393</v>
      </c>
      <c r="O476" s="13" t="s">
        <v>49</v>
      </c>
      <c r="P476" s="13" t="s">
        <v>1322</v>
      </c>
      <c r="Q476" s="13" t="s">
        <v>49</v>
      </c>
    </row>
    <row r="477" spans="1:17" x14ac:dyDescent="0.25">
      <c r="A477" s="13" t="s">
        <v>39</v>
      </c>
      <c r="D477" s="13" t="s">
        <v>367</v>
      </c>
      <c r="E477" s="13" t="s">
        <v>1323</v>
      </c>
      <c r="F477" s="13" t="s">
        <v>368</v>
      </c>
      <c r="G477" s="13" t="s">
        <v>81</v>
      </c>
      <c r="H477" s="13" t="s">
        <v>82</v>
      </c>
      <c r="I477" s="13" t="s">
        <v>617</v>
      </c>
      <c r="J477" s="13" t="s">
        <v>65</v>
      </c>
      <c r="K477" s="13" t="s">
        <v>599</v>
      </c>
      <c r="L477" s="13" t="s">
        <v>50</v>
      </c>
      <c r="M477" s="13" t="s">
        <v>617</v>
      </c>
      <c r="N477" s="13" t="s">
        <v>50</v>
      </c>
      <c r="O477" s="13" t="s">
        <v>49</v>
      </c>
      <c r="P477" s="13" t="s">
        <v>1324</v>
      </c>
      <c r="Q477" s="13" t="s">
        <v>49</v>
      </c>
    </row>
    <row r="478" spans="1:17" x14ac:dyDescent="0.25">
      <c r="A478" s="13" t="s">
        <v>39</v>
      </c>
      <c r="D478" s="13" t="s">
        <v>367</v>
      </c>
      <c r="E478" s="13" t="s">
        <v>1325</v>
      </c>
      <c r="F478" s="13" t="s">
        <v>368</v>
      </c>
      <c r="G478" s="13" t="s">
        <v>157</v>
      </c>
      <c r="H478" s="13" t="s">
        <v>158</v>
      </c>
      <c r="I478" s="13" t="s">
        <v>617</v>
      </c>
      <c r="J478" s="13" t="s">
        <v>65</v>
      </c>
      <c r="K478" s="13" t="s">
        <v>600</v>
      </c>
      <c r="L478" s="13" t="s">
        <v>407</v>
      </c>
      <c r="M478" s="13" t="s">
        <v>617</v>
      </c>
      <c r="N478" s="13" t="s">
        <v>407</v>
      </c>
      <c r="O478" s="13" t="s">
        <v>49</v>
      </c>
      <c r="P478" s="13" t="s">
        <v>461</v>
      </c>
      <c r="Q478" s="13" t="s">
        <v>49</v>
      </c>
    </row>
    <row r="479" spans="1:17" x14ac:dyDescent="0.25">
      <c r="A479" s="13" t="s">
        <v>39</v>
      </c>
      <c r="D479" s="13" t="s">
        <v>367</v>
      </c>
      <c r="E479" s="13" t="s">
        <v>1326</v>
      </c>
      <c r="F479" s="13" t="s">
        <v>368</v>
      </c>
      <c r="G479" s="13" t="s">
        <v>87</v>
      </c>
      <c r="H479" s="13" t="s">
        <v>88</v>
      </c>
      <c r="I479" s="13" t="s">
        <v>617</v>
      </c>
      <c r="J479" s="13" t="s">
        <v>65</v>
      </c>
      <c r="K479" s="13" t="s">
        <v>603</v>
      </c>
      <c r="L479" s="13" t="s">
        <v>416</v>
      </c>
      <c r="M479" s="13" t="s">
        <v>617</v>
      </c>
      <c r="N479" s="13" t="s">
        <v>416</v>
      </c>
      <c r="O479" s="13" t="s">
        <v>49</v>
      </c>
      <c r="P479" s="13" t="s">
        <v>1327</v>
      </c>
      <c r="Q479" s="13" t="s">
        <v>49</v>
      </c>
    </row>
    <row r="480" spans="1:17" x14ac:dyDescent="0.25">
      <c r="A480" s="13" t="s">
        <v>39</v>
      </c>
      <c r="D480" s="13" t="s">
        <v>367</v>
      </c>
      <c r="E480" s="13" t="s">
        <v>1328</v>
      </c>
      <c r="F480" s="13" t="s">
        <v>368</v>
      </c>
      <c r="G480" s="13" t="s">
        <v>287</v>
      </c>
      <c r="H480" s="13" t="s">
        <v>288</v>
      </c>
      <c r="I480" s="13" t="s">
        <v>617</v>
      </c>
      <c r="J480" s="13" t="s">
        <v>65</v>
      </c>
      <c r="K480" s="13" t="s">
        <v>604</v>
      </c>
      <c r="L480" s="13" t="s">
        <v>50</v>
      </c>
      <c r="M480" s="13" t="s">
        <v>617</v>
      </c>
      <c r="N480" s="13" t="s">
        <v>50</v>
      </c>
      <c r="O480" s="13" t="s">
        <v>49</v>
      </c>
      <c r="P480" s="13" t="s">
        <v>1329</v>
      </c>
      <c r="Q480" s="13" t="s">
        <v>49</v>
      </c>
    </row>
    <row r="481" spans="1:17" x14ac:dyDescent="0.25">
      <c r="A481" s="13" t="s">
        <v>39</v>
      </c>
      <c r="D481" s="13" t="s">
        <v>301</v>
      </c>
      <c r="E481" s="13" t="s">
        <v>1330</v>
      </c>
      <c r="F481" s="13" t="s">
        <v>302</v>
      </c>
      <c r="G481" s="13" t="s">
        <v>81</v>
      </c>
      <c r="H481" s="13" t="s">
        <v>82</v>
      </c>
      <c r="I481" s="13" t="s">
        <v>617</v>
      </c>
      <c r="J481" s="13" t="s">
        <v>65</v>
      </c>
      <c r="K481" s="13" t="s">
        <v>598</v>
      </c>
      <c r="L481" s="13" t="s">
        <v>396</v>
      </c>
      <c r="M481" s="13" t="s">
        <v>617</v>
      </c>
      <c r="N481" s="13" t="s">
        <v>396</v>
      </c>
      <c r="O481" s="13" t="s">
        <v>49</v>
      </c>
      <c r="P481" s="13" t="s">
        <v>495</v>
      </c>
      <c r="Q481" s="13" t="s">
        <v>49</v>
      </c>
    </row>
    <row r="482" spans="1:17" x14ac:dyDescent="0.25">
      <c r="A482" s="13" t="s">
        <v>39</v>
      </c>
      <c r="D482" s="13" t="s">
        <v>301</v>
      </c>
      <c r="E482" s="13" t="s">
        <v>1331</v>
      </c>
      <c r="F482" s="13" t="s">
        <v>302</v>
      </c>
      <c r="G482" s="13" t="s">
        <v>157</v>
      </c>
      <c r="H482" s="13" t="s">
        <v>158</v>
      </c>
      <c r="I482" s="13" t="s">
        <v>617</v>
      </c>
      <c r="J482" s="13" t="s">
        <v>65</v>
      </c>
      <c r="K482" s="13" t="s">
        <v>600</v>
      </c>
      <c r="L482" s="13" t="s">
        <v>416</v>
      </c>
      <c r="M482" s="13" t="s">
        <v>617</v>
      </c>
      <c r="N482" s="13" t="s">
        <v>416</v>
      </c>
      <c r="O482" s="13" t="s">
        <v>49</v>
      </c>
      <c r="P482" s="13" t="s">
        <v>1332</v>
      </c>
      <c r="Q482" s="13" t="s">
        <v>49</v>
      </c>
    </row>
    <row r="483" spans="1:17" x14ac:dyDescent="0.25">
      <c r="A483" s="13" t="s">
        <v>39</v>
      </c>
      <c r="D483" s="13" t="s">
        <v>301</v>
      </c>
      <c r="E483" s="13" t="s">
        <v>1333</v>
      </c>
      <c r="F483" s="13" t="s">
        <v>302</v>
      </c>
      <c r="G483" s="13" t="s">
        <v>87</v>
      </c>
      <c r="H483" s="13" t="s">
        <v>88</v>
      </c>
      <c r="I483" s="13" t="s">
        <v>617</v>
      </c>
      <c r="J483" s="13" t="s">
        <v>65</v>
      </c>
      <c r="K483" s="13" t="s">
        <v>603</v>
      </c>
      <c r="L483" s="13" t="s">
        <v>416</v>
      </c>
      <c r="M483" s="13" t="s">
        <v>617</v>
      </c>
      <c r="N483" s="13" t="s">
        <v>416</v>
      </c>
      <c r="O483" s="13" t="s">
        <v>49</v>
      </c>
      <c r="P483" s="13" t="s">
        <v>1332</v>
      </c>
      <c r="Q483" s="13" t="s">
        <v>49</v>
      </c>
    </row>
    <row r="484" spans="1:17" x14ac:dyDescent="0.25">
      <c r="A484" s="13" t="s">
        <v>39</v>
      </c>
      <c r="D484" s="13" t="s">
        <v>301</v>
      </c>
      <c r="E484" s="13" t="s">
        <v>1334</v>
      </c>
      <c r="F484" s="13" t="s">
        <v>302</v>
      </c>
      <c r="G484" s="13" t="s">
        <v>103</v>
      </c>
      <c r="H484" s="13" t="s">
        <v>104</v>
      </c>
      <c r="I484" s="13" t="s">
        <v>617</v>
      </c>
      <c r="J484" s="13" t="s">
        <v>65</v>
      </c>
      <c r="K484" s="13" t="s">
        <v>601</v>
      </c>
      <c r="L484" s="13" t="s">
        <v>384</v>
      </c>
      <c r="M484" s="13" t="s">
        <v>617</v>
      </c>
      <c r="N484" s="13" t="s">
        <v>384</v>
      </c>
      <c r="O484" s="13" t="s">
        <v>49</v>
      </c>
      <c r="P484" s="13" t="s">
        <v>1335</v>
      </c>
      <c r="Q484" s="13" t="s">
        <v>49</v>
      </c>
    </row>
    <row r="485" spans="1:17" x14ac:dyDescent="0.25">
      <c r="A485" s="13" t="s">
        <v>39</v>
      </c>
      <c r="D485" s="13" t="s">
        <v>289</v>
      </c>
      <c r="E485" s="13" t="s">
        <v>1336</v>
      </c>
      <c r="F485" s="13" t="s">
        <v>290</v>
      </c>
      <c r="G485" s="13" t="s">
        <v>81</v>
      </c>
      <c r="H485" s="13" t="s">
        <v>82</v>
      </c>
      <c r="I485" s="13" t="s">
        <v>617</v>
      </c>
      <c r="J485" s="13" t="s">
        <v>65</v>
      </c>
      <c r="K485" s="13" t="s">
        <v>598</v>
      </c>
      <c r="L485" s="13" t="s">
        <v>396</v>
      </c>
      <c r="M485" s="13" t="s">
        <v>617</v>
      </c>
      <c r="N485" s="13" t="s">
        <v>396</v>
      </c>
      <c r="O485" s="13" t="s">
        <v>49</v>
      </c>
      <c r="P485" s="13" t="s">
        <v>1337</v>
      </c>
      <c r="Q485" s="13" t="s">
        <v>49</v>
      </c>
    </row>
    <row r="486" spans="1:17" x14ac:dyDescent="0.25">
      <c r="A486" s="13" t="s">
        <v>39</v>
      </c>
      <c r="D486" s="13" t="s">
        <v>289</v>
      </c>
      <c r="E486" s="13" t="s">
        <v>1338</v>
      </c>
      <c r="F486" s="13" t="s">
        <v>290</v>
      </c>
      <c r="G486" s="13" t="s">
        <v>157</v>
      </c>
      <c r="H486" s="13" t="s">
        <v>158</v>
      </c>
      <c r="I486" s="13" t="s">
        <v>617</v>
      </c>
      <c r="J486" s="13" t="s">
        <v>65</v>
      </c>
      <c r="K486" s="13" t="s">
        <v>600</v>
      </c>
      <c r="L486" s="13" t="s">
        <v>496</v>
      </c>
      <c r="M486" s="13" t="s">
        <v>617</v>
      </c>
      <c r="N486" s="13" t="s">
        <v>496</v>
      </c>
      <c r="O486" s="13" t="s">
        <v>49</v>
      </c>
      <c r="P486" s="13" t="s">
        <v>1339</v>
      </c>
      <c r="Q486" s="13" t="s">
        <v>49</v>
      </c>
    </row>
    <row r="487" spans="1:17" x14ac:dyDescent="0.25">
      <c r="A487" s="13" t="s">
        <v>39</v>
      </c>
      <c r="D487" s="13" t="s">
        <v>289</v>
      </c>
      <c r="E487" s="13" t="s">
        <v>1340</v>
      </c>
      <c r="F487" s="13" t="s">
        <v>290</v>
      </c>
      <c r="G487" s="13" t="s">
        <v>287</v>
      </c>
      <c r="H487" s="13" t="s">
        <v>288</v>
      </c>
      <c r="I487" s="13" t="s">
        <v>617</v>
      </c>
      <c r="J487" s="13" t="s">
        <v>65</v>
      </c>
      <c r="K487" s="13" t="s">
        <v>604</v>
      </c>
      <c r="L487" s="13" t="s">
        <v>50</v>
      </c>
      <c r="M487" s="13" t="s">
        <v>617</v>
      </c>
      <c r="N487" s="13" t="s">
        <v>50</v>
      </c>
      <c r="O487" s="13" t="s">
        <v>49</v>
      </c>
      <c r="P487" s="13" t="s">
        <v>1341</v>
      </c>
      <c r="Q487" s="13" t="s">
        <v>49</v>
      </c>
    </row>
    <row r="488" spans="1:17" x14ac:dyDescent="0.25">
      <c r="A488" s="13" t="s">
        <v>39</v>
      </c>
      <c r="D488" s="13" t="s">
        <v>289</v>
      </c>
      <c r="E488" s="13" t="s">
        <v>1342</v>
      </c>
      <c r="F488" s="13" t="s">
        <v>290</v>
      </c>
      <c r="G488" s="13" t="s">
        <v>103</v>
      </c>
      <c r="H488" s="13" t="s">
        <v>104</v>
      </c>
      <c r="I488" s="13" t="s">
        <v>617</v>
      </c>
      <c r="J488" s="13" t="s">
        <v>65</v>
      </c>
      <c r="K488" s="13" t="s">
        <v>601</v>
      </c>
      <c r="L488" s="13" t="s">
        <v>390</v>
      </c>
      <c r="M488" s="13" t="s">
        <v>617</v>
      </c>
      <c r="N488" s="13" t="s">
        <v>390</v>
      </c>
      <c r="O488" s="13" t="s">
        <v>49</v>
      </c>
      <c r="P488" s="13" t="s">
        <v>1343</v>
      </c>
      <c r="Q488" s="13" t="s">
        <v>49</v>
      </c>
    </row>
    <row r="489" spans="1:17" x14ac:dyDescent="0.25">
      <c r="A489" s="13" t="s">
        <v>39</v>
      </c>
      <c r="D489" s="13" t="s">
        <v>85</v>
      </c>
      <c r="E489" s="13" t="s">
        <v>1344</v>
      </c>
      <c r="F489" s="13" t="s">
        <v>86</v>
      </c>
      <c r="G489" s="13" t="s">
        <v>81</v>
      </c>
      <c r="H489" s="13" t="s">
        <v>82</v>
      </c>
      <c r="I489" s="13" t="s">
        <v>617</v>
      </c>
      <c r="J489" s="13" t="s">
        <v>65</v>
      </c>
      <c r="K489" s="13" t="s">
        <v>563</v>
      </c>
      <c r="L489" s="13" t="s">
        <v>394</v>
      </c>
      <c r="M489" s="13" t="s">
        <v>617</v>
      </c>
      <c r="N489" s="13" t="s">
        <v>394</v>
      </c>
      <c r="O489" s="13" t="s">
        <v>49</v>
      </c>
      <c r="P489" s="13" t="s">
        <v>1345</v>
      </c>
      <c r="Q489" s="13" t="s">
        <v>49</v>
      </c>
    </row>
    <row r="490" spans="1:17" x14ac:dyDescent="0.25">
      <c r="A490" s="13" t="s">
        <v>39</v>
      </c>
      <c r="D490" s="13" t="s">
        <v>85</v>
      </c>
      <c r="E490" s="13" t="s">
        <v>1346</v>
      </c>
      <c r="F490" s="13" t="s">
        <v>86</v>
      </c>
      <c r="G490" s="13" t="s">
        <v>81</v>
      </c>
      <c r="H490" s="13" t="s">
        <v>82</v>
      </c>
      <c r="I490" s="13" t="s">
        <v>617</v>
      </c>
      <c r="J490" s="13" t="s">
        <v>65</v>
      </c>
      <c r="K490" s="13" t="s">
        <v>565</v>
      </c>
      <c r="L490" s="13" t="s">
        <v>540</v>
      </c>
      <c r="M490" s="13" t="s">
        <v>617</v>
      </c>
      <c r="N490" s="13" t="s">
        <v>540</v>
      </c>
      <c r="O490" s="13" t="s">
        <v>49</v>
      </c>
      <c r="P490" s="13" t="s">
        <v>1347</v>
      </c>
      <c r="Q490" s="13" t="s">
        <v>49</v>
      </c>
    </row>
    <row r="491" spans="1:17" x14ac:dyDescent="0.25">
      <c r="A491" s="13" t="s">
        <v>39</v>
      </c>
      <c r="D491" s="13" t="s">
        <v>85</v>
      </c>
      <c r="E491" s="13" t="s">
        <v>1348</v>
      </c>
      <c r="F491" s="13" t="s">
        <v>86</v>
      </c>
      <c r="G491" s="13" t="s">
        <v>157</v>
      </c>
      <c r="H491" s="13" t="s">
        <v>158</v>
      </c>
      <c r="I491" s="13" t="s">
        <v>617</v>
      </c>
      <c r="J491" s="13" t="s">
        <v>65</v>
      </c>
      <c r="K491" s="13" t="s">
        <v>559</v>
      </c>
      <c r="L491" s="13" t="s">
        <v>540</v>
      </c>
      <c r="M491" s="13" t="s">
        <v>617</v>
      </c>
      <c r="N491" s="13" t="s">
        <v>540</v>
      </c>
      <c r="O491" s="13" t="s">
        <v>49</v>
      </c>
      <c r="P491" s="13" t="s">
        <v>1347</v>
      </c>
      <c r="Q491" s="13" t="s">
        <v>49</v>
      </c>
    </row>
    <row r="492" spans="1:17" x14ac:dyDescent="0.25">
      <c r="A492" s="13" t="s">
        <v>39</v>
      </c>
      <c r="D492" s="13" t="s">
        <v>85</v>
      </c>
      <c r="E492" s="13" t="s">
        <v>1349</v>
      </c>
      <c r="F492" s="13" t="s">
        <v>86</v>
      </c>
      <c r="G492" s="13" t="s">
        <v>87</v>
      </c>
      <c r="H492" s="13" t="s">
        <v>88</v>
      </c>
      <c r="I492" s="13" t="s">
        <v>617</v>
      </c>
      <c r="J492" s="13" t="s">
        <v>65</v>
      </c>
      <c r="K492" s="13" t="s">
        <v>560</v>
      </c>
      <c r="L492" s="13" t="s">
        <v>382</v>
      </c>
      <c r="M492" s="13" t="s">
        <v>617</v>
      </c>
      <c r="N492" s="13" t="s">
        <v>382</v>
      </c>
      <c r="O492" s="13" t="s">
        <v>49</v>
      </c>
      <c r="P492" s="13" t="s">
        <v>398</v>
      </c>
      <c r="Q492" s="13" t="s">
        <v>49</v>
      </c>
    </row>
    <row r="493" spans="1:17" x14ac:dyDescent="0.25">
      <c r="A493" s="13" t="s">
        <v>39</v>
      </c>
      <c r="D493" s="13" t="s">
        <v>85</v>
      </c>
      <c r="E493" s="13" t="s">
        <v>1350</v>
      </c>
      <c r="F493" s="13" t="s">
        <v>86</v>
      </c>
      <c r="G493" s="13" t="s">
        <v>105</v>
      </c>
      <c r="H493" s="13" t="s">
        <v>106</v>
      </c>
      <c r="I493" s="13" t="s">
        <v>617</v>
      </c>
      <c r="J493" s="13" t="s">
        <v>65</v>
      </c>
      <c r="K493" s="13" t="s">
        <v>561</v>
      </c>
      <c r="L493" s="13" t="s">
        <v>540</v>
      </c>
      <c r="M493" s="13" t="s">
        <v>617</v>
      </c>
      <c r="N493" s="13" t="s">
        <v>540</v>
      </c>
      <c r="O493" s="13" t="s">
        <v>49</v>
      </c>
      <c r="P493" s="13" t="s">
        <v>1351</v>
      </c>
      <c r="Q493" s="13" t="s">
        <v>49</v>
      </c>
    </row>
    <row r="494" spans="1:17" x14ac:dyDescent="0.25">
      <c r="A494" s="13" t="s">
        <v>39</v>
      </c>
      <c r="D494" s="13" t="s">
        <v>85</v>
      </c>
      <c r="E494" s="13" t="s">
        <v>1352</v>
      </c>
      <c r="F494" s="13" t="s">
        <v>86</v>
      </c>
      <c r="G494" s="13" t="s">
        <v>103</v>
      </c>
      <c r="H494" s="13" t="s">
        <v>104</v>
      </c>
      <c r="I494" s="13" t="s">
        <v>617</v>
      </c>
      <c r="J494" s="13" t="s">
        <v>65</v>
      </c>
      <c r="K494" s="13" t="s">
        <v>562</v>
      </c>
      <c r="L494" s="13" t="s">
        <v>540</v>
      </c>
      <c r="M494" s="13" t="s">
        <v>617</v>
      </c>
      <c r="N494" s="13" t="s">
        <v>540</v>
      </c>
      <c r="O494" s="13" t="s">
        <v>49</v>
      </c>
      <c r="P494" s="13" t="s">
        <v>1353</v>
      </c>
      <c r="Q494" s="13" t="s">
        <v>49</v>
      </c>
    </row>
    <row r="495" spans="1:17" x14ac:dyDescent="0.25">
      <c r="A495" s="13" t="s">
        <v>39</v>
      </c>
      <c r="D495" s="13" t="s">
        <v>85</v>
      </c>
      <c r="E495" s="13" t="s">
        <v>1354</v>
      </c>
      <c r="F495" s="13" t="s">
        <v>86</v>
      </c>
      <c r="G495" s="13" t="s">
        <v>155</v>
      </c>
      <c r="H495" s="13" t="s">
        <v>156</v>
      </c>
      <c r="I495" s="13" t="s">
        <v>617</v>
      </c>
      <c r="J495" s="13" t="s">
        <v>65</v>
      </c>
      <c r="K495" s="13" t="s">
        <v>564</v>
      </c>
      <c r="L495" s="13" t="s">
        <v>75</v>
      </c>
      <c r="M495" s="13" t="s">
        <v>617</v>
      </c>
      <c r="N495" s="13" t="s">
        <v>75</v>
      </c>
      <c r="O495" s="13" t="s">
        <v>49</v>
      </c>
      <c r="P495" s="13" t="s">
        <v>506</v>
      </c>
      <c r="Q495" s="13" t="s">
        <v>49</v>
      </c>
    </row>
    <row r="496" spans="1:17" x14ac:dyDescent="0.25">
      <c r="A496" s="13" t="s">
        <v>39</v>
      </c>
      <c r="D496" s="13" t="s">
        <v>89</v>
      </c>
      <c r="E496" s="13" t="s">
        <v>1355</v>
      </c>
      <c r="F496" s="13" t="s">
        <v>90</v>
      </c>
      <c r="G496" s="13" t="s">
        <v>81</v>
      </c>
      <c r="H496" s="13" t="s">
        <v>82</v>
      </c>
      <c r="I496" s="13" t="s">
        <v>617</v>
      </c>
      <c r="J496" s="13" t="s">
        <v>65</v>
      </c>
      <c r="K496" s="13" t="s">
        <v>563</v>
      </c>
      <c r="L496" s="13" t="s">
        <v>391</v>
      </c>
      <c r="M496" s="13" t="s">
        <v>617</v>
      </c>
      <c r="N496" s="13" t="s">
        <v>391</v>
      </c>
      <c r="O496" s="13" t="s">
        <v>49</v>
      </c>
      <c r="P496" s="13" t="s">
        <v>1356</v>
      </c>
      <c r="Q496" s="13" t="s">
        <v>49</v>
      </c>
    </row>
    <row r="497" spans="1:17" x14ac:dyDescent="0.25">
      <c r="A497" s="13" t="s">
        <v>39</v>
      </c>
      <c r="D497" s="13" t="s">
        <v>89</v>
      </c>
      <c r="E497" s="13" t="s">
        <v>1357</v>
      </c>
      <c r="F497" s="13" t="s">
        <v>90</v>
      </c>
      <c r="G497" s="13" t="s">
        <v>157</v>
      </c>
      <c r="H497" s="13" t="s">
        <v>158</v>
      </c>
      <c r="I497" s="13" t="s">
        <v>617</v>
      </c>
      <c r="J497" s="13" t="s">
        <v>65</v>
      </c>
      <c r="K497" s="13" t="s">
        <v>559</v>
      </c>
      <c r="L497" s="13" t="s">
        <v>71</v>
      </c>
      <c r="M497" s="13" t="s">
        <v>617</v>
      </c>
      <c r="N497" s="13" t="s">
        <v>71</v>
      </c>
      <c r="O497" s="13" t="s">
        <v>49</v>
      </c>
      <c r="P497" s="13" t="s">
        <v>1358</v>
      </c>
      <c r="Q497" s="13" t="s">
        <v>49</v>
      </c>
    </row>
    <row r="498" spans="1:17" x14ac:dyDescent="0.25">
      <c r="A498" s="13" t="s">
        <v>39</v>
      </c>
      <c r="D498" s="13" t="s">
        <v>89</v>
      </c>
      <c r="E498" s="13" t="s">
        <v>1359</v>
      </c>
      <c r="F498" s="13" t="s">
        <v>90</v>
      </c>
      <c r="G498" s="13" t="s">
        <v>87</v>
      </c>
      <c r="H498" s="13" t="s">
        <v>88</v>
      </c>
      <c r="I498" s="13" t="s">
        <v>617</v>
      </c>
      <c r="J498" s="13" t="s">
        <v>65</v>
      </c>
      <c r="K498" s="13" t="s">
        <v>560</v>
      </c>
      <c r="L498" s="13" t="s">
        <v>540</v>
      </c>
      <c r="M498" s="13" t="s">
        <v>617</v>
      </c>
      <c r="N498" s="13" t="s">
        <v>540</v>
      </c>
      <c r="O498" s="13" t="s">
        <v>49</v>
      </c>
      <c r="P498" s="13" t="s">
        <v>1360</v>
      </c>
      <c r="Q498" s="13" t="s">
        <v>49</v>
      </c>
    </row>
    <row r="499" spans="1:17" x14ac:dyDescent="0.25">
      <c r="A499" s="13" t="s">
        <v>39</v>
      </c>
      <c r="D499" s="13" t="s">
        <v>89</v>
      </c>
      <c r="E499" s="13" t="s">
        <v>1361</v>
      </c>
      <c r="F499" s="13" t="s">
        <v>90</v>
      </c>
      <c r="G499" s="13" t="s">
        <v>105</v>
      </c>
      <c r="H499" s="13" t="s">
        <v>106</v>
      </c>
      <c r="I499" s="13" t="s">
        <v>617</v>
      </c>
      <c r="J499" s="13" t="s">
        <v>65</v>
      </c>
      <c r="K499" s="13" t="s">
        <v>561</v>
      </c>
      <c r="L499" s="13" t="s">
        <v>416</v>
      </c>
      <c r="M499" s="13" t="s">
        <v>617</v>
      </c>
      <c r="N499" s="13" t="s">
        <v>416</v>
      </c>
      <c r="O499" s="13" t="s">
        <v>49</v>
      </c>
      <c r="P499" s="13" t="s">
        <v>1362</v>
      </c>
      <c r="Q499" s="13" t="s">
        <v>49</v>
      </c>
    </row>
    <row r="500" spans="1:17" x14ac:dyDescent="0.25">
      <c r="A500" s="13" t="s">
        <v>39</v>
      </c>
      <c r="D500" s="13" t="s">
        <v>89</v>
      </c>
      <c r="E500" s="13" t="s">
        <v>1363</v>
      </c>
      <c r="F500" s="13" t="s">
        <v>90</v>
      </c>
      <c r="G500" s="13" t="s">
        <v>103</v>
      </c>
      <c r="H500" s="13" t="s">
        <v>104</v>
      </c>
      <c r="I500" s="13" t="s">
        <v>617</v>
      </c>
      <c r="J500" s="13" t="s">
        <v>65</v>
      </c>
      <c r="K500" s="13" t="s">
        <v>562</v>
      </c>
      <c r="L500" s="13" t="s">
        <v>75</v>
      </c>
      <c r="M500" s="13" t="s">
        <v>617</v>
      </c>
      <c r="N500" s="13" t="s">
        <v>75</v>
      </c>
      <c r="O500" s="13" t="s">
        <v>49</v>
      </c>
      <c r="P500" s="13" t="s">
        <v>507</v>
      </c>
      <c r="Q500" s="13" t="s">
        <v>49</v>
      </c>
    </row>
    <row r="501" spans="1:17" x14ac:dyDescent="0.25">
      <c r="A501" s="13" t="s">
        <v>39</v>
      </c>
      <c r="D501" s="13" t="s">
        <v>91</v>
      </c>
      <c r="E501" s="13" t="s">
        <v>1364</v>
      </c>
      <c r="F501" s="13" t="s">
        <v>92</v>
      </c>
      <c r="G501" s="13" t="s">
        <v>81</v>
      </c>
      <c r="H501" s="13" t="s">
        <v>82</v>
      </c>
      <c r="I501" s="13" t="s">
        <v>617</v>
      </c>
      <c r="J501" s="13" t="s">
        <v>65</v>
      </c>
      <c r="K501" s="13" t="s">
        <v>563</v>
      </c>
      <c r="L501" s="13" t="s">
        <v>1365</v>
      </c>
      <c r="M501" s="13" t="s">
        <v>617</v>
      </c>
      <c r="N501" s="13" t="s">
        <v>1365</v>
      </c>
      <c r="O501" s="13" t="s">
        <v>49</v>
      </c>
      <c r="P501" s="13" t="s">
        <v>530</v>
      </c>
      <c r="Q501" s="13" t="s">
        <v>49</v>
      </c>
    </row>
    <row r="502" spans="1:17" x14ac:dyDescent="0.25">
      <c r="A502" s="13" t="s">
        <v>39</v>
      </c>
      <c r="D502" s="13" t="s">
        <v>91</v>
      </c>
      <c r="E502" s="13" t="s">
        <v>1366</v>
      </c>
      <c r="F502" s="13" t="s">
        <v>92</v>
      </c>
      <c r="G502" s="13" t="s">
        <v>81</v>
      </c>
      <c r="H502" s="13" t="s">
        <v>82</v>
      </c>
      <c r="I502" s="13" t="s">
        <v>617</v>
      </c>
      <c r="J502" s="13" t="s">
        <v>65</v>
      </c>
      <c r="K502" s="13" t="s">
        <v>565</v>
      </c>
      <c r="L502" s="13" t="s">
        <v>385</v>
      </c>
      <c r="M502" s="13" t="s">
        <v>617</v>
      </c>
      <c r="N502" s="13" t="s">
        <v>385</v>
      </c>
      <c r="O502" s="13" t="s">
        <v>49</v>
      </c>
      <c r="P502" s="13" t="s">
        <v>448</v>
      </c>
      <c r="Q502" s="13" t="s">
        <v>49</v>
      </c>
    </row>
    <row r="503" spans="1:17" x14ac:dyDescent="0.25">
      <c r="A503" s="13" t="s">
        <v>39</v>
      </c>
      <c r="D503" s="13" t="s">
        <v>91</v>
      </c>
      <c r="E503" s="13" t="s">
        <v>1367</v>
      </c>
      <c r="F503" s="13" t="s">
        <v>92</v>
      </c>
      <c r="G503" s="13" t="s">
        <v>101</v>
      </c>
      <c r="H503" s="13" t="s">
        <v>102</v>
      </c>
      <c r="I503" s="13" t="s">
        <v>617</v>
      </c>
      <c r="J503" s="13" t="s">
        <v>65</v>
      </c>
      <c r="K503" s="13" t="s">
        <v>613</v>
      </c>
      <c r="L503" s="13" t="s">
        <v>71</v>
      </c>
      <c r="M503" s="13" t="s">
        <v>617</v>
      </c>
      <c r="N503" s="13" t="s">
        <v>71</v>
      </c>
      <c r="O503" s="13" t="s">
        <v>49</v>
      </c>
      <c r="P503" s="13" t="s">
        <v>1052</v>
      </c>
      <c r="Q503" s="13" t="s">
        <v>49</v>
      </c>
    </row>
    <row r="504" spans="1:17" x14ac:dyDescent="0.25">
      <c r="A504" s="13" t="s">
        <v>39</v>
      </c>
      <c r="D504" s="13" t="s">
        <v>91</v>
      </c>
      <c r="E504" s="13" t="s">
        <v>1368</v>
      </c>
      <c r="F504" s="13" t="s">
        <v>92</v>
      </c>
      <c r="G504" s="13" t="s">
        <v>157</v>
      </c>
      <c r="H504" s="13" t="s">
        <v>158</v>
      </c>
      <c r="I504" s="13" t="s">
        <v>617</v>
      </c>
      <c r="J504" s="13" t="s">
        <v>65</v>
      </c>
      <c r="K504" s="13" t="s">
        <v>559</v>
      </c>
      <c r="L504" s="13" t="s">
        <v>407</v>
      </c>
      <c r="M504" s="13" t="s">
        <v>617</v>
      </c>
      <c r="N504" s="13" t="s">
        <v>407</v>
      </c>
      <c r="O504" s="13" t="s">
        <v>49</v>
      </c>
      <c r="P504" s="13" t="s">
        <v>489</v>
      </c>
      <c r="Q504" s="13" t="s">
        <v>49</v>
      </c>
    </row>
    <row r="505" spans="1:17" x14ac:dyDescent="0.25">
      <c r="A505" s="13" t="s">
        <v>39</v>
      </c>
      <c r="D505" s="13" t="s">
        <v>91</v>
      </c>
      <c r="E505" s="13" t="s">
        <v>1369</v>
      </c>
      <c r="F505" s="13" t="s">
        <v>92</v>
      </c>
      <c r="G505" s="13" t="s">
        <v>87</v>
      </c>
      <c r="H505" s="13" t="s">
        <v>88</v>
      </c>
      <c r="I505" s="13" t="s">
        <v>617</v>
      </c>
      <c r="J505" s="13" t="s">
        <v>65</v>
      </c>
      <c r="K505" s="13" t="s">
        <v>560</v>
      </c>
      <c r="L505" s="13" t="s">
        <v>382</v>
      </c>
      <c r="M505" s="13" t="s">
        <v>617</v>
      </c>
      <c r="N505" s="13" t="s">
        <v>382</v>
      </c>
      <c r="O505" s="13" t="s">
        <v>49</v>
      </c>
      <c r="P505" s="13" t="s">
        <v>500</v>
      </c>
      <c r="Q505" s="13" t="s">
        <v>49</v>
      </c>
    </row>
    <row r="506" spans="1:17" x14ac:dyDescent="0.25">
      <c r="A506" s="13" t="s">
        <v>39</v>
      </c>
      <c r="D506" s="13" t="s">
        <v>91</v>
      </c>
      <c r="E506" s="13" t="s">
        <v>1370</v>
      </c>
      <c r="F506" s="13" t="s">
        <v>92</v>
      </c>
      <c r="G506" s="13" t="s">
        <v>105</v>
      </c>
      <c r="H506" s="13" t="s">
        <v>106</v>
      </c>
      <c r="I506" s="13" t="s">
        <v>617</v>
      </c>
      <c r="J506" s="13" t="s">
        <v>65</v>
      </c>
      <c r="K506" s="13" t="s">
        <v>561</v>
      </c>
      <c r="L506" s="13" t="s">
        <v>385</v>
      </c>
      <c r="M506" s="13" t="s">
        <v>617</v>
      </c>
      <c r="N506" s="13" t="s">
        <v>385</v>
      </c>
      <c r="O506" s="13" t="s">
        <v>49</v>
      </c>
      <c r="P506" s="13" t="s">
        <v>1371</v>
      </c>
      <c r="Q506" s="13" t="s">
        <v>49</v>
      </c>
    </row>
    <row r="507" spans="1:17" x14ac:dyDescent="0.25">
      <c r="A507" s="13" t="s">
        <v>39</v>
      </c>
      <c r="D507" s="13" t="s">
        <v>91</v>
      </c>
      <c r="E507" s="13" t="s">
        <v>1372</v>
      </c>
      <c r="F507" s="13" t="s">
        <v>92</v>
      </c>
      <c r="G507" s="13" t="s">
        <v>103</v>
      </c>
      <c r="H507" s="13" t="s">
        <v>104</v>
      </c>
      <c r="I507" s="13" t="s">
        <v>617</v>
      </c>
      <c r="J507" s="13" t="s">
        <v>65</v>
      </c>
      <c r="K507" s="13" t="s">
        <v>562</v>
      </c>
      <c r="L507" s="13" t="s">
        <v>75</v>
      </c>
      <c r="M507" s="13" t="s">
        <v>617</v>
      </c>
      <c r="N507" s="13" t="s">
        <v>75</v>
      </c>
      <c r="O507" s="13" t="s">
        <v>49</v>
      </c>
      <c r="P507" s="13" t="s">
        <v>1373</v>
      </c>
      <c r="Q507" s="13" t="s">
        <v>49</v>
      </c>
    </row>
    <row r="508" spans="1:17" x14ac:dyDescent="0.25">
      <c r="A508" s="13" t="s">
        <v>39</v>
      </c>
      <c r="D508" s="13" t="s">
        <v>91</v>
      </c>
      <c r="E508" s="13" t="s">
        <v>1374</v>
      </c>
      <c r="F508" s="13" t="s">
        <v>92</v>
      </c>
      <c r="G508" s="13" t="s">
        <v>155</v>
      </c>
      <c r="H508" s="13" t="s">
        <v>156</v>
      </c>
      <c r="I508" s="13" t="s">
        <v>617</v>
      </c>
      <c r="J508" s="13" t="s">
        <v>65</v>
      </c>
      <c r="K508" s="13" t="s">
        <v>564</v>
      </c>
      <c r="L508" s="13" t="s">
        <v>71</v>
      </c>
      <c r="M508" s="13" t="s">
        <v>617</v>
      </c>
      <c r="N508" s="13" t="s">
        <v>71</v>
      </c>
      <c r="O508" s="13" t="s">
        <v>49</v>
      </c>
      <c r="P508" s="13" t="s">
        <v>1375</v>
      </c>
      <c r="Q508" s="13" t="s">
        <v>49</v>
      </c>
    </row>
    <row r="509" spans="1:17" x14ac:dyDescent="0.25">
      <c r="A509" s="13" t="s">
        <v>39</v>
      </c>
      <c r="D509" s="13" t="s">
        <v>93</v>
      </c>
      <c r="E509" s="13" t="s">
        <v>1376</v>
      </c>
      <c r="F509" s="13" t="s">
        <v>94</v>
      </c>
      <c r="G509" s="13" t="s">
        <v>81</v>
      </c>
      <c r="H509" s="13" t="s">
        <v>82</v>
      </c>
      <c r="I509" s="13" t="s">
        <v>617</v>
      </c>
      <c r="J509" s="13" t="s">
        <v>65</v>
      </c>
      <c r="K509" s="13" t="s">
        <v>563</v>
      </c>
      <c r="L509" s="13" t="s">
        <v>1377</v>
      </c>
      <c r="M509" s="13" t="s">
        <v>617</v>
      </c>
      <c r="N509" s="13" t="s">
        <v>1377</v>
      </c>
      <c r="O509" s="13" t="s">
        <v>49</v>
      </c>
      <c r="P509" s="13" t="s">
        <v>1378</v>
      </c>
      <c r="Q509" s="13" t="s">
        <v>49</v>
      </c>
    </row>
    <row r="510" spans="1:17" x14ac:dyDescent="0.25">
      <c r="A510" s="13" t="s">
        <v>39</v>
      </c>
      <c r="D510" s="13" t="s">
        <v>93</v>
      </c>
      <c r="E510" s="13" t="s">
        <v>1379</v>
      </c>
      <c r="F510" s="13" t="s">
        <v>94</v>
      </c>
      <c r="G510" s="13" t="s">
        <v>81</v>
      </c>
      <c r="H510" s="13" t="s">
        <v>82</v>
      </c>
      <c r="I510" s="13" t="s">
        <v>617</v>
      </c>
      <c r="J510" s="13" t="s">
        <v>65</v>
      </c>
      <c r="K510" s="13" t="s">
        <v>565</v>
      </c>
      <c r="L510" s="13" t="s">
        <v>75</v>
      </c>
      <c r="M510" s="13" t="s">
        <v>617</v>
      </c>
      <c r="N510" s="13" t="s">
        <v>75</v>
      </c>
      <c r="O510" s="13" t="s">
        <v>49</v>
      </c>
      <c r="P510" s="13" t="s">
        <v>508</v>
      </c>
      <c r="Q510" s="13" t="s">
        <v>49</v>
      </c>
    </row>
    <row r="511" spans="1:17" x14ac:dyDescent="0.25">
      <c r="A511" s="13" t="s">
        <v>39</v>
      </c>
      <c r="D511" s="13" t="s">
        <v>93</v>
      </c>
      <c r="E511" s="13" t="s">
        <v>1380</v>
      </c>
      <c r="F511" s="13" t="s">
        <v>94</v>
      </c>
      <c r="G511" s="13" t="s">
        <v>157</v>
      </c>
      <c r="H511" s="13" t="s">
        <v>158</v>
      </c>
      <c r="I511" s="13" t="s">
        <v>617</v>
      </c>
      <c r="J511" s="13" t="s">
        <v>65</v>
      </c>
      <c r="K511" s="13" t="s">
        <v>559</v>
      </c>
      <c r="L511" s="13" t="s">
        <v>382</v>
      </c>
      <c r="M511" s="13" t="s">
        <v>617</v>
      </c>
      <c r="N511" s="13" t="s">
        <v>382</v>
      </c>
      <c r="O511" s="13" t="s">
        <v>49</v>
      </c>
      <c r="P511" s="13" t="s">
        <v>1381</v>
      </c>
      <c r="Q511" s="13" t="s">
        <v>49</v>
      </c>
    </row>
    <row r="512" spans="1:17" x14ac:dyDescent="0.25">
      <c r="A512" s="13" t="s">
        <v>39</v>
      </c>
      <c r="D512" s="13" t="s">
        <v>93</v>
      </c>
      <c r="E512" s="13" t="s">
        <v>1382</v>
      </c>
      <c r="F512" s="13" t="s">
        <v>94</v>
      </c>
      <c r="G512" s="13" t="s">
        <v>87</v>
      </c>
      <c r="H512" s="13" t="s">
        <v>88</v>
      </c>
      <c r="I512" s="13" t="s">
        <v>617</v>
      </c>
      <c r="J512" s="13" t="s">
        <v>65</v>
      </c>
      <c r="K512" s="13" t="s">
        <v>560</v>
      </c>
      <c r="L512" s="13" t="s">
        <v>75</v>
      </c>
      <c r="M512" s="13" t="s">
        <v>617</v>
      </c>
      <c r="N512" s="13" t="s">
        <v>75</v>
      </c>
      <c r="O512" s="13" t="s">
        <v>49</v>
      </c>
      <c r="P512" s="13" t="s">
        <v>508</v>
      </c>
      <c r="Q512" s="13" t="s">
        <v>49</v>
      </c>
    </row>
    <row r="513" spans="1:17" x14ac:dyDescent="0.25">
      <c r="A513" s="13" t="s">
        <v>39</v>
      </c>
      <c r="D513" s="13" t="s">
        <v>93</v>
      </c>
      <c r="E513" s="13" t="s">
        <v>1383</v>
      </c>
      <c r="F513" s="13" t="s">
        <v>94</v>
      </c>
      <c r="G513" s="13" t="s">
        <v>105</v>
      </c>
      <c r="H513" s="13" t="s">
        <v>106</v>
      </c>
      <c r="I513" s="13" t="s">
        <v>617</v>
      </c>
      <c r="J513" s="13" t="s">
        <v>65</v>
      </c>
      <c r="K513" s="13" t="s">
        <v>561</v>
      </c>
      <c r="L513" s="13" t="s">
        <v>71</v>
      </c>
      <c r="M513" s="13" t="s">
        <v>617</v>
      </c>
      <c r="N513" s="13" t="s">
        <v>71</v>
      </c>
      <c r="O513" s="13" t="s">
        <v>49</v>
      </c>
      <c r="P513" s="13" t="s">
        <v>1384</v>
      </c>
      <c r="Q513" s="13" t="s">
        <v>49</v>
      </c>
    </row>
    <row r="514" spans="1:17" x14ac:dyDescent="0.25">
      <c r="A514" s="13" t="s">
        <v>39</v>
      </c>
      <c r="D514" s="13" t="s">
        <v>93</v>
      </c>
      <c r="E514" s="13" t="s">
        <v>1385</v>
      </c>
      <c r="F514" s="13" t="s">
        <v>94</v>
      </c>
      <c r="G514" s="13" t="s">
        <v>103</v>
      </c>
      <c r="H514" s="13" t="s">
        <v>104</v>
      </c>
      <c r="I514" s="13" t="s">
        <v>617</v>
      </c>
      <c r="J514" s="13" t="s">
        <v>65</v>
      </c>
      <c r="K514" s="13" t="s">
        <v>562</v>
      </c>
      <c r="L514" s="13" t="s">
        <v>540</v>
      </c>
      <c r="M514" s="13" t="s">
        <v>617</v>
      </c>
      <c r="N514" s="13" t="s">
        <v>540</v>
      </c>
      <c r="O514" s="13" t="s">
        <v>49</v>
      </c>
      <c r="P514" s="13" t="s">
        <v>1386</v>
      </c>
      <c r="Q514" s="13" t="s">
        <v>49</v>
      </c>
    </row>
    <row r="515" spans="1:17" x14ac:dyDescent="0.25">
      <c r="A515" s="13" t="s">
        <v>39</v>
      </c>
      <c r="D515" s="13" t="s">
        <v>93</v>
      </c>
      <c r="E515" s="13" t="s">
        <v>1387</v>
      </c>
      <c r="F515" s="13" t="s">
        <v>94</v>
      </c>
      <c r="G515" s="13" t="s">
        <v>155</v>
      </c>
      <c r="H515" s="13" t="s">
        <v>156</v>
      </c>
      <c r="I515" s="13" t="s">
        <v>617</v>
      </c>
      <c r="J515" s="13" t="s">
        <v>65</v>
      </c>
      <c r="K515" s="13" t="s">
        <v>564</v>
      </c>
      <c r="L515" s="13" t="s">
        <v>540</v>
      </c>
      <c r="M515" s="13" t="s">
        <v>617</v>
      </c>
      <c r="N515" s="13" t="s">
        <v>540</v>
      </c>
      <c r="O515" s="13" t="s">
        <v>49</v>
      </c>
      <c r="P515" s="13" t="s">
        <v>1386</v>
      </c>
      <c r="Q515" s="13" t="s">
        <v>49</v>
      </c>
    </row>
    <row r="516" spans="1:17" x14ac:dyDescent="0.25">
      <c r="A516" s="13" t="s">
        <v>39</v>
      </c>
      <c r="D516" s="13" t="s">
        <v>95</v>
      </c>
      <c r="E516" s="13" t="s">
        <v>1388</v>
      </c>
      <c r="F516" s="13" t="s">
        <v>96</v>
      </c>
      <c r="G516" s="13" t="s">
        <v>81</v>
      </c>
      <c r="H516" s="13" t="s">
        <v>82</v>
      </c>
      <c r="I516" s="13" t="s">
        <v>617</v>
      </c>
      <c r="J516" s="13" t="s">
        <v>65</v>
      </c>
      <c r="K516" s="13" t="s">
        <v>563</v>
      </c>
      <c r="L516" s="13" t="s">
        <v>405</v>
      </c>
      <c r="M516" s="13" t="s">
        <v>617</v>
      </c>
      <c r="N516" s="13" t="s">
        <v>405</v>
      </c>
      <c r="O516" s="13" t="s">
        <v>49</v>
      </c>
      <c r="P516" s="13" t="s">
        <v>1389</v>
      </c>
      <c r="Q516" s="13" t="s">
        <v>49</v>
      </c>
    </row>
    <row r="517" spans="1:17" x14ac:dyDescent="0.25">
      <c r="A517" s="13" t="s">
        <v>39</v>
      </c>
      <c r="D517" s="13" t="s">
        <v>95</v>
      </c>
      <c r="E517" s="13" t="s">
        <v>1390</v>
      </c>
      <c r="F517" s="13" t="s">
        <v>96</v>
      </c>
      <c r="G517" s="13" t="s">
        <v>81</v>
      </c>
      <c r="H517" s="13" t="s">
        <v>82</v>
      </c>
      <c r="I517" s="13" t="s">
        <v>617</v>
      </c>
      <c r="J517" s="13" t="s">
        <v>65</v>
      </c>
      <c r="K517" s="13" t="s">
        <v>565</v>
      </c>
      <c r="L517" s="13" t="s">
        <v>71</v>
      </c>
      <c r="M517" s="13" t="s">
        <v>617</v>
      </c>
      <c r="N517" s="13" t="s">
        <v>71</v>
      </c>
      <c r="O517" s="13" t="s">
        <v>49</v>
      </c>
      <c r="P517" s="13" t="s">
        <v>521</v>
      </c>
      <c r="Q517" s="13" t="s">
        <v>49</v>
      </c>
    </row>
    <row r="518" spans="1:17" x14ac:dyDescent="0.25">
      <c r="A518" s="13" t="s">
        <v>39</v>
      </c>
      <c r="D518" s="13" t="s">
        <v>95</v>
      </c>
      <c r="E518" s="13" t="s">
        <v>1391</v>
      </c>
      <c r="F518" s="13" t="s">
        <v>96</v>
      </c>
      <c r="G518" s="13" t="s">
        <v>157</v>
      </c>
      <c r="H518" s="13" t="s">
        <v>158</v>
      </c>
      <c r="I518" s="13" t="s">
        <v>617</v>
      </c>
      <c r="J518" s="13" t="s">
        <v>65</v>
      </c>
      <c r="K518" s="13" t="s">
        <v>559</v>
      </c>
      <c r="L518" s="13" t="s">
        <v>75</v>
      </c>
      <c r="M518" s="13" t="s">
        <v>617</v>
      </c>
      <c r="N518" s="13" t="s">
        <v>75</v>
      </c>
      <c r="O518" s="13" t="s">
        <v>49</v>
      </c>
      <c r="P518" s="13" t="s">
        <v>400</v>
      </c>
      <c r="Q518" s="13" t="s">
        <v>49</v>
      </c>
    </row>
    <row r="519" spans="1:17" x14ac:dyDescent="0.25">
      <c r="A519" s="13" t="s">
        <v>39</v>
      </c>
      <c r="D519" s="13" t="s">
        <v>95</v>
      </c>
      <c r="E519" s="13" t="s">
        <v>1392</v>
      </c>
      <c r="F519" s="13" t="s">
        <v>96</v>
      </c>
      <c r="G519" s="13" t="s">
        <v>87</v>
      </c>
      <c r="H519" s="13" t="s">
        <v>88</v>
      </c>
      <c r="I519" s="13" t="s">
        <v>617</v>
      </c>
      <c r="J519" s="13" t="s">
        <v>65</v>
      </c>
      <c r="K519" s="13" t="s">
        <v>560</v>
      </c>
      <c r="L519" s="13" t="s">
        <v>382</v>
      </c>
      <c r="M519" s="13" t="s">
        <v>617</v>
      </c>
      <c r="N519" s="13" t="s">
        <v>382</v>
      </c>
      <c r="O519" s="13" t="s">
        <v>49</v>
      </c>
      <c r="P519" s="13" t="s">
        <v>395</v>
      </c>
      <c r="Q519" s="13" t="s">
        <v>49</v>
      </c>
    </row>
    <row r="520" spans="1:17" x14ac:dyDescent="0.25">
      <c r="A520" s="13" t="s">
        <v>39</v>
      </c>
      <c r="D520" s="13" t="s">
        <v>95</v>
      </c>
      <c r="E520" s="13" t="s">
        <v>1393</v>
      </c>
      <c r="F520" s="13" t="s">
        <v>96</v>
      </c>
      <c r="G520" s="13" t="s">
        <v>103</v>
      </c>
      <c r="H520" s="13" t="s">
        <v>104</v>
      </c>
      <c r="I520" s="13" t="s">
        <v>617</v>
      </c>
      <c r="J520" s="13" t="s">
        <v>65</v>
      </c>
      <c r="K520" s="13" t="s">
        <v>562</v>
      </c>
      <c r="L520" s="13" t="s">
        <v>540</v>
      </c>
      <c r="M520" s="13" t="s">
        <v>617</v>
      </c>
      <c r="N520" s="13" t="s">
        <v>540</v>
      </c>
      <c r="O520" s="13" t="s">
        <v>49</v>
      </c>
      <c r="P520" s="13" t="s">
        <v>1394</v>
      </c>
      <c r="Q520" s="13" t="s">
        <v>49</v>
      </c>
    </row>
    <row r="521" spans="1:17" x14ac:dyDescent="0.25">
      <c r="A521" s="13" t="s">
        <v>39</v>
      </c>
      <c r="D521" s="13" t="s">
        <v>95</v>
      </c>
      <c r="E521" s="13" t="s">
        <v>1395</v>
      </c>
      <c r="F521" s="13" t="s">
        <v>96</v>
      </c>
      <c r="G521" s="13" t="s">
        <v>155</v>
      </c>
      <c r="H521" s="13" t="s">
        <v>156</v>
      </c>
      <c r="I521" s="13" t="s">
        <v>617</v>
      </c>
      <c r="J521" s="13" t="s">
        <v>65</v>
      </c>
      <c r="K521" s="13" t="s">
        <v>564</v>
      </c>
      <c r="L521" s="13" t="s">
        <v>401</v>
      </c>
      <c r="M521" s="13" t="s">
        <v>617</v>
      </c>
      <c r="N521" s="13" t="s">
        <v>401</v>
      </c>
      <c r="O521" s="13" t="s">
        <v>49</v>
      </c>
      <c r="P521" s="13" t="s">
        <v>1396</v>
      </c>
      <c r="Q521" s="13" t="s">
        <v>49</v>
      </c>
    </row>
    <row r="522" spans="1:17" x14ac:dyDescent="0.25">
      <c r="A522" s="13" t="s">
        <v>39</v>
      </c>
      <c r="D522" s="13" t="s">
        <v>97</v>
      </c>
      <c r="E522" s="13" t="s">
        <v>1397</v>
      </c>
      <c r="F522" s="13" t="s">
        <v>98</v>
      </c>
      <c r="G522" s="13" t="s">
        <v>81</v>
      </c>
      <c r="H522" s="13" t="s">
        <v>82</v>
      </c>
      <c r="I522" s="13" t="s">
        <v>617</v>
      </c>
      <c r="J522" s="13" t="s">
        <v>65</v>
      </c>
      <c r="K522" s="13" t="s">
        <v>563</v>
      </c>
      <c r="L522" s="13" t="s">
        <v>388</v>
      </c>
      <c r="M522" s="13" t="s">
        <v>617</v>
      </c>
      <c r="N522" s="13" t="s">
        <v>388</v>
      </c>
      <c r="O522" s="13" t="s">
        <v>49</v>
      </c>
      <c r="P522" s="13" t="s">
        <v>1398</v>
      </c>
      <c r="Q522" s="13" t="s">
        <v>49</v>
      </c>
    </row>
    <row r="523" spans="1:17" x14ac:dyDescent="0.25">
      <c r="A523" s="13" t="s">
        <v>39</v>
      </c>
      <c r="D523" s="13" t="s">
        <v>97</v>
      </c>
      <c r="E523" s="13" t="s">
        <v>1399</v>
      </c>
      <c r="F523" s="13" t="s">
        <v>98</v>
      </c>
      <c r="G523" s="13" t="s">
        <v>157</v>
      </c>
      <c r="H523" s="13" t="s">
        <v>158</v>
      </c>
      <c r="I523" s="13" t="s">
        <v>617</v>
      </c>
      <c r="J523" s="13" t="s">
        <v>65</v>
      </c>
      <c r="K523" s="13" t="s">
        <v>559</v>
      </c>
      <c r="L523" s="13" t="s">
        <v>401</v>
      </c>
      <c r="M523" s="13" t="s">
        <v>617</v>
      </c>
      <c r="N523" s="13" t="s">
        <v>401</v>
      </c>
      <c r="O523" s="13" t="s">
        <v>49</v>
      </c>
      <c r="P523" s="13" t="s">
        <v>1400</v>
      </c>
      <c r="Q523" s="13" t="s">
        <v>49</v>
      </c>
    </row>
    <row r="524" spans="1:17" x14ac:dyDescent="0.25">
      <c r="A524" s="13" t="s">
        <v>39</v>
      </c>
      <c r="D524" s="13" t="s">
        <v>97</v>
      </c>
      <c r="E524" s="13" t="s">
        <v>1401</v>
      </c>
      <c r="F524" s="13" t="s">
        <v>98</v>
      </c>
      <c r="G524" s="13" t="s">
        <v>87</v>
      </c>
      <c r="H524" s="13" t="s">
        <v>88</v>
      </c>
      <c r="I524" s="13" t="s">
        <v>617</v>
      </c>
      <c r="J524" s="13" t="s">
        <v>65</v>
      </c>
      <c r="K524" s="13" t="s">
        <v>560</v>
      </c>
      <c r="L524" s="13" t="s">
        <v>416</v>
      </c>
      <c r="M524" s="13" t="s">
        <v>617</v>
      </c>
      <c r="N524" s="13" t="s">
        <v>416</v>
      </c>
      <c r="O524" s="13" t="s">
        <v>49</v>
      </c>
      <c r="P524" s="13" t="s">
        <v>1402</v>
      </c>
      <c r="Q524" s="13" t="s">
        <v>49</v>
      </c>
    </row>
    <row r="525" spans="1:17" x14ac:dyDescent="0.25">
      <c r="A525" s="13" t="s">
        <v>39</v>
      </c>
      <c r="D525" s="13" t="s">
        <v>97</v>
      </c>
      <c r="E525" s="13" t="s">
        <v>1403</v>
      </c>
      <c r="F525" s="13" t="s">
        <v>98</v>
      </c>
      <c r="G525" s="13" t="s">
        <v>105</v>
      </c>
      <c r="H525" s="13" t="s">
        <v>106</v>
      </c>
      <c r="I525" s="13" t="s">
        <v>617</v>
      </c>
      <c r="J525" s="13" t="s">
        <v>65</v>
      </c>
      <c r="K525" s="13" t="s">
        <v>561</v>
      </c>
      <c r="L525" s="13" t="s">
        <v>401</v>
      </c>
      <c r="M525" s="13" t="s">
        <v>617</v>
      </c>
      <c r="N525" s="13" t="s">
        <v>401</v>
      </c>
      <c r="O525" s="13" t="s">
        <v>49</v>
      </c>
      <c r="P525" s="13" t="s">
        <v>1404</v>
      </c>
      <c r="Q525" s="13" t="s">
        <v>49</v>
      </c>
    </row>
    <row r="526" spans="1:17" x14ac:dyDescent="0.25">
      <c r="A526" s="13" t="s">
        <v>39</v>
      </c>
      <c r="D526" s="13" t="s">
        <v>97</v>
      </c>
      <c r="E526" s="13" t="s">
        <v>1405</v>
      </c>
      <c r="F526" s="13" t="s">
        <v>98</v>
      </c>
      <c r="G526" s="13" t="s">
        <v>103</v>
      </c>
      <c r="H526" s="13" t="s">
        <v>104</v>
      </c>
      <c r="I526" s="13" t="s">
        <v>617</v>
      </c>
      <c r="J526" s="13" t="s">
        <v>65</v>
      </c>
      <c r="K526" s="13" t="s">
        <v>562</v>
      </c>
      <c r="L526" s="13" t="s">
        <v>75</v>
      </c>
      <c r="M526" s="13" t="s">
        <v>617</v>
      </c>
      <c r="N526" s="13" t="s">
        <v>75</v>
      </c>
      <c r="O526" s="13" t="s">
        <v>49</v>
      </c>
      <c r="P526" s="13" t="s">
        <v>1406</v>
      </c>
      <c r="Q526" s="13" t="s">
        <v>49</v>
      </c>
    </row>
    <row r="527" spans="1:17" x14ac:dyDescent="0.25">
      <c r="A527" s="13" t="s">
        <v>39</v>
      </c>
      <c r="D527" s="13" t="s">
        <v>97</v>
      </c>
      <c r="E527" s="13" t="s">
        <v>1407</v>
      </c>
      <c r="F527" s="13" t="s">
        <v>98</v>
      </c>
      <c r="G527" s="13" t="s">
        <v>155</v>
      </c>
      <c r="H527" s="13" t="s">
        <v>156</v>
      </c>
      <c r="I527" s="13" t="s">
        <v>617</v>
      </c>
      <c r="J527" s="13" t="s">
        <v>65</v>
      </c>
      <c r="K527" s="13" t="s">
        <v>564</v>
      </c>
      <c r="L527" s="13" t="s">
        <v>540</v>
      </c>
      <c r="M527" s="13" t="s">
        <v>617</v>
      </c>
      <c r="N527" s="13" t="s">
        <v>540</v>
      </c>
      <c r="O527" s="13" t="s">
        <v>49</v>
      </c>
      <c r="P527" s="13" t="s">
        <v>1408</v>
      </c>
      <c r="Q527" s="13" t="s">
        <v>49</v>
      </c>
    </row>
    <row r="528" spans="1:17" x14ac:dyDescent="0.25">
      <c r="A528" s="13" t="s">
        <v>39</v>
      </c>
      <c r="D528" s="13" t="s">
        <v>99</v>
      </c>
      <c r="E528" s="13" t="s">
        <v>1409</v>
      </c>
      <c r="F528" s="13" t="s">
        <v>100</v>
      </c>
      <c r="G528" s="13" t="s">
        <v>81</v>
      </c>
      <c r="H528" s="13" t="s">
        <v>82</v>
      </c>
      <c r="I528" s="13" t="s">
        <v>617</v>
      </c>
      <c r="J528" s="13" t="s">
        <v>65</v>
      </c>
      <c r="K528" s="13" t="s">
        <v>563</v>
      </c>
      <c r="L528" s="13" t="s">
        <v>394</v>
      </c>
      <c r="M528" s="13" t="s">
        <v>617</v>
      </c>
      <c r="N528" s="13" t="s">
        <v>394</v>
      </c>
      <c r="O528" s="13" t="s">
        <v>49</v>
      </c>
      <c r="P528" s="13" t="s">
        <v>1410</v>
      </c>
      <c r="Q528" s="13" t="s">
        <v>49</v>
      </c>
    </row>
    <row r="529" spans="1:17" x14ac:dyDescent="0.25">
      <c r="A529" s="13" t="s">
        <v>39</v>
      </c>
      <c r="D529" s="13" t="s">
        <v>99</v>
      </c>
      <c r="E529" s="13" t="s">
        <v>1411</v>
      </c>
      <c r="F529" s="13" t="s">
        <v>100</v>
      </c>
      <c r="G529" s="13" t="s">
        <v>81</v>
      </c>
      <c r="H529" s="13" t="s">
        <v>82</v>
      </c>
      <c r="I529" s="13" t="s">
        <v>617</v>
      </c>
      <c r="J529" s="13" t="s">
        <v>65</v>
      </c>
      <c r="K529" s="13" t="s">
        <v>565</v>
      </c>
      <c r="L529" s="13" t="s">
        <v>540</v>
      </c>
      <c r="M529" s="13" t="s">
        <v>617</v>
      </c>
      <c r="N529" s="13" t="s">
        <v>540</v>
      </c>
      <c r="O529" s="13" t="s">
        <v>49</v>
      </c>
      <c r="P529" s="13" t="s">
        <v>436</v>
      </c>
      <c r="Q529" s="13" t="s">
        <v>49</v>
      </c>
    </row>
    <row r="530" spans="1:17" x14ac:dyDescent="0.25">
      <c r="A530" s="13" t="s">
        <v>39</v>
      </c>
      <c r="D530" s="13" t="s">
        <v>99</v>
      </c>
      <c r="E530" s="13" t="s">
        <v>1412</v>
      </c>
      <c r="F530" s="13" t="s">
        <v>100</v>
      </c>
      <c r="G530" s="13" t="s">
        <v>157</v>
      </c>
      <c r="H530" s="13" t="s">
        <v>158</v>
      </c>
      <c r="I530" s="13" t="s">
        <v>617</v>
      </c>
      <c r="J530" s="13" t="s">
        <v>65</v>
      </c>
      <c r="K530" s="13" t="s">
        <v>559</v>
      </c>
      <c r="L530" s="13" t="s">
        <v>540</v>
      </c>
      <c r="M530" s="13" t="s">
        <v>617</v>
      </c>
      <c r="N530" s="13" t="s">
        <v>540</v>
      </c>
      <c r="O530" s="13" t="s">
        <v>49</v>
      </c>
      <c r="P530" s="13" t="s">
        <v>436</v>
      </c>
      <c r="Q530" s="13" t="s">
        <v>49</v>
      </c>
    </row>
    <row r="531" spans="1:17" x14ac:dyDescent="0.25">
      <c r="A531" s="13" t="s">
        <v>39</v>
      </c>
      <c r="D531" s="13" t="s">
        <v>99</v>
      </c>
      <c r="E531" s="13" t="s">
        <v>1413</v>
      </c>
      <c r="F531" s="13" t="s">
        <v>100</v>
      </c>
      <c r="G531" s="13" t="s">
        <v>105</v>
      </c>
      <c r="H531" s="13" t="s">
        <v>106</v>
      </c>
      <c r="I531" s="13" t="s">
        <v>617</v>
      </c>
      <c r="J531" s="13" t="s">
        <v>65</v>
      </c>
      <c r="K531" s="13" t="s">
        <v>561</v>
      </c>
      <c r="L531" s="13" t="s">
        <v>75</v>
      </c>
      <c r="M531" s="13" t="s">
        <v>617</v>
      </c>
      <c r="N531" s="13" t="s">
        <v>75</v>
      </c>
      <c r="O531" s="13" t="s">
        <v>49</v>
      </c>
      <c r="P531" s="13" t="s">
        <v>399</v>
      </c>
      <c r="Q531" s="13" t="s">
        <v>49</v>
      </c>
    </row>
    <row r="532" spans="1:17" x14ac:dyDescent="0.25">
      <c r="A532" s="13" t="s">
        <v>39</v>
      </c>
      <c r="D532" s="13" t="s">
        <v>99</v>
      </c>
      <c r="E532" s="13" t="s">
        <v>1414</v>
      </c>
      <c r="F532" s="13" t="s">
        <v>100</v>
      </c>
      <c r="G532" s="13" t="s">
        <v>103</v>
      </c>
      <c r="H532" s="13" t="s">
        <v>104</v>
      </c>
      <c r="I532" s="13" t="s">
        <v>617</v>
      </c>
      <c r="J532" s="13" t="s">
        <v>65</v>
      </c>
      <c r="K532" s="13" t="s">
        <v>562</v>
      </c>
      <c r="L532" s="13" t="s">
        <v>385</v>
      </c>
      <c r="M532" s="13" t="s">
        <v>617</v>
      </c>
      <c r="N532" s="13" t="s">
        <v>385</v>
      </c>
      <c r="O532" s="13" t="s">
        <v>49</v>
      </c>
      <c r="P532" s="13" t="s">
        <v>1415</v>
      </c>
      <c r="Q532" s="13" t="s">
        <v>49</v>
      </c>
    </row>
    <row r="533" spans="1:17" x14ac:dyDescent="0.25">
      <c r="A533" s="13" t="s">
        <v>39</v>
      </c>
      <c r="D533" s="13" t="s">
        <v>99</v>
      </c>
      <c r="E533" s="13" t="s">
        <v>1416</v>
      </c>
      <c r="F533" s="13" t="s">
        <v>100</v>
      </c>
      <c r="G533" s="13" t="s">
        <v>155</v>
      </c>
      <c r="H533" s="13" t="s">
        <v>156</v>
      </c>
      <c r="I533" s="13" t="s">
        <v>617</v>
      </c>
      <c r="J533" s="13" t="s">
        <v>65</v>
      </c>
      <c r="K533" s="13" t="s">
        <v>564</v>
      </c>
      <c r="L533" s="13" t="s">
        <v>540</v>
      </c>
      <c r="M533" s="13" t="s">
        <v>617</v>
      </c>
      <c r="N533" s="13" t="s">
        <v>540</v>
      </c>
      <c r="O533" s="13" t="s">
        <v>49</v>
      </c>
      <c r="P533" s="13" t="s">
        <v>1417</v>
      </c>
      <c r="Q533" s="13" t="s">
        <v>49</v>
      </c>
    </row>
    <row r="534" spans="1:17" x14ac:dyDescent="0.25">
      <c r="A534" s="13" t="s">
        <v>39</v>
      </c>
      <c r="D534" s="13" t="s">
        <v>79</v>
      </c>
      <c r="E534" s="13" t="s">
        <v>1418</v>
      </c>
      <c r="F534" s="13" t="s">
        <v>80</v>
      </c>
      <c r="G534" s="13" t="s">
        <v>81</v>
      </c>
      <c r="H534" s="13" t="s">
        <v>82</v>
      </c>
      <c r="I534" s="13" t="s">
        <v>617</v>
      </c>
      <c r="J534" s="13" t="s">
        <v>65</v>
      </c>
      <c r="K534" s="13" t="s">
        <v>563</v>
      </c>
      <c r="L534" s="13" t="s">
        <v>1419</v>
      </c>
      <c r="M534" s="13" t="s">
        <v>617</v>
      </c>
      <c r="N534" s="13" t="s">
        <v>1419</v>
      </c>
      <c r="O534" s="13" t="s">
        <v>49</v>
      </c>
      <c r="P534" s="13" t="s">
        <v>1420</v>
      </c>
      <c r="Q534" s="13" t="s">
        <v>49</v>
      </c>
    </row>
    <row r="535" spans="1:17" x14ac:dyDescent="0.25">
      <c r="A535" s="13" t="s">
        <v>39</v>
      </c>
      <c r="D535" s="13" t="s">
        <v>79</v>
      </c>
      <c r="E535" s="13" t="s">
        <v>1421</v>
      </c>
      <c r="F535" s="13" t="s">
        <v>80</v>
      </c>
      <c r="G535" s="13" t="s">
        <v>81</v>
      </c>
      <c r="H535" s="13" t="s">
        <v>82</v>
      </c>
      <c r="I535" s="13" t="s">
        <v>617</v>
      </c>
      <c r="J535" s="13" t="s">
        <v>65</v>
      </c>
      <c r="K535" s="13" t="s">
        <v>565</v>
      </c>
      <c r="L535" s="13" t="s">
        <v>71</v>
      </c>
      <c r="M535" s="13" t="s">
        <v>617</v>
      </c>
      <c r="N535" s="13" t="s">
        <v>71</v>
      </c>
      <c r="O535" s="13" t="s">
        <v>49</v>
      </c>
      <c r="P535" s="13" t="s">
        <v>1422</v>
      </c>
      <c r="Q535" s="13" t="s">
        <v>49</v>
      </c>
    </row>
    <row r="536" spans="1:17" x14ac:dyDescent="0.25">
      <c r="A536" s="13" t="s">
        <v>39</v>
      </c>
      <c r="D536" s="13" t="s">
        <v>79</v>
      </c>
      <c r="E536" s="13" t="s">
        <v>1423</v>
      </c>
      <c r="F536" s="13" t="s">
        <v>80</v>
      </c>
      <c r="G536" s="13" t="s">
        <v>157</v>
      </c>
      <c r="H536" s="13" t="s">
        <v>158</v>
      </c>
      <c r="I536" s="13" t="s">
        <v>617</v>
      </c>
      <c r="J536" s="13" t="s">
        <v>65</v>
      </c>
      <c r="K536" s="13" t="s">
        <v>559</v>
      </c>
      <c r="L536" s="13" t="s">
        <v>75</v>
      </c>
      <c r="M536" s="13" t="s">
        <v>617</v>
      </c>
      <c r="N536" s="13" t="s">
        <v>75</v>
      </c>
      <c r="O536" s="13" t="s">
        <v>49</v>
      </c>
      <c r="P536" s="13" t="s">
        <v>399</v>
      </c>
      <c r="Q536" s="13" t="s">
        <v>49</v>
      </c>
    </row>
    <row r="537" spans="1:17" x14ac:dyDescent="0.25">
      <c r="A537" s="13" t="s">
        <v>39</v>
      </c>
      <c r="D537" s="13" t="s">
        <v>79</v>
      </c>
      <c r="E537" s="13" t="s">
        <v>1424</v>
      </c>
      <c r="F537" s="13" t="s">
        <v>80</v>
      </c>
      <c r="G537" s="13" t="s">
        <v>87</v>
      </c>
      <c r="H537" s="13" t="s">
        <v>88</v>
      </c>
      <c r="I537" s="13" t="s">
        <v>617</v>
      </c>
      <c r="J537" s="13" t="s">
        <v>65</v>
      </c>
      <c r="K537" s="13" t="s">
        <v>560</v>
      </c>
      <c r="L537" s="13" t="s">
        <v>75</v>
      </c>
      <c r="M537" s="13" t="s">
        <v>617</v>
      </c>
      <c r="N537" s="13" t="s">
        <v>75</v>
      </c>
      <c r="O537" s="13" t="s">
        <v>49</v>
      </c>
      <c r="P537" s="13" t="s">
        <v>399</v>
      </c>
      <c r="Q537" s="13" t="s">
        <v>49</v>
      </c>
    </row>
    <row r="538" spans="1:17" x14ac:dyDescent="0.25">
      <c r="A538" s="13" t="s">
        <v>39</v>
      </c>
      <c r="D538" s="13" t="s">
        <v>79</v>
      </c>
      <c r="E538" s="13" t="s">
        <v>1425</v>
      </c>
      <c r="F538" s="13" t="s">
        <v>80</v>
      </c>
      <c r="G538" s="13" t="s">
        <v>103</v>
      </c>
      <c r="H538" s="13" t="s">
        <v>104</v>
      </c>
      <c r="I538" s="13" t="s">
        <v>617</v>
      </c>
      <c r="J538" s="13" t="s">
        <v>65</v>
      </c>
      <c r="K538" s="13" t="s">
        <v>562</v>
      </c>
      <c r="L538" s="13" t="s">
        <v>383</v>
      </c>
      <c r="M538" s="13" t="s">
        <v>617</v>
      </c>
      <c r="N538" s="13" t="s">
        <v>383</v>
      </c>
      <c r="O538" s="13" t="s">
        <v>49</v>
      </c>
      <c r="P538" s="13" t="s">
        <v>1426</v>
      </c>
      <c r="Q538" s="13" t="s">
        <v>49</v>
      </c>
    </row>
    <row r="539" spans="1:17" x14ac:dyDescent="0.25">
      <c r="A539" s="13" t="s">
        <v>39</v>
      </c>
      <c r="D539" s="13" t="s">
        <v>79</v>
      </c>
      <c r="E539" s="13" t="s">
        <v>1427</v>
      </c>
      <c r="F539" s="13" t="s">
        <v>80</v>
      </c>
      <c r="G539" s="13" t="s">
        <v>155</v>
      </c>
      <c r="H539" s="13" t="s">
        <v>156</v>
      </c>
      <c r="I539" s="13" t="s">
        <v>617</v>
      </c>
      <c r="J539" s="13" t="s">
        <v>65</v>
      </c>
      <c r="K539" s="13" t="s">
        <v>564</v>
      </c>
      <c r="L539" s="13" t="s">
        <v>71</v>
      </c>
      <c r="M539" s="13" t="s">
        <v>617</v>
      </c>
      <c r="N539" s="13" t="s">
        <v>71</v>
      </c>
      <c r="O539" s="13" t="s">
        <v>49</v>
      </c>
      <c r="P539" s="13" t="s">
        <v>1422</v>
      </c>
      <c r="Q539" s="13" t="s">
        <v>49</v>
      </c>
    </row>
    <row r="540" spans="1:17" x14ac:dyDescent="0.25">
      <c r="A540" s="13" t="s">
        <v>39</v>
      </c>
      <c r="D540" s="13" t="s">
        <v>83</v>
      </c>
      <c r="E540" s="13" t="s">
        <v>1428</v>
      </c>
      <c r="F540" s="13" t="s">
        <v>84</v>
      </c>
      <c r="G540" s="13" t="s">
        <v>81</v>
      </c>
      <c r="H540" s="13" t="s">
        <v>82</v>
      </c>
      <c r="I540" s="13" t="s">
        <v>617</v>
      </c>
      <c r="J540" s="13" t="s">
        <v>65</v>
      </c>
      <c r="K540" s="13" t="s">
        <v>563</v>
      </c>
      <c r="L540" s="13" t="s">
        <v>407</v>
      </c>
      <c r="M540" s="13" t="s">
        <v>617</v>
      </c>
      <c r="N540" s="13" t="s">
        <v>407</v>
      </c>
      <c r="O540" s="13" t="s">
        <v>49</v>
      </c>
      <c r="P540" s="13" t="s">
        <v>462</v>
      </c>
      <c r="Q540" s="13" t="s">
        <v>49</v>
      </c>
    </row>
    <row r="541" spans="1:17" x14ac:dyDescent="0.25">
      <c r="A541" s="13" t="s">
        <v>39</v>
      </c>
      <c r="D541" s="13" t="s">
        <v>83</v>
      </c>
      <c r="E541" s="13" t="s">
        <v>1429</v>
      </c>
      <c r="F541" s="13" t="s">
        <v>84</v>
      </c>
      <c r="G541" s="13" t="s">
        <v>81</v>
      </c>
      <c r="H541" s="13" t="s">
        <v>82</v>
      </c>
      <c r="I541" s="13" t="s">
        <v>617</v>
      </c>
      <c r="J541" s="13" t="s">
        <v>65</v>
      </c>
      <c r="K541" s="13" t="s">
        <v>565</v>
      </c>
      <c r="L541" s="13" t="s">
        <v>71</v>
      </c>
      <c r="M541" s="13" t="s">
        <v>617</v>
      </c>
      <c r="N541" s="13" t="s">
        <v>71</v>
      </c>
      <c r="O541" s="13" t="s">
        <v>49</v>
      </c>
      <c r="P541" s="13" t="s">
        <v>1430</v>
      </c>
      <c r="Q541" s="13" t="s">
        <v>49</v>
      </c>
    </row>
    <row r="542" spans="1:17" x14ac:dyDescent="0.25">
      <c r="A542" s="13" t="s">
        <v>39</v>
      </c>
      <c r="D542" s="13" t="s">
        <v>83</v>
      </c>
      <c r="E542" s="13" t="s">
        <v>1431</v>
      </c>
      <c r="F542" s="13" t="s">
        <v>84</v>
      </c>
      <c r="G542" s="13" t="s">
        <v>157</v>
      </c>
      <c r="H542" s="13" t="s">
        <v>158</v>
      </c>
      <c r="I542" s="13" t="s">
        <v>617</v>
      </c>
      <c r="J542" s="13" t="s">
        <v>65</v>
      </c>
      <c r="K542" s="13" t="s">
        <v>559</v>
      </c>
      <c r="L542" s="13" t="s">
        <v>540</v>
      </c>
      <c r="M542" s="13" t="s">
        <v>617</v>
      </c>
      <c r="N542" s="13" t="s">
        <v>540</v>
      </c>
      <c r="O542" s="13" t="s">
        <v>49</v>
      </c>
      <c r="P542" s="13" t="s">
        <v>1432</v>
      </c>
      <c r="Q542" s="13" t="s">
        <v>49</v>
      </c>
    </row>
    <row r="543" spans="1:17" x14ac:dyDescent="0.25">
      <c r="A543" s="13" t="s">
        <v>39</v>
      </c>
      <c r="D543" s="13" t="s">
        <v>83</v>
      </c>
      <c r="E543" s="13" t="s">
        <v>1433</v>
      </c>
      <c r="F543" s="13" t="s">
        <v>84</v>
      </c>
      <c r="G543" s="13" t="s">
        <v>87</v>
      </c>
      <c r="H543" s="13" t="s">
        <v>88</v>
      </c>
      <c r="I543" s="13" t="s">
        <v>617</v>
      </c>
      <c r="J543" s="13" t="s">
        <v>65</v>
      </c>
      <c r="K543" s="13" t="s">
        <v>560</v>
      </c>
      <c r="L543" s="13" t="s">
        <v>401</v>
      </c>
      <c r="M543" s="13" t="s">
        <v>617</v>
      </c>
      <c r="N543" s="13" t="s">
        <v>401</v>
      </c>
      <c r="O543" s="13" t="s">
        <v>49</v>
      </c>
      <c r="P543" s="13" t="s">
        <v>499</v>
      </c>
      <c r="Q543" s="13" t="s">
        <v>49</v>
      </c>
    </row>
    <row r="544" spans="1:17" x14ac:dyDescent="0.25">
      <c r="A544" s="13" t="s">
        <v>39</v>
      </c>
      <c r="D544" s="13" t="s">
        <v>83</v>
      </c>
      <c r="E544" s="13" t="s">
        <v>1434</v>
      </c>
      <c r="F544" s="13" t="s">
        <v>84</v>
      </c>
      <c r="G544" s="13" t="s">
        <v>105</v>
      </c>
      <c r="H544" s="13" t="s">
        <v>106</v>
      </c>
      <c r="I544" s="13" t="s">
        <v>617</v>
      </c>
      <c r="J544" s="13" t="s">
        <v>65</v>
      </c>
      <c r="K544" s="13" t="s">
        <v>561</v>
      </c>
      <c r="L544" s="13" t="s">
        <v>401</v>
      </c>
      <c r="M544" s="13" t="s">
        <v>617</v>
      </c>
      <c r="N544" s="13" t="s">
        <v>401</v>
      </c>
      <c r="O544" s="13" t="s">
        <v>49</v>
      </c>
      <c r="P544" s="13" t="s">
        <v>1435</v>
      </c>
      <c r="Q544" s="13" t="s">
        <v>49</v>
      </c>
    </row>
    <row r="545" spans="1:17" x14ac:dyDescent="0.25">
      <c r="A545" s="13" t="s">
        <v>39</v>
      </c>
      <c r="D545" s="13" t="s">
        <v>83</v>
      </c>
      <c r="E545" s="13" t="s">
        <v>1436</v>
      </c>
      <c r="F545" s="13" t="s">
        <v>84</v>
      </c>
      <c r="G545" s="13" t="s">
        <v>155</v>
      </c>
      <c r="H545" s="13" t="s">
        <v>156</v>
      </c>
      <c r="I545" s="13" t="s">
        <v>617</v>
      </c>
      <c r="J545" s="13" t="s">
        <v>65</v>
      </c>
      <c r="K545" s="13" t="s">
        <v>564</v>
      </c>
      <c r="L545" s="13" t="s">
        <v>71</v>
      </c>
      <c r="M545" s="13" t="s">
        <v>617</v>
      </c>
      <c r="N545" s="13" t="s">
        <v>71</v>
      </c>
      <c r="O545" s="13" t="s">
        <v>49</v>
      </c>
      <c r="P545" s="13" t="s">
        <v>1430</v>
      </c>
      <c r="Q545" s="13" t="s">
        <v>49</v>
      </c>
    </row>
    <row r="546" spans="1:17" x14ac:dyDescent="0.25">
      <c r="A546" s="13" t="s">
        <v>39</v>
      </c>
      <c r="D546" s="13" t="s">
        <v>249</v>
      </c>
      <c r="E546" s="13" t="s">
        <v>1437</v>
      </c>
      <c r="F546" s="13" t="s">
        <v>250</v>
      </c>
      <c r="G546" s="13" t="s">
        <v>81</v>
      </c>
      <c r="H546" s="13" t="s">
        <v>82</v>
      </c>
      <c r="I546" s="13" t="s">
        <v>617</v>
      </c>
      <c r="J546" s="13" t="s">
        <v>65</v>
      </c>
      <c r="K546" s="13" t="s">
        <v>572</v>
      </c>
      <c r="L546" s="13" t="s">
        <v>378</v>
      </c>
      <c r="M546" s="13" t="s">
        <v>617</v>
      </c>
      <c r="N546" s="13" t="s">
        <v>378</v>
      </c>
      <c r="O546" s="13" t="s">
        <v>49</v>
      </c>
      <c r="P546" s="13" t="s">
        <v>1438</v>
      </c>
      <c r="Q546" s="13" t="s">
        <v>49</v>
      </c>
    </row>
    <row r="547" spans="1:17" x14ac:dyDescent="0.25">
      <c r="A547" s="13" t="s">
        <v>39</v>
      </c>
      <c r="D547" s="13" t="s">
        <v>249</v>
      </c>
      <c r="E547" s="13" t="s">
        <v>1439</v>
      </c>
      <c r="F547" s="13" t="s">
        <v>250</v>
      </c>
      <c r="G547" s="13" t="s">
        <v>157</v>
      </c>
      <c r="H547" s="13" t="s">
        <v>158</v>
      </c>
      <c r="I547" s="13" t="s">
        <v>617</v>
      </c>
      <c r="J547" s="13" t="s">
        <v>65</v>
      </c>
      <c r="K547" s="13" t="s">
        <v>574</v>
      </c>
      <c r="L547" s="13" t="s">
        <v>401</v>
      </c>
      <c r="M547" s="13" t="s">
        <v>617</v>
      </c>
      <c r="N547" s="13" t="s">
        <v>401</v>
      </c>
      <c r="O547" s="13" t="s">
        <v>49</v>
      </c>
      <c r="P547" s="13" t="s">
        <v>1440</v>
      </c>
      <c r="Q547" s="13" t="s">
        <v>49</v>
      </c>
    </row>
    <row r="548" spans="1:17" x14ac:dyDescent="0.25">
      <c r="A548" s="13" t="s">
        <v>39</v>
      </c>
      <c r="D548" s="13" t="s">
        <v>249</v>
      </c>
      <c r="E548" s="13" t="s">
        <v>1441</v>
      </c>
      <c r="F548" s="13" t="s">
        <v>250</v>
      </c>
      <c r="G548" s="13" t="s">
        <v>87</v>
      </c>
      <c r="H548" s="13" t="s">
        <v>88</v>
      </c>
      <c r="I548" s="13" t="s">
        <v>617</v>
      </c>
      <c r="J548" s="13" t="s">
        <v>65</v>
      </c>
      <c r="K548" s="13" t="s">
        <v>575</v>
      </c>
      <c r="L548" s="13" t="s">
        <v>403</v>
      </c>
      <c r="M548" s="13" t="s">
        <v>617</v>
      </c>
      <c r="N548" s="13" t="s">
        <v>403</v>
      </c>
      <c r="O548" s="13" t="s">
        <v>49</v>
      </c>
      <c r="P548" s="13" t="s">
        <v>1442</v>
      </c>
      <c r="Q548" s="13" t="s">
        <v>49</v>
      </c>
    </row>
    <row r="549" spans="1:17" x14ac:dyDescent="0.25">
      <c r="A549" s="13" t="s">
        <v>39</v>
      </c>
      <c r="D549" s="13" t="s">
        <v>249</v>
      </c>
      <c r="E549" s="13" t="s">
        <v>1443</v>
      </c>
      <c r="F549" s="13" t="s">
        <v>250</v>
      </c>
      <c r="G549" s="13" t="s">
        <v>105</v>
      </c>
      <c r="H549" s="13" t="s">
        <v>106</v>
      </c>
      <c r="I549" s="13" t="s">
        <v>617</v>
      </c>
      <c r="J549" s="13" t="s">
        <v>65</v>
      </c>
      <c r="K549" s="13" t="s">
        <v>576</v>
      </c>
      <c r="L549" s="13" t="s">
        <v>401</v>
      </c>
      <c r="M549" s="13" t="s">
        <v>617</v>
      </c>
      <c r="N549" s="13" t="s">
        <v>401</v>
      </c>
      <c r="O549" s="13" t="s">
        <v>49</v>
      </c>
      <c r="P549" s="13" t="s">
        <v>1444</v>
      </c>
      <c r="Q549" s="13" t="s">
        <v>49</v>
      </c>
    </row>
    <row r="550" spans="1:17" x14ac:dyDescent="0.25">
      <c r="A550" s="13" t="s">
        <v>39</v>
      </c>
      <c r="D550" s="13" t="s">
        <v>249</v>
      </c>
      <c r="E550" s="13" t="s">
        <v>1445</v>
      </c>
      <c r="F550" s="13" t="s">
        <v>250</v>
      </c>
      <c r="G550" s="13" t="s">
        <v>103</v>
      </c>
      <c r="H550" s="13" t="s">
        <v>104</v>
      </c>
      <c r="I550" s="13" t="s">
        <v>617</v>
      </c>
      <c r="J550" s="13" t="s">
        <v>65</v>
      </c>
      <c r="K550" s="13" t="s">
        <v>578</v>
      </c>
      <c r="L550" s="13" t="s">
        <v>401</v>
      </c>
      <c r="M550" s="13" t="s">
        <v>617</v>
      </c>
      <c r="N550" s="13" t="s">
        <v>401</v>
      </c>
      <c r="O550" s="13" t="s">
        <v>49</v>
      </c>
      <c r="P550" s="13" t="s">
        <v>1446</v>
      </c>
      <c r="Q550" s="13" t="s">
        <v>49</v>
      </c>
    </row>
    <row r="551" spans="1:17" x14ac:dyDescent="0.25">
      <c r="A551" s="13" t="s">
        <v>39</v>
      </c>
      <c r="D551" s="13" t="s">
        <v>249</v>
      </c>
      <c r="E551" s="13" t="s">
        <v>1447</v>
      </c>
      <c r="F551" s="13" t="s">
        <v>250</v>
      </c>
      <c r="G551" s="13" t="s">
        <v>155</v>
      </c>
      <c r="H551" s="13" t="s">
        <v>156</v>
      </c>
      <c r="I551" s="13" t="s">
        <v>617</v>
      </c>
      <c r="J551" s="13" t="s">
        <v>65</v>
      </c>
      <c r="K551" s="13" t="s">
        <v>577</v>
      </c>
      <c r="L551" s="13" t="s">
        <v>403</v>
      </c>
      <c r="M551" s="13" t="s">
        <v>617</v>
      </c>
      <c r="N551" s="13" t="s">
        <v>403</v>
      </c>
      <c r="O551" s="13" t="s">
        <v>49</v>
      </c>
      <c r="P551" s="13" t="s">
        <v>1448</v>
      </c>
      <c r="Q551" s="13" t="s">
        <v>49</v>
      </c>
    </row>
    <row r="552" spans="1:17" x14ac:dyDescent="0.25">
      <c r="A552" s="13" t="s">
        <v>39</v>
      </c>
      <c r="D552" s="13" t="s">
        <v>247</v>
      </c>
      <c r="E552" s="13" t="s">
        <v>1449</v>
      </c>
      <c r="F552" s="13" t="s">
        <v>248</v>
      </c>
      <c r="G552" s="13" t="s">
        <v>81</v>
      </c>
      <c r="H552" s="13" t="s">
        <v>82</v>
      </c>
      <c r="I552" s="13" t="s">
        <v>617</v>
      </c>
      <c r="J552" s="13" t="s">
        <v>65</v>
      </c>
      <c r="K552" s="13" t="s">
        <v>579</v>
      </c>
      <c r="L552" s="13" t="s">
        <v>401</v>
      </c>
      <c r="M552" s="13" t="s">
        <v>617</v>
      </c>
      <c r="N552" s="13" t="s">
        <v>401</v>
      </c>
      <c r="O552" s="13" t="s">
        <v>49</v>
      </c>
      <c r="P552" s="13" t="s">
        <v>990</v>
      </c>
      <c r="Q552" s="13" t="s">
        <v>49</v>
      </c>
    </row>
    <row r="553" spans="1:17" x14ac:dyDescent="0.25">
      <c r="A553" s="13" t="s">
        <v>39</v>
      </c>
      <c r="D553" s="13" t="s">
        <v>247</v>
      </c>
      <c r="E553" s="13" t="s">
        <v>1450</v>
      </c>
      <c r="F553" s="13" t="s">
        <v>248</v>
      </c>
      <c r="G553" s="13" t="s">
        <v>81</v>
      </c>
      <c r="H553" s="13" t="s">
        <v>82</v>
      </c>
      <c r="I553" s="13" t="s">
        <v>617</v>
      </c>
      <c r="J553" s="13" t="s">
        <v>65</v>
      </c>
      <c r="K553" s="13" t="s">
        <v>572</v>
      </c>
      <c r="L553" s="13" t="s">
        <v>388</v>
      </c>
      <c r="M553" s="13" t="s">
        <v>617</v>
      </c>
      <c r="N553" s="13" t="s">
        <v>388</v>
      </c>
      <c r="O553" s="13" t="s">
        <v>49</v>
      </c>
      <c r="P553" s="13" t="s">
        <v>453</v>
      </c>
      <c r="Q553" s="13" t="s">
        <v>49</v>
      </c>
    </row>
    <row r="554" spans="1:17" x14ac:dyDescent="0.25">
      <c r="A554" s="13" t="s">
        <v>39</v>
      </c>
      <c r="D554" s="13" t="s">
        <v>247</v>
      </c>
      <c r="E554" s="13" t="s">
        <v>1451</v>
      </c>
      <c r="F554" s="13" t="s">
        <v>248</v>
      </c>
      <c r="G554" s="13" t="s">
        <v>81</v>
      </c>
      <c r="H554" s="13" t="s">
        <v>82</v>
      </c>
      <c r="I554" s="13" t="s">
        <v>617</v>
      </c>
      <c r="J554" s="13" t="s">
        <v>65</v>
      </c>
      <c r="K554" s="13" t="s">
        <v>573</v>
      </c>
      <c r="L554" s="13" t="s">
        <v>401</v>
      </c>
      <c r="M554" s="13" t="s">
        <v>617</v>
      </c>
      <c r="N554" s="13" t="s">
        <v>401</v>
      </c>
      <c r="O554" s="13" t="s">
        <v>49</v>
      </c>
      <c r="P554" s="13" t="s">
        <v>990</v>
      </c>
      <c r="Q554" s="13" t="s">
        <v>49</v>
      </c>
    </row>
    <row r="555" spans="1:17" x14ac:dyDescent="0.25">
      <c r="A555" s="13" t="s">
        <v>39</v>
      </c>
      <c r="D555" s="13" t="s">
        <v>247</v>
      </c>
      <c r="E555" s="13" t="s">
        <v>1452</v>
      </c>
      <c r="F555" s="13" t="s">
        <v>248</v>
      </c>
      <c r="G555" s="13" t="s">
        <v>157</v>
      </c>
      <c r="H555" s="13" t="s">
        <v>158</v>
      </c>
      <c r="I555" s="13" t="s">
        <v>617</v>
      </c>
      <c r="J555" s="13" t="s">
        <v>65</v>
      </c>
      <c r="K555" s="13" t="s">
        <v>574</v>
      </c>
      <c r="L555" s="13" t="s">
        <v>405</v>
      </c>
      <c r="M555" s="13" t="s">
        <v>617</v>
      </c>
      <c r="N555" s="13" t="s">
        <v>405</v>
      </c>
      <c r="O555" s="13" t="s">
        <v>49</v>
      </c>
      <c r="P555" s="13" t="s">
        <v>432</v>
      </c>
      <c r="Q555" s="13" t="s">
        <v>49</v>
      </c>
    </row>
    <row r="556" spans="1:17" x14ac:dyDescent="0.25">
      <c r="A556" s="13" t="s">
        <v>39</v>
      </c>
      <c r="D556" s="13" t="s">
        <v>247</v>
      </c>
      <c r="E556" s="13" t="s">
        <v>1453</v>
      </c>
      <c r="F556" s="13" t="s">
        <v>248</v>
      </c>
      <c r="G556" s="13" t="s">
        <v>87</v>
      </c>
      <c r="H556" s="13" t="s">
        <v>88</v>
      </c>
      <c r="I556" s="13" t="s">
        <v>617</v>
      </c>
      <c r="J556" s="13" t="s">
        <v>65</v>
      </c>
      <c r="K556" s="13" t="s">
        <v>575</v>
      </c>
      <c r="L556" s="13" t="s">
        <v>403</v>
      </c>
      <c r="M556" s="13" t="s">
        <v>617</v>
      </c>
      <c r="N556" s="13" t="s">
        <v>403</v>
      </c>
      <c r="O556" s="13" t="s">
        <v>49</v>
      </c>
      <c r="P556" s="13" t="s">
        <v>427</v>
      </c>
      <c r="Q556" s="13" t="s">
        <v>49</v>
      </c>
    </row>
    <row r="557" spans="1:17" x14ac:dyDescent="0.25">
      <c r="A557" s="13" t="s">
        <v>39</v>
      </c>
      <c r="D557" s="13" t="s">
        <v>247</v>
      </c>
      <c r="E557" s="13" t="s">
        <v>1454</v>
      </c>
      <c r="F557" s="13" t="s">
        <v>248</v>
      </c>
      <c r="G557" s="13" t="s">
        <v>105</v>
      </c>
      <c r="H557" s="13" t="s">
        <v>106</v>
      </c>
      <c r="I557" s="13" t="s">
        <v>617</v>
      </c>
      <c r="J557" s="13" t="s">
        <v>65</v>
      </c>
      <c r="K557" s="13" t="s">
        <v>576</v>
      </c>
      <c r="L557" s="13" t="s">
        <v>401</v>
      </c>
      <c r="M557" s="13" t="s">
        <v>617</v>
      </c>
      <c r="N557" s="13" t="s">
        <v>401</v>
      </c>
      <c r="O557" s="13" t="s">
        <v>49</v>
      </c>
      <c r="P557" s="13" t="s">
        <v>1032</v>
      </c>
      <c r="Q557" s="13" t="s">
        <v>49</v>
      </c>
    </row>
    <row r="558" spans="1:17" x14ac:dyDescent="0.25">
      <c r="A558" s="13" t="s">
        <v>39</v>
      </c>
      <c r="D558" s="13" t="s">
        <v>247</v>
      </c>
      <c r="E558" s="13" t="s">
        <v>1455</v>
      </c>
      <c r="F558" s="13" t="s">
        <v>248</v>
      </c>
      <c r="G558" s="13" t="s">
        <v>103</v>
      </c>
      <c r="H558" s="13" t="s">
        <v>104</v>
      </c>
      <c r="I558" s="13" t="s">
        <v>617</v>
      </c>
      <c r="J558" s="13" t="s">
        <v>65</v>
      </c>
      <c r="K558" s="13" t="s">
        <v>578</v>
      </c>
      <c r="L558" s="13" t="s">
        <v>401</v>
      </c>
      <c r="M558" s="13" t="s">
        <v>617</v>
      </c>
      <c r="N558" s="13" t="s">
        <v>401</v>
      </c>
      <c r="O558" s="13" t="s">
        <v>49</v>
      </c>
      <c r="P558" s="13" t="s">
        <v>1456</v>
      </c>
      <c r="Q558" s="13" t="s">
        <v>49</v>
      </c>
    </row>
    <row r="559" spans="1:17" x14ac:dyDescent="0.25">
      <c r="A559" s="13" t="s">
        <v>39</v>
      </c>
      <c r="D559" s="13" t="s">
        <v>245</v>
      </c>
      <c r="E559" s="13" t="s">
        <v>1457</v>
      </c>
      <c r="F559" s="13" t="s">
        <v>246</v>
      </c>
      <c r="G559" s="13" t="s">
        <v>81</v>
      </c>
      <c r="H559" s="13" t="s">
        <v>82</v>
      </c>
      <c r="I559" s="13" t="s">
        <v>617</v>
      </c>
      <c r="J559" s="13" t="s">
        <v>65</v>
      </c>
      <c r="K559" s="13" t="s">
        <v>572</v>
      </c>
      <c r="L559" s="13" t="s">
        <v>379</v>
      </c>
      <c r="M559" s="13" t="s">
        <v>617</v>
      </c>
      <c r="N559" s="13" t="s">
        <v>379</v>
      </c>
      <c r="O559" s="13" t="s">
        <v>49</v>
      </c>
      <c r="P559" s="13" t="s">
        <v>1458</v>
      </c>
      <c r="Q559" s="13" t="s">
        <v>49</v>
      </c>
    </row>
    <row r="560" spans="1:17" x14ac:dyDescent="0.25">
      <c r="A560" s="13" t="s">
        <v>39</v>
      </c>
      <c r="D560" s="13" t="s">
        <v>245</v>
      </c>
      <c r="E560" s="13" t="s">
        <v>1459</v>
      </c>
      <c r="F560" s="13" t="s">
        <v>246</v>
      </c>
      <c r="G560" s="13" t="s">
        <v>157</v>
      </c>
      <c r="H560" s="13" t="s">
        <v>158</v>
      </c>
      <c r="I560" s="13" t="s">
        <v>617</v>
      </c>
      <c r="J560" s="13" t="s">
        <v>65</v>
      </c>
      <c r="K560" s="13" t="s">
        <v>574</v>
      </c>
      <c r="L560" s="13" t="s">
        <v>401</v>
      </c>
      <c r="M560" s="13" t="s">
        <v>617</v>
      </c>
      <c r="N560" s="13" t="s">
        <v>401</v>
      </c>
      <c r="O560" s="13" t="s">
        <v>49</v>
      </c>
      <c r="P560" s="13" t="s">
        <v>1460</v>
      </c>
      <c r="Q560" s="13" t="s">
        <v>49</v>
      </c>
    </row>
    <row r="561" spans="1:17" x14ac:dyDescent="0.25">
      <c r="A561" s="13" t="s">
        <v>39</v>
      </c>
      <c r="D561" s="13" t="s">
        <v>245</v>
      </c>
      <c r="E561" s="13" t="s">
        <v>1461</v>
      </c>
      <c r="F561" s="13" t="s">
        <v>246</v>
      </c>
      <c r="G561" s="13" t="s">
        <v>87</v>
      </c>
      <c r="H561" s="13" t="s">
        <v>88</v>
      </c>
      <c r="I561" s="13" t="s">
        <v>617</v>
      </c>
      <c r="J561" s="13" t="s">
        <v>65</v>
      </c>
      <c r="K561" s="13" t="s">
        <v>575</v>
      </c>
      <c r="L561" s="13" t="s">
        <v>401</v>
      </c>
      <c r="M561" s="13" t="s">
        <v>617</v>
      </c>
      <c r="N561" s="13" t="s">
        <v>401</v>
      </c>
      <c r="O561" s="13" t="s">
        <v>49</v>
      </c>
      <c r="P561" s="13" t="s">
        <v>1460</v>
      </c>
      <c r="Q561" s="13" t="s">
        <v>49</v>
      </c>
    </row>
    <row r="562" spans="1:17" x14ac:dyDescent="0.25">
      <c r="A562" s="13" t="s">
        <v>39</v>
      </c>
      <c r="D562" s="13" t="s">
        <v>245</v>
      </c>
      <c r="E562" s="13" t="s">
        <v>1462</v>
      </c>
      <c r="F562" s="13" t="s">
        <v>246</v>
      </c>
      <c r="G562" s="13" t="s">
        <v>103</v>
      </c>
      <c r="H562" s="13" t="s">
        <v>104</v>
      </c>
      <c r="I562" s="13" t="s">
        <v>617</v>
      </c>
      <c r="J562" s="13" t="s">
        <v>65</v>
      </c>
      <c r="K562" s="13" t="s">
        <v>578</v>
      </c>
      <c r="L562" s="13" t="s">
        <v>403</v>
      </c>
      <c r="M562" s="13" t="s">
        <v>617</v>
      </c>
      <c r="N562" s="13" t="s">
        <v>403</v>
      </c>
      <c r="O562" s="13" t="s">
        <v>49</v>
      </c>
      <c r="P562" s="13" t="s">
        <v>1463</v>
      </c>
      <c r="Q562" s="13" t="s">
        <v>49</v>
      </c>
    </row>
    <row r="563" spans="1:17" x14ac:dyDescent="0.25">
      <c r="A563" s="13" t="s">
        <v>39</v>
      </c>
      <c r="D563" s="13" t="s">
        <v>243</v>
      </c>
      <c r="E563" s="13" t="s">
        <v>1464</v>
      </c>
      <c r="F563" s="13" t="s">
        <v>244</v>
      </c>
      <c r="G563" s="13" t="s">
        <v>81</v>
      </c>
      <c r="H563" s="13" t="s">
        <v>82</v>
      </c>
      <c r="I563" s="13" t="s">
        <v>617</v>
      </c>
      <c r="J563" s="13" t="s">
        <v>65</v>
      </c>
      <c r="K563" s="13" t="s">
        <v>572</v>
      </c>
      <c r="L563" s="13" t="s">
        <v>391</v>
      </c>
      <c r="M563" s="13" t="s">
        <v>617</v>
      </c>
      <c r="N563" s="13" t="s">
        <v>391</v>
      </c>
      <c r="O563" s="13" t="s">
        <v>49</v>
      </c>
      <c r="P563" s="13" t="s">
        <v>449</v>
      </c>
      <c r="Q563" s="13" t="s">
        <v>49</v>
      </c>
    </row>
    <row r="564" spans="1:17" x14ac:dyDescent="0.25">
      <c r="A564" s="13" t="s">
        <v>39</v>
      </c>
      <c r="D564" s="13" t="s">
        <v>243</v>
      </c>
      <c r="E564" s="13" t="s">
        <v>1465</v>
      </c>
      <c r="F564" s="13" t="s">
        <v>244</v>
      </c>
      <c r="G564" s="13" t="s">
        <v>87</v>
      </c>
      <c r="H564" s="13" t="s">
        <v>88</v>
      </c>
      <c r="I564" s="13" t="s">
        <v>617</v>
      </c>
      <c r="J564" s="13" t="s">
        <v>65</v>
      </c>
      <c r="K564" s="13" t="s">
        <v>575</v>
      </c>
      <c r="L564" s="13" t="s">
        <v>401</v>
      </c>
      <c r="M564" s="13" t="s">
        <v>617</v>
      </c>
      <c r="N564" s="13" t="s">
        <v>401</v>
      </c>
      <c r="O564" s="13" t="s">
        <v>49</v>
      </c>
      <c r="P564" s="13" t="s">
        <v>1466</v>
      </c>
      <c r="Q564" s="13" t="s">
        <v>49</v>
      </c>
    </row>
    <row r="565" spans="1:17" x14ac:dyDescent="0.25">
      <c r="A565" s="13" t="s">
        <v>39</v>
      </c>
      <c r="D565" s="13" t="s">
        <v>243</v>
      </c>
      <c r="E565" s="13" t="s">
        <v>1467</v>
      </c>
      <c r="F565" s="13" t="s">
        <v>244</v>
      </c>
      <c r="G565" s="13" t="s">
        <v>103</v>
      </c>
      <c r="H565" s="13" t="s">
        <v>104</v>
      </c>
      <c r="I565" s="13" t="s">
        <v>617</v>
      </c>
      <c r="J565" s="13" t="s">
        <v>65</v>
      </c>
      <c r="K565" s="13" t="s">
        <v>578</v>
      </c>
      <c r="L565" s="13" t="s">
        <v>401</v>
      </c>
      <c r="M565" s="13" t="s">
        <v>617</v>
      </c>
      <c r="N565" s="13" t="s">
        <v>401</v>
      </c>
      <c r="O565" s="13" t="s">
        <v>49</v>
      </c>
      <c r="P565" s="13" t="s">
        <v>742</v>
      </c>
      <c r="Q565" s="13" t="s">
        <v>49</v>
      </c>
    </row>
    <row r="566" spans="1:17" x14ac:dyDescent="0.25">
      <c r="A566" s="13" t="s">
        <v>39</v>
      </c>
      <c r="D566" s="13" t="s">
        <v>243</v>
      </c>
      <c r="E566" s="13" t="s">
        <v>1468</v>
      </c>
      <c r="F566" s="13" t="s">
        <v>244</v>
      </c>
      <c r="G566" s="13" t="s">
        <v>155</v>
      </c>
      <c r="H566" s="13" t="s">
        <v>156</v>
      </c>
      <c r="I566" s="13" t="s">
        <v>617</v>
      </c>
      <c r="J566" s="13" t="s">
        <v>65</v>
      </c>
      <c r="K566" s="13" t="s">
        <v>577</v>
      </c>
      <c r="L566" s="13" t="s">
        <v>401</v>
      </c>
      <c r="M566" s="13" t="s">
        <v>617</v>
      </c>
      <c r="N566" s="13" t="s">
        <v>401</v>
      </c>
      <c r="O566" s="13" t="s">
        <v>49</v>
      </c>
      <c r="P566" s="13" t="s">
        <v>742</v>
      </c>
      <c r="Q566" s="13" t="s">
        <v>49</v>
      </c>
    </row>
    <row r="567" spans="1:17" x14ac:dyDescent="0.25">
      <c r="A567" s="13" t="s">
        <v>39</v>
      </c>
      <c r="D567" s="13" t="s">
        <v>241</v>
      </c>
      <c r="E567" s="13" t="s">
        <v>1469</v>
      </c>
      <c r="F567" s="13" t="s">
        <v>242</v>
      </c>
      <c r="G567" s="13" t="s">
        <v>81</v>
      </c>
      <c r="H567" s="13" t="s">
        <v>82</v>
      </c>
      <c r="I567" s="13" t="s">
        <v>617</v>
      </c>
      <c r="J567" s="13" t="s">
        <v>65</v>
      </c>
      <c r="K567" s="13" t="s">
        <v>572</v>
      </c>
      <c r="L567" s="13" t="s">
        <v>405</v>
      </c>
      <c r="M567" s="13" t="s">
        <v>617</v>
      </c>
      <c r="N567" s="13" t="s">
        <v>405</v>
      </c>
      <c r="O567" s="13" t="s">
        <v>49</v>
      </c>
      <c r="P567" s="13" t="s">
        <v>1470</v>
      </c>
      <c r="Q567" s="13" t="s">
        <v>49</v>
      </c>
    </row>
    <row r="568" spans="1:17" x14ac:dyDescent="0.25">
      <c r="A568" s="13" t="s">
        <v>39</v>
      </c>
      <c r="D568" s="13" t="s">
        <v>241</v>
      </c>
      <c r="E568" s="13" t="s">
        <v>1471</v>
      </c>
      <c r="F568" s="13" t="s">
        <v>242</v>
      </c>
      <c r="G568" s="13" t="s">
        <v>87</v>
      </c>
      <c r="H568" s="13" t="s">
        <v>88</v>
      </c>
      <c r="I568" s="13" t="s">
        <v>617</v>
      </c>
      <c r="J568" s="13" t="s">
        <v>65</v>
      </c>
      <c r="K568" s="13" t="s">
        <v>575</v>
      </c>
      <c r="L568" s="13" t="s">
        <v>403</v>
      </c>
      <c r="M568" s="13" t="s">
        <v>617</v>
      </c>
      <c r="N568" s="13" t="s">
        <v>403</v>
      </c>
      <c r="O568" s="13" t="s">
        <v>49</v>
      </c>
      <c r="P568" s="13" t="s">
        <v>1472</v>
      </c>
      <c r="Q568" s="13" t="s">
        <v>49</v>
      </c>
    </row>
    <row r="569" spans="1:17" x14ac:dyDescent="0.25">
      <c r="A569" s="13" t="s">
        <v>39</v>
      </c>
      <c r="D569" s="13" t="s">
        <v>239</v>
      </c>
      <c r="E569" s="13" t="s">
        <v>1473</v>
      </c>
      <c r="F569" s="13" t="s">
        <v>240</v>
      </c>
      <c r="G569" s="13" t="s">
        <v>81</v>
      </c>
      <c r="H569" s="13" t="s">
        <v>82</v>
      </c>
      <c r="I569" s="13" t="s">
        <v>617</v>
      </c>
      <c r="J569" s="13" t="s">
        <v>65</v>
      </c>
      <c r="K569" s="13" t="s">
        <v>572</v>
      </c>
      <c r="L569" s="13" t="s">
        <v>388</v>
      </c>
      <c r="M569" s="13" t="s">
        <v>617</v>
      </c>
      <c r="N569" s="13" t="s">
        <v>388</v>
      </c>
      <c r="O569" s="13" t="s">
        <v>49</v>
      </c>
      <c r="P569" s="13" t="s">
        <v>467</v>
      </c>
      <c r="Q569" s="13" t="s">
        <v>49</v>
      </c>
    </row>
    <row r="570" spans="1:17" x14ac:dyDescent="0.25">
      <c r="A570" s="13" t="s">
        <v>39</v>
      </c>
      <c r="D570" s="13" t="s">
        <v>239</v>
      </c>
      <c r="E570" s="13" t="s">
        <v>1474</v>
      </c>
      <c r="F570" s="13" t="s">
        <v>240</v>
      </c>
      <c r="G570" s="13" t="s">
        <v>157</v>
      </c>
      <c r="H570" s="13" t="s">
        <v>158</v>
      </c>
      <c r="I570" s="13" t="s">
        <v>617</v>
      </c>
      <c r="J570" s="13" t="s">
        <v>65</v>
      </c>
      <c r="K570" s="13" t="s">
        <v>574</v>
      </c>
      <c r="L570" s="13" t="s">
        <v>401</v>
      </c>
      <c r="M570" s="13" t="s">
        <v>617</v>
      </c>
      <c r="N570" s="13" t="s">
        <v>401</v>
      </c>
      <c r="O570" s="13" t="s">
        <v>49</v>
      </c>
      <c r="P570" s="13" t="s">
        <v>392</v>
      </c>
      <c r="Q570" s="13" t="s">
        <v>49</v>
      </c>
    </row>
    <row r="571" spans="1:17" x14ac:dyDescent="0.25">
      <c r="A571" s="13" t="s">
        <v>39</v>
      </c>
      <c r="D571" s="13" t="s">
        <v>239</v>
      </c>
      <c r="E571" s="13" t="s">
        <v>1475</v>
      </c>
      <c r="F571" s="13" t="s">
        <v>240</v>
      </c>
      <c r="G571" s="13" t="s">
        <v>105</v>
      </c>
      <c r="H571" s="13" t="s">
        <v>106</v>
      </c>
      <c r="I571" s="13" t="s">
        <v>617</v>
      </c>
      <c r="J571" s="13" t="s">
        <v>65</v>
      </c>
      <c r="K571" s="13" t="s">
        <v>576</v>
      </c>
      <c r="L571" s="13" t="s">
        <v>401</v>
      </c>
      <c r="M571" s="13" t="s">
        <v>617</v>
      </c>
      <c r="N571" s="13" t="s">
        <v>401</v>
      </c>
      <c r="O571" s="13" t="s">
        <v>49</v>
      </c>
      <c r="P571" s="13" t="s">
        <v>1476</v>
      </c>
      <c r="Q571" s="13" t="s">
        <v>49</v>
      </c>
    </row>
    <row r="572" spans="1:17" x14ac:dyDescent="0.25">
      <c r="A572" s="13" t="s">
        <v>39</v>
      </c>
      <c r="D572" s="13" t="s">
        <v>239</v>
      </c>
      <c r="E572" s="13" t="s">
        <v>1477</v>
      </c>
      <c r="F572" s="13" t="s">
        <v>240</v>
      </c>
      <c r="G572" s="13" t="s">
        <v>103</v>
      </c>
      <c r="H572" s="13" t="s">
        <v>104</v>
      </c>
      <c r="I572" s="13" t="s">
        <v>617</v>
      </c>
      <c r="J572" s="13" t="s">
        <v>65</v>
      </c>
      <c r="K572" s="13" t="s">
        <v>578</v>
      </c>
      <c r="L572" s="13" t="s">
        <v>403</v>
      </c>
      <c r="M572" s="13" t="s">
        <v>617</v>
      </c>
      <c r="N572" s="13" t="s">
        <v>403</v>
      </c>
      <c r="O572" s="13" t="s">
        <v>49</v>
      </c>
      <c r="P572" s="13" t="s">
        <v>1478</v>
      </c>
      <c r="Q572" s="13" t="s">
        <v>49</v>
      </c>
    </row>
    <row r="573" spans="1:17" x14ac:dyDescent="0.25">
      <c r="A573" s="13" t="s">
        <v>39</v>
      </c>
      <c r="D573" s="13" t="s">
        <v>237</v>
      </c>
      <c r="E573" s="13" t="s">
        <v>1479</v>
      </c>
      <c r="F573" s="13" t="s">
        <v>238</v>
      </c>
      <c r="G573" s="13" t="s">
        <v>81</v>
      </c>
      <c r="H573" s="13" t="s">
        <v>82</v>
      </c>
      <c r="I573" s="13" t="s">
        <v>617</v>
      </c>
      <c r="J573" s="13" t="s">
        <v>65</v>
      </c>
      <c r="K573" s="13" t="s">
        <v>579</v>
      </c>
      <c r="L573" s="13" t="s">
        <v>401</v>
      </c>
      <c r="M573" s="13" t="s">
        <v>617</v>
      </c>
      <c r="N573" s="13" t="s">
        <v>401</v>
      </c>
      <c r="O573" s="13" t="s">
        <v>49</v>
      </c>
      <c r="P573" s="13" t="s">
        <v>434</v>
      </c>
      <c r="Q573" s="13" t="s">
        <v>49</v>
      </c>
    </row>
    <row r="574" spans="1:17" x14ac:dyDescent="0.25">
      <c r="A574" s="13" t="s">
        <v>39</v>
      </c>
      <c r="D574" s="13" t="s">
        <v>237</v>
      </c>
      <c r="E574" s="13" t="s">
        <v>1480</v>
      </c>
      <c r="F574" s="13" t="s">
        <v>238</v>
      </c>
      <c r="G574" s="13" t="s">
        <v>81</v>
      </c>
      <c r="H574" s="13" t="s">
        <v>82</v>
      </c>
      <c r="I574" s="13" t="s">
        <v>617</v>
      </c>
      <c r="J574" s="13" t="s">
        <v>65</v>
      </c>
      <c r="K574" s="13" t="s">
        <v>572</v>
      </c>
      <c r="L574" s="13" t="s">
        <v>406</v>
      </c>
      <c r="M574" s="13" t="s">
        <v>617</v>
      </c>
      <c r="N574" s="13" t="s">
        <v>406</v>
      </c>
      <c r="O574" s="13" t="s">
        <v>49</v>
      </c>
      <c r="P574" s="13" t="s">
        <v>456</v>
      </c>
      <c r="Q574" s="13" t="s">
        <v>49</v>
      </c>
    </row>
    <row r="575" spans="1:17" x14ac:dyDescent="0.25">
      <c r="A575" s="13" t="s">
        <v>39</v>
      </c>
      <c r="D575" s="13" t="s">
        <v>237</v>
      </c>
      <c r="E575" s="13" t="s">
        <v>1481</v>
      </c>
      <c r="F575" s="13" t="s">
        <v>238</v>
      </c>
      <c r="G575" s="13" t="s">
        <v>157</v>
      </c>
      <c r="H575" s="13" t="s">
        <v>158</v>
      </c>
      <c r="I575" s="13" t="s">
        <v>617</v>
      </c>
      <c r="J575" s="13" t="s">
        <v>65</v>
      </c>
      <c r="K575" s="13" t="s">
        <v>574</v>
      </c>
      <c r="L575" s="13" t="s">
        <v>403</v>
      </c>
      <c r="M575" s="13" t="s">
        <v>617</v>
      </c>
      <c r="N575" s="13" t="s">
        <v>403</v>
      </c>
      <c r="O575" s="13" t="s">
        <v>49</v>
      </c>
      <c r="P575" s="13" t="s">
        <v>1482</v>
      </c>
      <c r="Q575" s="13" t="s">
        <v>49</v>
      </c>
    </row>
    <row r="576" spans="1:17" x14ac:dyDescent="0.25">
      <c r="A576" s="13" t="s">
        <v>39</v>
      </c>
      <c r="D576" s="13" t="s">
        <v>237</v>
      </c>
      <c r="E576" s="13" t="s">
        <v>1483</v>
      </c>
      <c r="F576" s="13" t="s">
        <v>238</v>
      </c>
      <c r="G576" s="13" t="s">
        <v>87</v>
      </c>
      <c r="H576" s="13" t="s">
        <v>88</v>
      </c>
      <c r="I576" s="13" t="s">
        <v>617</v>
      </c>
      <c r="J576" s="13" t="s">
        <v>65</v>
      </c>
      <c r="K576" s="13" t="s">
        <v>575</v>
      </c>
      <c r="L576" s="13" t="s">
        <v>401</v>
      </c>
      <c r="M576" s="13" t="s">
        <v>617</v>
      </c>
      <c r="N576" s="13" t="s">
        <v>401</v>
      </c>
      <c r="O576" s="13" t="s">
        <v>49</v>
      </c>
      <c r="P576" s="13" t="s">
        <v>434</v>
      </c>
      <c r="Q576" s="13" t="s">
        <v>49</v>
      </c>
    </row>
    <row r="577" spans="1:17" x14ac:dyDescent="0.25">
      <c r="A577" s="13" t="s">
        <v>39</v>
      </c>
      <c r="D577" s="13" t="s">
        <v>237</v>
      </c>
      <c r="E577" s="13" t="s">
        <v>1484</v>
      </c>
      <c r="F577" s="13" t="s">
        <v>238</v>
      </c>
      <c r="G577" s="13" t="s">
        <v>105</v>
      </c>
      <c r="H577" s="13" t="s">
        <v>106</v>
      </c>
      <c r="I577" s="13" t="s">
        <v>617</v>
      </c>
      <c r="J577" s="13" t="s">
        <v>65</v>
      </c>
      <c r="K577" s="13" t="s">
        <v>576</v>
      </c>
      <c r="L577" s="13" t="s">
        <v>403</v>
      </c>
      <c r="M577" s="13" t="s">
        <v>617</v>
      </c>
      <c r="N577" s="13" t="s">
        <v>403</v>
      </c>
      <c r="O577" s="13" t="s">
        <v>49</v>
      </c>
      <c r="P577" s="13" t="s">
        <v>1485</v>
      </c>
      <c r="Q577" s="13" t="s">
        <v>49</v>
      </c>
    </row>
    <row r="578" spans="1:17" x14ac:dyDescent="0.25">
      <c r="A578" s="13" t="s">
        <v>39</v>
      </c>
      <c r="D578" s="13" t="s">
        <v>237</v>
      </c>
      <c r="E578" s="13" t="s">
        <v>1486</v>
      </c>
      <c r="F578" s="13" t="s">
        <v>238</v>
      </c>
      <c r="G578" s="13" t="s">
        <v>103</v>
      </c>
      <c r="H578" s="13" t="s">
        <v>104</v>
      </c>
      <c r="I578" s="13" t="s">
        <v>617</v>
      </c>
      <c r="J578" s="13" t="s">
        <v>65</v>
      </c>
      <c r="K578" s="13" t="s">
        <v>578</v>
      </c>
      <c r="L578" s="13" t="s">
        <v>403</v>
      </c>
      <c r="M578" s="13" t="s">
        <v>617</v>
      </c>
      <c r="N578" s="13" t="s">
        <v>403</v>
      </c>
      <c r="O578" s="13" t="s">
        <v>49</v>
      </c>
      <c r="P578" s="13" t="s">
        <v>1487</v>
      </c>
      <c r="Q578" s="13" t="s">
        <v>49</v>
      </c>
    </row>
    <row r="579" spans="1:17" x14ac:dyDescent="0.25">
      <c r="A579" s="13" t="s">
        <v>39</v>
      </c>
      <c r="D579" s="13" t="s">
        <v>237</v>
      </c>
      <c r="E579" s="13" t="s">
        <v>1488</v>
      </c>
      <c r="F579" s="13" t="s">
        <v>238</v>
      </c>
      <c r="G579" s="13" t="s">
        <v>155</v>
      </c>
      <c r="H579" s="13" t="s">
        <v>156</v>
      </c>
      <c r="I579" s="13" t="s">
        <v>617</v>
      </c>
      <c r="J579" s="13" t="s">
        <v>65</v>
      </c>
      <c r="K579" s="13" t="s">
        <v>577</v>
      </c>
      <c r="L579" s="13" t="s">
        <v>403</v>
      </c>
      <c r="M579" s="13" t="s">
        <v>617</v>
      </c>
      <c r="N579" s="13" t="s">
        <v>403</v>
      </c>
      <c r="O579" s="13" t="s">
        <v>49</v>
      </c>
      <c r="P579" s="13" t="s">
        <v>1489</v>
      </c>
      <c r="Q579" s="13" t="s">
        <v>49</v>
      </c>
    </row>
    <row r="580" spans="1:17" x14ac:dyDescent="0.25">
      <c r="A580" s="13" t="s">
        <v>39</v>
      </c>
      <c r="D580" s="13" t="s">
        <v>235</v>
      </c>
      <c r="E580" s="13" t="s">
        <v>1490</v>
      </c>
      <c r="F580" s="13" t="s">
        <v>236</v>
      </c>
      <c r="G580" s="13" t="s">
        <v>81</v>
      </c>
      <c r="H580" s="13" t="s">
        <v>82</v>
      </c>
      <c r="I580" s="13" t="s">
        <v>617</v>
      </c>
      <c r="J580" s="13" t="s">
        <v>65</v>
      </c>
      <c r="K580" s="13" t="s">
        <v>572</v>
      </c>
      <c r="L580" s="13" t="s">
        <v>412</v>
      </c>
      <c r="M580" s="13" t="s">
        <v>617</v>
      </c>
      <c r="N580" s="13" t="s">
        <v>412</v>
      </c>
      <c r="O580" s="13" t="s">
        <v>49</v>
      </c>
      <c r="P580" s="13" t="s">
        <v>1491</v>
      </c>
      <c r="Q580" s="13" t="s">
        <v>49</v>
      </c>
    </row>
    <row r="581" spans="1:17" x14ac:dyDescent="0.25">
      <c r="A581" s="13" t="s">
        <v>39</v>
      </c>
      <c r="D581" s="13" t="s">
        <v>235</v>
      </c>
      <c r="E581" s="13" t="s">
        <v>1492</v>
      </c>
      <c r="F581" s="13" t="s">
        <v>236</v>
      </c>
      <c r="G581" s="13" t="s">
        <v>157</v>
      </c>
      <c r="H581" s="13" t="s">
        <v>158</v>
      </c>
      <c r="I581" s="13" t="s">
        <v>617</v>
      </c>
      <c r="J581" s="13" t="s">
        <v>65</v>
      </c>
      <c r="K581" s="13" t="s">
        <v>574</v>
      </c>
      <c r="L581" s="13" t="s">
        <v>401</v>
      </c>
      <c r="M581" s="13" t="s">
        <v>617</v>
      </c>
      <c r="N581" s="13" t="s">
        <v>401</v>
      </c>
      <c r="O581" s="13" t="s">
        <v>49</v>
      </c>
      <c r="P581" s="13" t="s">
        <v>1493</v>
      </c>
      <c r="Q581" s="13" t="s">
        <v>49</v>
      </c>
    </row>
    <row r="582" spans="1:17" x14ac:dyDescent="0.25">
      <c r="A582" s="13" t="s">
        <v>39</v>
      </c>
      <c r="D582" s="13" t="s">
        <v>235</v>
      </c>
      <c r="E582" s="13" t="s">
        <v>1494</v>
      </c>
      <c r="F582" s="13" t="s">
        <v>236</v>
      </c>
      <c r="G582" s="13" t="s">
        <v>105</v>
      </c>
      <c r="H582" s="13" t="s">
        <v>106</v>
      </c>
      <c r="I582" s="13" t="s">
        <v>617</v>
      </c>
      <c r="J582" s="13" t="s">
        <v>65</v>
      </c>
      <c r="K582" s="13" t="s">
        <v>576</v>
      </c>
      <c r="L582" s="13" t="s">
        <v>401</v>
      </c>
      <c r="M582" s="13" t="s">
        <v>617</v>
      </c>
      <c r="N582" s="13" t="s">
        <v>401</v>
      </c>
      <c r="O582" s="13" t="s">
        <v>49</v>
      </c>
      <c r="P582" s="13" t="s">
        <v>1495</v>
      </c>
      <c r="Q582" s="13" t="s">
        <v>49</v>
      </c>
    </row>
    <row r="583" spans="1:17" x14ac:dyDescent="0.25">
      <c r="A583" s="13" t="s">
        <v>39</v>
      </c>
      <c r="D583" s="13" t="s">
        <v>235</v>
      </c>
      <c r="E583" s="13" t="s">
        <v>1496</v>
      </c>
      <c r="F583" s="13" t="s">
        <v>236</v>
      </c>
      <c r="G583" s="13" t="s">
        <v>103</v>
      </c>
      <c r="H583" s="13" t="s">
        <v>104</v>
      </c>
      <c r="I583" s="13" t="s">
        <v>617</v>
      </c>
      <c r="J583" s="13" t="s">
        <v>65</v>
      </c>
      <c r="K583" s="13" t="s">
        <v>578</v>
      </c>
      <c r="L583" s="13" t="s">
        <v>401</v>
      </c>
      <c r="M583" s="13" t="s">
        <v>617</v>
      </c>
      <c r="N583" s="13" t="s">
        <v>401</v>
      </c>
      <c r="O583" s="13" t="s">
        <v>49</v>
      </c>
      <c r="P583" s="13" t="s">
        <v>1497</v>
      </c>
      <c r="Q583" s="13" t="s">
        <v>49</v>
      </c>
    </row>
    <row r="584" spans="1:17" x14ac:dyDescent="0.25">
      <c r="A584" s="13" t="s">
        <v>39</v>
      </c>
      <c r="D584" s="13" t="s">
        <v>233</v>
      </c>
      <c r="E584" s="13" t="s">
        <v>1498</v>
      </c>
      <c r="F584" s="13" t="s">
        <v>234</v>
      </c>
      <c r="G584" s="13" t="s">
        <v>81</v>
      </c>
      <c r="H584" s="13" t="s">
        <v>82</v>
      </c>
      <c r="I584" s="13" t="s">
        <v>617</v>
      </c>
      <c r="J584" s="13" t="s">
        <v>65</v>
      </c>
      <c r="K584" s="13" t="s">
        <v>572</v>
      </c>
      <c r="L584" s="13" t="s">
        <v>391</v>
      </c>
      <c r="M584" s="13" t="s">
        <v>617</v>
      </c>
      <c r="N584" s="13" t="s">
        <v>391</v>
      </c>
      <c r="O584" s="13" t="s">
        <v>49</v>
      </c>
      <c r="P584" s="13" t="s">
        <v>1499</v>
      </c>
      <c r="Q584" s="13" t="s">
        <v>49</v>
      </c>
    </row>
    <row r="585" spans="1:17" x14ac:dyDescent="0.25">
      <c r="A585" s="13" t="s">
        <v>39</v>
      </c>
      <c r="D585" s="13" t="s">
        <v>233</v>
      </c>
      <c r="E585" s="13" t="s">
        <v>1500</v>
      </c>
      <c r="F585" s="13" t="s">
        <v>234</v>
      </c>
      <c r="G585" s="13" t="s">
        <v>87</v>
      </c>
      <c r="H585" s="13" t="s">
        <v>88</v>
      </c>
      <c r="I585" s="13" t="s">
        <v>617</v>
      </c>
      <c r="J585" s="13" t="s">
        <v>65</v>
      </c>
      <c r="K585" s="13" t="s">
        <v>575</v>
      </c>
      <c r="L585" s="13" t="s">
        <v>379</v>
      </c>
      <c r="M585" s="13" t="s">
        <v>617</v>
      </c>
      <c r="N585" s="13" t="s">
        <v>379</v>
      </c>
      <c r="O585" s="13" t="s">
        <v>49</v>
      </c>
      <c r="P585" s="13" t="s">
        <v>478</v>
      </c>
      <c r="Q585" s="13" t="s">
        <v>49</v>
      </c>
    </row>
    <row r="586" spans="1:17" x14ac:dyDescent="0.25">
      <c r="A586" s="13" t="s">
        <v>39</v>
      </c>
      <c r="D586" s="13" t="s">
        <v>231</v>
      </c>
      <c r="E586" s="13" t="s">
        <v>1501</v>
      </c>
      <c r="F586" s="13" t="s">
        <v>232</v>
      </c>
      <c r="G586" s="13" t="s">
        <v>81</v>
      </c>
      <c r="H586" s="13" t="s">
        <v>82</v>
      </c>
      <c r="I586" s="13" t="s">
        <v>617</v>
      </c>
      <c r="J586" s="13" t="s">
        <v>65</v>
      </c>
      <c r="K586" s="13" t="s">
        <v>572</v>
      </c>
      <c r="L586" s="13" t="s">
        <v>412</v>
      </c>
      <c r="M586" s="13" t="s">
        <v>617</v>
      </c>
      <c r="N586" s="13" t="s">
        <v>412</v>
      </c>
      <c r="O586" s="13" t="s">
        <v>49</v>
      </c>
      <c r="P586" s="13" t="s">
        <v>1502</v>
      </c>
      <c r="Q586" s="13" t="s">
        <v>49</v>
      </c>
    </row>
    <row r="587" spans="1:17" x14ac:dyDescent="0.25">
      <c r="A587" s="13" t="s">
        <v>39</v>
      </c>
      <c r="D587" s="13" t="s">
        <v>231</v>
      </c>
      <c r="E587" s="13" t="s">
        <v>1503</v>
      </c>
      <c r="F587" s="13" t="s">
        <v>232</v>
      </c>
      <c r="G587" s="13" t="s">
        <v>157</v>
      </c>
      <c r="H587" s="13" t="s">
        <v>158</v>
      </c>
      <c r="I587" s="13" t="s">
        <v>617</v>
      </c>
      <c r="J587" s="13" t="s">
        <v>65</v>
      </c>
      <c r="K587" s="13" t="s">
        <v>574</v>
      </c>
      <c r="L587" s="13" t="s">
        <v>379</v>
      </c>
      <c r="M587" s="13" t="s">
        <v>617</v>
      </c>
      <c r="N587" s="13" t="s">
        <v>379</v>
      </c>
      <c r="O587" s="13" t="s">
        <v>49</v>
      </c>
      <c r="P587" s="13" t="s">
        <v>1504</v>
      </c>
      <c r="Q587" s="13" t="s">
        <v>49</v>
      </c>
    </row>
    <row r="588" spans="1:17" x14ac:dyDescent="0.25">
      <c r="A588" s="13" t="s">
        <v>39</v>
      </c>
      <c r="D588" s="13" t="s">
        <v>231</v>
      </c>
      <c r="E588" s="13" t="s">
        <v>1505</v>
      </c>
      <c r="F588" s="13" t="s">
        <v>232</v>
      </c>
      <c r="G588" s="13" t="s">
        <v>87</v>
      </c>
      <c r="H588" s="13" t="s">
        <v>88</v>
      </c>
      <c r="I588" s="13" t="s">
        <v>617</v>
      </c>
      <c r="J588" s="13" t="s">
        <v>65</v>
      </c>
      <c r="K588" s="13" t="s">
        <v>575</v>
      </c>
      <c r="L588" s="13" t="s">
        <v>401</v>
      </c>
      <c r="M588" s="13" t="s">
        <v>617</v>
      </c>
      <c r="N588" s="13" t="s">
        <v>401</v>
      </c>
      <c r="O588" s="13" t="s">
        <v>49</v>
      </c>
      <c r="P588" s="13" t="s">
        <v>1164</v>
      </c>
      <c r="Q588" s="13" t="s">
        <v>49</v>
      </c>
    </row>
    <row r="589" spans="1:17" x14ac:dyDescent="0.25">
      <c r="A589" s="13" t="s">
        <v>39</v>
      </c>
      <c r="D589" s="13" t="s">
        <v>231</v>
      </c>
      <c r="E589" s="13" t="s">
        <v>1506</v>
      </c>
      <c r="F589" s="13" t="s">
        <v>232</v>
      </c>
      <c r="G589" s="13" t="s">
        <v>105</v>
      </c>
      <c r="H589" s="13" t="s">
        <v>106</v>
      </c>
      <c r="I589" s="13" t="s">
        <v>617</v>
      </c>
      <c r="J589" s="13" t="s">
        <v>65</v>
      </c>
      <c r="K589" s="13" t="s">
        <v>576</v>
      </c>
      <c r="L589" s="13" t="s">
        <v>403</v>
      </c>
      <c r="M589" s="13" t="s">
        <v>617</v>
      </c>
      <c r="N589" s="13" t="s">
        <v>403</v>
      </c>
      <c r="O589" s="13" t="s">
        <v>49</v>
      </c>
      <c r="P589" s="13" t="s">
        <v>1507</v>
      </c>
      <c r="Q589" s="13" t="s">
        <v>49</v>
      </c>
    </row>
    <row r="590" spans="1:17" x14ac:dyDescent="0.25">
      <c r="A590" s="13" t="s">
        <v>39</v>
      </c>
      <c r="D590" s="13" t="s">
        <v>231</v>
      </c>
      <c r="E590" s="13" t="s">
        <v>1508</v>
      </c>
      <c r="F590" s="13" t="s">
        <v>232</v>
      </c>
      <c r="G590" s="13" t="s">
        <v>103</v>
      </c>
      <c r="H590" s="13" t="s">
        <v>104</v>
      </c>
      <c r="I590" s="13" t="s">
        <v>617</v>
      </c>
      <c r="J590" s="13" t="s">
        <v>65</v>
      </c>
      <c r="K590" s="13" t="s">
        <v>578</v>
      </c>
      <c r="L590" s="13" t="s">
        <v>403</v>
      </c>
      <c r="M590" s="13" t="s">
        <v>617</v>
      </c>
      <c r="N590" s="13" t="s">
        <v>403</v>
      </c>
      <c r="O590" s="13" t="s">
        <v>49</v>
      </c>
      <c r="P590" s="13" t="s">
        <v>1509</v>
      </c>
      <c r="Q590" s="13" t="s">
        <v>49</v>
      </c>
    </row>
    <row r="591" spans="1:17" x14ac:dyDescent="0.25">
      <c r="A591" s="13" t="s">
        <v>39</v>
      </c>
      <c r="D591" s="13" t="s">
        <v>283</v>
      </c>
      <c r="E591" s="13" t="s">
        <v>1510</v>
      </c>
      <c r="F591" s="13" t="s">
        <v>284</v>
      </c>
      <c r="G591" s="13" t="s">
        <v>81</v>
      </c>
      <c r="H591" s="13" t="s">
        <v>82</v>
      </c>
      <c r="I591" s="13" t="s">
        <v>617</v>
      </c>
      <c r="J591" s="13" t="s">
        <v>65</v>
      </c>
      <c r="K591" s="13" t="s">
        <v>585</v>
      </c>
      <c r="L591" s="13" t="s">
        <v>71</v>
      </c>
      <c r="M591" s="13" t="s">
        <v>617</v>
      </c>
      <c r="N591" s="13" t="s">
        <v>71</v>
      </c>
      <c r="O591" s="13" t="s">
        <v>49</v>
      </c>
      <c r="P591" s="13" t="s">
        <v>387</v>
      </c>
      <c r="Q591" s="13" t="s">
        <v>49</v>
      </c>
    </row>
    <row r="592" spans="1:17" x14ac:dyDescent="0.25">
      <c r="A592" s="13" t="s">
        <v>39</v>
      </c>
      <c r="D592" s="13" t="s">
        <v>283</v>
      </c>
      <c r="E592" s="13" t="s">
        <v>1511</v>
      </c>
      <c r="F592" s="13" t="s">
        <v>284</v>
      </c>
      <c r="G592" s="13" t="s">
        <v>81</v>
      </c>
      <c r="H592" s="13" t="s">
        <v>82</v>
      </c>
      <c r="I592" s="13" t="s">
        <v>617</v>
      </c>
      <c r="J592" s="13" t="s">
        <v>65</v>
      </c>
      <c r="K592" s="13" t="s">
        <v>580</v>
      </c>
      <c r="L592" s="13" t="s">
        <v>381</v>
      </c>
      <c r="M592" s="13" t="s">
        <v>617</v>
      </c>
      <c r="N592" s="13" t="s">
        <v>381</v>
      </c>
      <c r="O592" s="13" t="s">
        <v>49</v>
      </c>
      <c r="P592" s="13" t="s">
        <v>376</v>
      </c>
      <c r="Q592" s="13" t="s">
        <v>49</v>
      </c>
    </row>
    <row r="593" spans="1:17" x14ac:dyDescent="0.25">
      <c r="A593" s="13" t="s">
        <v>39</v>
      </c>
      <c r="D593" s="13" t="s">
        <v>283</v>
      </c>
      <c r="E593" s="13" t="s">
        <v>1512</v>
      </c>
      <c r="F593" s="13" t="s">
        <v>284</v>
      </c>
      <c r="G593" s="13" t="s">
        <v>81</v>
      </c>
      <c r="H593" s="13" t="s">
        <v>82</v>
      </c>
      <c r="I593" s="13" t="s">
        <v>617</v>
      </c>
      <c r="J593" s="13" t="s">
        <v>65</v>
      </c>
      <c r="K593" s="13" t="s">
        <v>586</v>
      </c>
      <c r="L593" s="13" t="s">
        <v>382</v>
      </c>
      <c r="M593" s="13" t="s">
        <v>617</v>
      </c>
      <c r="N593" s="13" t="s">
        <v>382</v>
      </c>
      <c r="O593" s="13" t="s">
        <v>49</v>
      </c>
      <c r="P593" s="13" t="s">
        <v>448</v>
      </c>
      <c r="Q593" s="13" t="s">
        <v>49</v>
      </c>
    </row>
    <row r="594" spans="1:17" x14ac:dyDescent="0.25">
      <c r="A594" s="13" t="s">
        <v>39</v>
      </c>
      <c r="D594" s="13" t="s">
        <v>283</v>
      </c>
      <c r="E594" s="13" t="s">
        <v>1513</v>
      </c>
      <c r="F594" s="13" t="s">
        <v>284</v>
      </c>
      <c r="G594" s="13" t="s">
        <v>157</v>
      </c>
      <c r="H594" s="13" t="s">
        <v>158</v>
      </c>
      <c r="I594" s="13" t="s">
        <v>617</v>
      </c>
      <c r="J594" s="13" t="s">
        <v>65</v>
      </c>
      <c r="K594" s="13" t="s">
        <v>581</v>
      </c>
      <c r="L594" s="13" t="s">
        <v>423</v>
      </c>
      <c r="M594" s="13" t="s">
        <v>617</v>
      </c>
      <c r="N594" s="13" t="s">
        <v>423</v>
      </c>
      <c r="O594" s="13" t="s">
        <v>49</v>
      </c>
      <c r="P594" s="13" t="s">
        <v>414</v>
      </c>
      <c r="Q594" s="13" t="s">
        <v>49</v>
      </c>
    </row>
    <row r="595" spans="1:17" x14ac:dyDescent="0.25">
      <c r="A595" s="13" t="s">
        <v>39</v>
      </c>
      <c r="D595" s="13" t="s">
        <v>283</v>
      </c>
      <c r="E595" s="13" t="s">
        <v>1514</v>
      </c>
      <c r="F595" s="13" t="s">
        <v>284</v>
      </c>
      <c r="G595" s="13" t="s">
        <v>87</v>
      </c>
      <c r="H595" s="13" t="s">
        <v>88</v>
      </c>
      <c r="I595" s="13" t="s">
        <v>617</v>
      </c>
      <c r="J595" s="13" t="s">
        <v>65</v>
      </c>
      <c r="K595" s="13" t="s">
        <v>582</v>
      </c>
      <c r="L595" s="13" t="s">
        <v>382</v>
      </c>
      <c r="M595" s="13" t="s">
        <v>617</v>
      </c>
      <c r="N595" s="13" t="s">
        <v>382</v>
      </c>
      <c r="O595" s="13" t="s">
        <v>49</v>
      </c>
      <c r="P595" s="13" t="s">
        <v>448</v>
      </c>
      <c r="Q595" s="13" t="s">
        <v>49</v>
      </c>
    </row>
    <row r="596" spans="1:17" x14ac:dyDescent="0.25">
      <c r="A596" s="13" t="s">
        <v>39</v>
      </c>
      <c r="D596" s="13" t="s">
        <v>283</v>
      </c>
      <c r="E596" s="13" t="s">
        <v>1515</v>
      </c>
      <c r="F596" s="13" t="s">
        <v>284</v>
      </c>
      <c r="G596" s="13" t="s">
        <v>105</v>
      </c>
      <c r="H596" s="13" t="s">
        <v>106</v>
      </c>
      <c r="I596" s="13" t="s">
        <v>617</v>
      </c>
      <c r="J596" s="13" t="s">
        <v>65</v>
      </c>
      <c r="K596" s="13" t="s">
        <v>583</v>
      </c>
      <c r="L596" s="13" t="s">
        <v>401</v>
      </c>
      <c r="M596" s="13" t="s">
        <v>617</v>
      </c>
      <c r="N596" s="13" t="s">
        <v>401</v>
      </c>
      <c r="O596" s="13" t="s">
        <v>49</v>
      </c>
      <c r="P596" s="13" t="s">
        <v>483</v>
      </c>
      <c r="Q596" s="13" t="s">
        <v>49</v>
      </c>
    </row>
    <row r="597" spans="1:17" x14ac:dyDescent="0.25">
      <c r="A597" s="13" t="s">
        <v>39</v>
      </c>
      <c r="D597" s="13" t="s">
        <v>283</v>
      </c>
      <c r="E597" s="13" t="s">
        <v>1516</v>
      </c>
      <c r="F597" s="13" t="s">
        <v>284</v>
      </c>
      <c r="G597" s="13" t="s">
        <v>103</v>
      </c>
      <c r="H597" s="13" t="s">
        <v>104</v>
      </c>
      <c r="I597" s="13" t="s">
        <v>617</v>
      </c>
      <c r="J597" s="13" t="s">
        <v>65</v>
      </c>
      <c r="K597" s="13" t="s">
        <v>584</v>
      </c>
      <c r="L597" s="13" t="s">
        <v>390</v>
      </c>
      <c r="M597" s="13" t="s">
        <v>617</v>
      </c>
      <c r="N597" s="13" t="s">
        <v>390</v>
      </c>
      <c r="O597" s="13" t="s">
        <v>49</v>
      </c>
      <c r="P597" s="13" t="s">
        <v>1343</v>
      </c>
      <c r="Q597" s="13" t="s">
        <v>49</v>
      </c>
    </row>
    <row r="598" spans="1:17" x14ac:dyDescent="0.25">
      <c r="A598" s="13" t="s">
        <v>39</v>
      </c>
      <c r="D598" s="13" t="s">
        <v>283</v>
      </c>
      <c r="E598" s="13" t="s">
        <v>1517</v>
      </c>
      <c r="F598" s="13" t="s">
        <v>284</v>
      </c>
      <c r="G598" s="13" t="s">
        <v>155</v>
      </c>
      <c r="H598" s="13" t="s">
        <v>156</v>
      </c>
      <c r="I598" s="13" t="s">
        <v>617</v>
      </c>
      <c r="J598" s="13" t="s">
        <v>65</v>
      </c>
      <c r="K598" s="13" t="s">
        <v>587</v>
      </c>
      <c r="L598" s="13" t="s">
        <v>71</v>
      </c>
      <c r="M598" s="13" t="s">
        <v>617</v>
      </c>
      <c r="N598" s="13" t="s">
        <v>71</v>
      </c>
      <c r="O598" s="13" t="s">
        <v>49</v>
      </c>
      <c r="P598" s="13" t="s">
        <v>387</v>
      </c>
      <c r="Q598" s="13" t="s">
        <v>49</v>
      </c>
    </row>
    <row r="599" spans="1:17" x14ac:dyDescent="0.25">
      <c r="A599" s="13" t="s">
        <v>39</v>
      </c>
      <c r="D599" s="13" t="s">
        <v>281</v>
      </c>
      <c r="E599" s="13" t="s">
        <v>1518</v>
      </c>
      <c r="F599" s="13" t="s">
        <v>282</v>
      </c>
      <c r="G599" s="13" t="s">
        <v>81</v>
      </c>
      <c r="H599" s="13" t="s">
        <v>82</v>
      </c>
      <c r="I599" s="13" t="s">
        <v>617</v>
      </c>
      <c r="J599" s="13" t="s">
        <v>65</v>
      </c>
      <c r="K599" s="13" t="s">
        <v>580</v>
      </c>
      <c r="L599" s="13" t="s">
        <v>472</v>
      </c>
      <c r="M599" s="13" t="s">
        <v>617</v>
      </c>
      <c r="N599" s="13" t="s">
        <v>472</v>
      </c>
      <c r="O599" s="13" t="s">
        <v>49</v>
      </c>
      <c r="P599" s="13" t="s">
        <v>1519</v>
      </c>
      <c r="Q599" s="13" t="s">
        <v>49</v>
      </c>
    </row>
    <row r="600" spans="1:17" x14ac:dyDescent="0.25">
      <c r="A600" s="13" t="s">
        <v>39</v>
      </c>
      <c r="D600" s="13" t="s">
        <v>281</v>
      </c>
      <c r="E600" s="13" t="s">
        <v>1520</v>
      </c>
      <c r="F600" s="13" t="s">
        <v>282</v>
      </c>
      <c r="G600" s="13" t="s">
        <v>81</v>
      </c>
      <c r="H600" s="13" t="s">
        <v>82</v>
      </c>
      <c r="I600" s="13" t="s">
        <v>617</v>
      </c>
      <c r="J600" s="13" t="s">
        <v>65</v>
      </c>
      <c r="K600" s="13" t="s">
        <v>586</v>
      </c>
      <c r="L600" s="13" t="s">
        <v>71</v>
      </c>
      <c r="M600" s="13" t="s">
        <v>617</v>
      </c>
      <c r="N600" s="13" t="s">
        <v>71</v>
      </c>
      <c r="O600" s="13" t="s">
        <v>49</v>
      </c>
      <c r="P600" s="13" t="s">
        <v>475</v>
      </c>
      <c r="Q600" s="13" t="s">
        <v>49</v>
      </c>
    </row>
    <row r="601" spans="1:17" x14ac:dyDescent="0.25">
      <c r="A601" s="13" t="s">
        <v>39</v>
      </c>
      <c r="D601" s="13" t="s">
        <v>281</v>
      </c>
      <c r="E601" s="13" t="s">
        <v>1521</v>
      </c>
      <c r="F601" s="13" t="s">
        <v>282</v>
      </c>
      <c r="G601" s="13" t="s">
        <v>157</v>
      </c>
      <c r="H601" s="13" t="s">
        <v>158</v>
      </c>
      <c r="I601" s="13" t="s">
        <v>617</v>
      </c>
      <c r="J601" s="13" t="s">
        <v>65</v>
      </c>
      <c r="K601" s="13" t="s">
        <v>581</v>
      </c>
      <c r="L601" s="13" t="s">
        <v>390</v>
      </c>
      <c r="M601" s="13" t="s">
        <v>617</v>
      </c>
      <c r="N601" s="13" t="s">
        <v>390</v>
      </c>
      <c r="O601" s="13" t="s">
        <v>49</v>
      </c>
      <c r="P601" s="13" t="s">
        <v>543</v>
      </c>
      <c r="Q601" s="13" t="s">
        <v>49</v>
      </c>
    </row>
    <row r="602" spans="1:17" x14ac:dyDescent="0.25">
      <c r="A602" s="13" t="s">
        <v>39</v>
      </c>
      <c r="D602" s="13" t="s">
        <v>281</v>
      </c>
      <c r="E602" s="13" t="s">
        <v>1522</v>
      </c>
      <c r="F602" s="13" t="s">
        <v>282</v>
      </c>
      <c r="G602" s="13" t="s">
        <v>87</v>
      </c>
      <c r="H602" s="13" t="s">
        <v>88</v>
      </c>
      <c r="I602" s="13" t="s">
        <v>617</v>
      </c>
      <c r="J602" s="13" t="s">
        <v>65</v>
      </c>
      <c r="K602" s="13" t="s">
        <v>582</v>
      </c>
      <c r="L602" s="13" t="s">
        <v>379</v>
      </c>
      <c r="M602" s="13" t="s">
        <v>617</v>
      </c>
      <c r="N602" s="13" t="s">
        <v>379</v>
      </c>
      <c r="O602" s="13" t="s">
        <v>49</v>
      </c>
      <c r="P602" s="13" t="s">
        <v>452</v>
      </c>
      <c r="Q602" s="13" t="s">
        <v>49</v>
      </c>
    </row>
    <row r="603" spans="1:17" x14ac:dyDescent="0.25">
      <c r="A603" s="13" t="s">
        <v>39</v>
      </c>
      <c r="D603" s="13" t="s">
        <v>281</v>
      </c>
      <c r="E603" s="13" t="s">
        <v>1523</v>
      </c>
      <c r="F603" s="13" t="s">
        <v>282</v>
      </c>
      <c r="G603" s="13" t="s">
        <v>105</v>
      </c>
      <c r="H603" s="13" t="s">
        <v>106</v>
      </c>
      <c r="I603" s="13" t="s">
        <v>617</v>
      </c>
      <c r="J603" s="13" t="s">
        <v>65</v>
      </c>
      <c r="K603" s="13" t="s">
        <v>583</v>
      </c>
      <c r="L603" s="13" t="s">
        <v>401</v>
      </c>
      <c r="M603" s="13" t="s">
        <v>617</v>
      </c>
      <c r="N603" s="13" t="s">
        <v>401</v>
      </c>
      <c r="O603" s="13" t="s">
        <v>49</v>
      </c>
      <c r="P603" s="13" t="s">
        <v>1524</v>
      </c>
      <c r="Q603" s="13" t="s">
        <v>49</v>
      </c>
    </row>
    <row r="604" spans="1:17" x14ac:dyDescent="0.25">
      <c r="A604" s="13" t="s">
        <v>39</v>
      </c>
      <c r="D604" s="13" t="s">
        <v>281</v>
      </c>
      <c r="E604" s="13" t="s">
        <v>1525</v>
      </c>
      <c r="F604" s="13" t="s">
        <v>282</v>
      </c>
      <c r="G604" s="13" t="s">
        <v>103</v>
      </c>
      <c r="H604" s="13" t="s">
        <v>104</v>
      </c>
      <c r="I604" s="13" t="s">
        <v>617</v>
      </c>
      <c r="J604" s="13" t="s">
        <v>65</v>
      </c>
      <c r="K604" s="13" t="s">
        <v>584</v>
      </c>
      <c r="L604" s="13" t="s">
        <v>390</v>
      </c>
      <c r="M604" s="13" t="s">
        <v>617</v>
      </c>
      <c r="N604" s="13" t="s">
        <v>390</v>
      </c>
      <c r="O604" s="13" t="s">
        <v>49</v>
      </c>
      <c r="P604" s="13" t="s">
        <v>1526</v>
      </c>
      <c r="Q604" s="13" t="s">
        <v>49</v>
      </c>
    </row>
    <row r="605" spans="1:17" x14ac:dyDescent="0.25">
      <c r="A605" s="13" t="s">
        <v>39</v>
      </c>
      <c r="D605" s="13" t="s">
        <v>281</v>
      </c>
      <c r="E605" s="13" t="s">
        <v>1527</v>
      </c>
      <c r="F605" s="13" t="s">
        <v>282</v>
      </c>
      <c r="G605" s="13" t="s">
        <v>155</v>
      </c>
      <c r="H605" s="13" t="s">
        <v>156</v>
      </c>
      <c r="I605" s="13" t="s">
        <v>617</v>
      </c>
      <c r="J605" s="13" t="s">
        <v>65</v>
      </c>
      <c r="K605" s="13" t="s">
        <v>587</v>
      </c>
      <c r="L605" s="13" t="s">
        <v>401</v>
      </c>
      <c r="M605" s="13" t="s">
        <v>617</v>
      </c>
      <c r="N605" s="13" t="s">
        <v>401</v>
      </c>
      <c r="O605" s="13" t="s">
        <v>49</v>
      </c>
      <c r="P605" s="13" t="s">
        <v>1528</v>
      </c>
      <c r="Q605" s="13" t="s">
        <v>49</v>
      </c>
    </row>
    <row r="606" spans="1:17" x14ac:dyDescent="0.25">
      <c r="A606" s="13" t="s">
        <v>39</v>
      </c>
      <c r="D606" s="13" t="s">
        <v>285</v>
      </c>
      <c r="E606" s="13" t="s">
        <v>1529</v>
      </c>
      <c r="F606" s="13" t="s">
        <v>286</v>
      </c>
      <c r="G606" s="13" t="s">
        <v>81</v>
      </c>
      <c r="H606" s="13" t="s">
        <v>82</v>
      </c>
      <c r="I606" s="13" t="s">
        <v>617</v>
      </c>
      <c r="J606" s="13" t="s">
        <v>65</v>
      </c>
      <c r="K606" s="13" t="s">
        <v>598</v>
      </c>
      <c r="L606" s="13" t="s">
        <v>975</v>
      </c>
      <c r="M606" s="13" t="s">
        <v>617</v>
      </c>
      <c r="N606" s="13" t="s">
        <v>975</v>
      </c>
      <c r="O606" s="13" t="s">
        <v>49</v>
      </c>
      <c r="P606" s="13" t="s">
        <v>1530</v>
      </c>
      <c r="Q606" s="13" t="s">
        <v>49</v>
      </c>
    </row>
    <row r="607" spans="1:17" x14ac:dyDescent="0.25">
      <c r="A607" s="13" t="s">
        <v>39</v>
      </c>
      <c r="D607" s="13" t="s">
        <v>285</v>
      </c>
      <c r="E607" s="13" t="s">
        <v>1531</v>
      </c>
      <c r="F607" s="13" t="s">
        <v>286</v>
      </c>
      <c r="G607" s="13" t="s">
        <v>157</v>
      </c>
      <c r="H607" s="13" t="s">
        <v>158</v>
      </c>
      <c r="I607" s="13" t="s">
        <v>617</v>
      </c>
      <c r="J607" s="13" t="s">
        <v>65</v>
      </c>
      <c r="K607" s="13" t="s">
        <v>600</v>
      </c>
      <c r="L607" s="13" t="s">
        <v>390</v>
      </c>
      <c r="M607" s="13" t="s">
        <v>617</v>
      </c>
      <c r="N607" s="13" t="s">
        <v>390</v>
      </c>
      <c r="O607" s="13" t="s">
        <v>49</v>
      </c>
      <c r="P607" s="13" t="s">
        <v>460</v>
      </c>
      <c r="Q607" s="13" t="s">
        <v>49</v>
      </c>
    </row>
    <row r="608" spans="1:17" x14ac:dyDescent="0.25">
      <c r="A608" s="13" t="s">
        <v>39</v>
      </c>
      <c r="D608" s="13" t="s">
        <v>285</v>
      </c>
      <c r="E608" s="13" t="s">
        <v>1532</v>
      </c>
      <c r="F608" s="13" t="s">
        <v>286</v>
      </c>
      <c r="G608" s="13" t="s">
        <v>287</v>
      </c>
      <c r="H608" s="13" t="s">
        <v>288</v>
      </c>
      <c r="I608" s="13" t="s">
        <v>617</v>
      </c>
      <c r="J608" s="13" t="s">
        <v>65</v>
      </c>
      <c r="K608" s="13" t="s">
        <v>604</v>
      </c>
      <c r="L608" s="13" t="s">
        <v>416</v>
      </c>
      <c r="M608" s="13" t="s">
        <v>617</v>
      </c>
      <c r="N608" s="13" t="s">
        <v>416</v>
      </c>
      <c r="O608" s="13" t="s">
        <v>49</v>
      </c>
      <c r="P608" s="13" t="s">
        <v>485</v>
      </c>
      <c r="Q608" s="13" t="s">
        <v>49</v>
      </c>
    </row>
    <row r="609" spans="1:17" x14ac:dyDescent="0.25">
      <c r="A609" s="13" t="s">
        <v>39</v>
      </c>
      <c r="D609" s="13" t="s">
        <v>285</v>
      </c>
      <c r="E609" s="13" t="s">
        <v>1533</v>
      </c>
      <c r="F609" s="13" t="s">
        <v>286</v>
      </c>
      <c r="G609" s="13" t="s">
        <v>155</v>
      </c>
      <c r="H609" s="13" t="s">
        <v>156</v>
      </c>
      <c r="I609" s="13" t="s">
        <v>617</v>
      </c>
      <c r="J609" s="13" t="s">
        <v>65</v>
      </c>
      <c r="K609" s="13" t="s">
        <v>602</v>
      </c>
      <c r="L609" s="13" t="s">
        <v>416</v>
      </c>
      <c r="M609" s="13" t="s">
        <v>617</v>
      </c>
      <c r="N609" s="13" t="s">
        <v>416</v>
      </c>
      <c r="O609" s="13" t="s">
        <v>49</v>
      </c>
      <c r="P609" s="13" t="s">
        <v>494</v>
      </c>
      <c r="Q609" s="13" t="s">
        <v>49</v>
      </c>
    </row>
    <row r="610" spans="1:17" x14ac:dyDescent="0.25">
      <c r="A610" s="13" t="s">
        <v>39</v>
      </c>
      <c r="D610" s="13" t="s">
        <v>303</v>
      </c>
      <c r="E610" s="13" t="s">
        <v>1534</v>
      </c>
      <c r="F610" s="13" t="s">
        <v>304</v>
      </c>
      <c r="G610" s="13" t="s">
        <v>81</v>
      </c>
      <c r="H610" s="13" t="s">
        <v>82</v>
      </c>
      <c r="I610" s="13" t="s">
        <v>617</v>
      </c>
      <c r="J610" s="13" t="s">
        <v>65</v>
      </c>
      <c r="K610" s="13" t="s">
        <v>598</v>
      </c>
      <c r="L610" s="13" t="s">
        <v>389</v>
      </c>
      <c r="M610" s="13" t="s">
        <v>617</v>
      </c>
      <c r="N610" s="13" t="s">
        <v>389</v>
      </c>
      <c r="O610" s="13" t="s">
        <v>49</v>
      </c>
      <c r="P610" s="13" t="s">
        <v>527</v>
      </c>
      <c r="Q610" s="13" t="s">
        <v>49</v>
      </c>
    </row>
    <row r="611" spans="1:17" x14ac:dyDescent="0.25">
      <c r="A611" s="13" t="s">
        <v>39</v>
      </c>
      <c r="D611" s="13" t="s">
        <v>303</v>
      </c>
      <c r="E611" s="13" t="s">
        <v>1535</v>
      </c>
      <c r="F611" s="13" t="s">
        <v>304</v>
      </c>
      <c r="G611" s="13" t="s">
        <v>81</v>
      </c>
      <c r="H611" s="13" t="s">
        <v>82</v>
      </c>
      <c r="I611" s="13" t="s">
        <v>617</v>
      </c>
      <c r="J611" s="13" t="s">
        <v>65</v>
      </c>
      <c r="K611" s="13" t="s">
        <v>599</v>
      </c>
      <c r="L611" s="13" t="s">
        <v>50</v>
      </c>
      <c r="M611" s="13" t="s">
        <v>617</v>
      </c>
      <c r="N611" s="13" t="s">
        <v>50</v>
      </c>
      <c r="O611" s="13" t="s">
        <v>49</v>
      </c>
      <c r="P611" s="13" t="s">
        <v>1536</v>
      </c>
      <c r="Q611" s="13" t="s">
        <v>49</v>
      </c>
    </row>
    <row r="612" spans="1:17" x14ac:dyDescent="0.25">
      <c r="A612" s="13" t="s">
        <v>39</v>
      </c>
      <c r="D612" s="13" t="s">
        <v>303</v>
      </c>
      <c r="E612" s="13" t="s">
        <v>1537</v>
      </c>
      <c r="F612" s="13" t="s">
        <v>304</v>
      </c>
      <c r="G612" s="13" t="s">
        <v>157</v>
      </c>
      <c r="H612" s="13" t="s">
        <v>158</v>
      </c>
      <c r="I612" s="13" t="s">
        <v>617</v>
      </c>
      <c r="J612" s="13" t="s">
        <v>65</v>
      </c>
      <c r="K612" s="13" t="s">
        <v>600</v>
      </c>
      <c r="L612" s="13" t="s">
        <v>390</v>
      </c>
      <c r="M612" s="13" t="s">
        <v>617</v>
      </c>
      <c r="N612" s="13" t="s">
        <v>390</v>
      </c>
      <c r="O612" s="13" t="s">
        <v>49</v>
      </c>
      <c r="P612" s="13" t="s">
        <v>437</v>
      </c>
      <c r="Q612" s="13" t="s">
        <v>49</v>
      </c>
    </row>
    <row r="613" spans="1:17" x14ac:dyDescent="0.25">
      <c r="A613" s="13" t="s">
        <v>39</v>
      </c>
      <c r="D613" s="13" t="s">
        <v>303</v>
      </c>
      <c r="E613" s="13" t="s">
        <v>1538</v>
      </c>
      <c r="F613" s="13" t="s">
        <v>304</v>
      </c>
      <c r="G613" s="13" t="s">
        <v>287</v>
      </c>
      <c r="H613" s="13" t="s">
        <v>288</v>
      </c>
      <c r="I613" s="13" t="s">
        <v>617</v>
      </c>
      <c r="J613" s="13" t="s">
        <v>65</v>
      </c>
      <c r="K613" s="13" t="s">
        <v>604</v>
      </c>
      <c r="L613" s="13" t="s">
        <v>50</v>
      </c>
      <c r="M613" s="13" t="s">
        <v>617</v>
      </c>
      <c r="N613" s="13" t="s">
        <v>50</v>
      </c>
      <c r="O613" s="13" t="s">
        <v>49</v>
      </c>
      <c r="P613" s="13" t="s">
        <v>1536</v>
      </c>
      <c r="Q613" s="13" t="s">
        <v>49</v>
      </c>
    </row>
    <row r="614" spans="1:17" x14ac:dyDescent="0.25">
      <c r="A614" s="13" t="s">
        <v>39</v>
      </c>
      <c r="D614" s="13" t="s">
        <v>307</v>
      </c>
      <c r="E614" s="13" t="s">
        <v>1539</v>
      </c>
      <c r="F614" s="13" t="s">
        <v>308</v>
      </c>
      <c r="G614" s="13" t="s">
        <v>81</v>
      </c>
      <c r="H614" s="13" t="s">
        <v>82</v>
      </c>
      <c r="I614" s="13" t="s">
        <v>617</v>
      </c>
      <c r="J614" s="13" t="s">
        <v>65</v>
      </c>
      <c r="K614" s="13" t="s">
        <v>598</v>
      </c>
      <c r="L614" s="13" t="s">
        <v>407</v>
      </c>
      <c r="M614" s="13" t="s">
        <v>617</v>
      </c>
      <c r="N614" s="13" t="s">
        <v>407</v>
      </c>
      <c r="O614" s="13" t="s">
        <v>49</v>
      </c>
      <c r="P614" s="13" t="s">
        <v>435</v>
      </c>
      <c r="Q614" s="13" t="s">
        <v>49</v>
      </c>
    </row>
    <row r="615" spans="1:17" x14ac:dyDescent="0.25">
      <c r="A615" s="13" t="s">
        <v>39</v>
      </c>
      <c r="D615" s="13" t="s">
        <v>307</v>
      </c>
      <c r="E615" s="13" t="s">
        <v>1540</v>
      </c>
      <c r="F615" s="13" t="s">
        <v>308</v>
      </c>
      <c r="G615" s="13" t="s">
        <v>81</v>
      </c>
      <c r="H615" s="13" t="s">
        <v>82</v>
      </c>
      <c r="I615" s="13" t="s">
        <v>617</v>
      </c>
      <c r="J615" s="13" t="s">
        <v>65</v>
      </c>
      <c r="K615" s="13" t="s">
        <v>599</v>
      </c>
      <c r="L615" s="13" t="s">
        <v>50</v>
      </c>
      <c r="M615" s="13" t="s">
        <v>617</v>
      </c>
      <c r="N615" s="13" t="s">
        <v>50</v>
      </c>
      <c r="O615" s="13" t="s">
        <v>49</v>
      </c>
      <c r="P615" s="13" t="s">
        <v>492</v>
      </c>
      <c r="Q615" s="13" t="s">
        <v>49</v>
      </c>
    </row>
    <row r="616" spans="1:17" x14ac:dyDescent="0.25">
      <c r="A616" s="13" t="s">
        <v>39</v>
      </c>
      <c r="D616" s="13" t="s">
        <v>307</v>
      </c>
      <c r="E616" s="13" t="s">
        <v>1541</v>
      </c>
      <c r="F616" s="13" t="s">
        <v>308</v>
      </c>
      <c r="G616" s="13" t="s">
        <v>157</v>
      </c>
      <c r="H616" s="13" t="s">
        <v>158</v>
      </c>
      <c r="I616" s="13" t="s">
        <v>617</v>
      </c>
      <c r="J616" s="13" t="s">
        <v>65</v>
      </c>
      <c r="K616" s="13" t="s">
        <v>600</v>
      </c>
      <c r="L616" s="13" t="s">
        <v>390</v>
      </c>
      <c r="M616" s="13" t="s">
        <v>617</v>
      </c>
      <c r="N616" s="13" t="s">
        <v>390</v>
      </c>
      <c r="O616" s="13" t="s">
        <v>49</v>
      </c>
      <c r="P616" s="13" t="s">
        <v>464</v>
      </c>
      <c r="Q616" s="13" t="s">
        <v>49</v>
      </c>
    </row>
    <row r="617" spans="1:17" x14ac:dyDescent="0.25">
      <c r="A617" s="13" t="s">
        <v>39</v>
      </c>
      <c r="D617" s="13" t="s">
        <v>307</v>
      </c>
      <c r="E617" s="13" t="s">
        <v>1542</v>
      </c>
      <c r="F617" s="13" t="s">
        <v>308</v>
      </c>
      <c r="G617" s="13" t="s">
        <v>87</v>
      </c>
      <c r="H617" s="13" t="s">
        <v>88</v>
      </c>
      <c r="I617" s="13" t="s">
        <v>617</v>
      </c>
      <c r="J617" s="13" t="s">
        <v>65</v>
      </c>
      <c r="K617" s="13" t="s">
        <v>603</v>
      </c>
      <c r="L617" s="13" t="s">
        <v>50</v>
      </c>
      <c r="M617" s="13" t="s">
        <v>617</v>
      </c>
      <c r="N617" s="13" t="s">
        <v>50</v>
      </c>
      <c r="O617" s="13" t="s">
        <v>49</v>
      </c>
      <c r="P617" s="13" t="s">
        <v>492</v>
      </c>
      <c r="Q617" s="13" t="s">
        <v>49</v>
      </c>
    </row>
    <row r="618" spans="1:17" x14ac:dyDescent="0.25">
      <c r="A618" s="13" t="s">
        <v>39</v>
      </c>
      <c r="D618" s="13" t="s">
        <v>307</v>
      </c>
      <c r="E618" s="13" t="s">
        <v>1543</v>
      </c>
      <c r="F618" s="13" t="s">
        <v>308</v>
      </c>
      <c r="G618" s="13" t="s">
        <v>287</v>
      </c>
      <c r="H618" s="13" t="s">
        <v>288</v>
      </c>
      <c r="I618" s="13" t="s">
        <v>617</v>
      </c>
      <c r="J618" s="13" t="s">
        <v>65</v>
      </c>
      <c r="K618" s="13" t="s">
        <v>604</v>
      </c>
      <c r="L618" s="13" t="s">
        <v>416</v>
      </c>
      <c r="M618" s="13" t="s">
        <v>617</v>
      </c>
      <c r="N618" s="13" t="s">
        <v>416</v>
      </c>
      <c r="O618" s="13" t="s">
        <v>49</v>
      </c>
      <c r="P618" s="13" t="s">
        <v>1544</v>
      </c>
      <c r="Q618" s="13" t="s">
        <v>49</v>
      </c>
    </row>
    <row r="619" spans="1:17" x14ac:dyDescent="0.25">
      <c r="A619" s="13" t="s">
        <v>39</v>
      </c>
      <c r="D619" s="13" t="s">
        <v>305</v>
      </c>
      <c r="E619" s="13" t="s">
        <v>1545</v>
      </c>
      <c r="F619" s="13" t="s">
        <v>306</v>
      </c>
      <c r="G619" s="13" t="s">
        <v>81</v>
      </c>
      <c r="H619" s="13" t="s">
        <v>82</v>
      </c>
      <c r="I619" s="13" t="s">
        <v>617</v>
      </c>
      <c r="J619" s="13" t="s">
        <v>65</v>
      </c>
      <c r="K619" s="13" t="s">
        <v>612</v>
      </c>
      <c r="L619" s="13" t="s">
        <v>50</v>
      </c>
      <c r="M619" s="13" t="s">
        <v>617</v>
      </c>
      <c r="N619" s="13" t="s">
        <v>50</v>
      </c>
      <c r="O619" s="13" t="s">
        <v>49</v>
      </c>
      <c r="P619" s="13" t="s">
        <v>1546</v>
      </c>
      <c r="Q619" s="13" t="s">
        <v>49</v>
      </c>
    </row>
    <row r="620" spans="1:17" x14ac:dyDescent="0.25">
      <c r="A620" s="13" t="s">
        <v>39</v>
      </c>
      <c r="D620" s="13" t="s">
        <v>305</v>
      </c>
      <c r="E620" s="13" t="s">
        <v>1547</v>
      </c>
      <c r="F620" s="13" t="s">
        <v>306</v>
      </c>
      <c r="G620" s="13" t="s">
        <v>81</v>
      </c>
      <c r="H620" s="13" t="s">
        <v>82</v>
      </c>
      <c r="I620" s="13" t="s">
        <v>617</v>
      </c>
      <c r="J620" s="13" t="s">
        <v>65</v>
      </c>
      <c r="K620" s="13" t="s">
        <v>598</v>
      </c>
      <c r="L620" s="13" t="s">
        <v>406</v>
      </c>
      <c r="M620" s="13" t="s">
        <v>617</v>
      </c>
      <c r="N620" s="13" t="s">
        <v>406</v>
      </c>
      <c r="O620" s="13" t="s">
        <v>49</v>
      </c>
      <c r="P620" s="13" t="s">
        <v>545</v>
      </c>
      <c r="Q620" s="13" t="s">
        <v>49</v>
      </c>
    </row>
    <row r="621" spans="1:17" x14ac:dyDescent="0.25">
      <c r="A621" s="13" t="s">
        <v>39</v>
      </c>
      <c r="D621" s="13" t="s">
        <v>305</v>
      </c>
      <c r="E621" s="13" t="s">
        <v>1548</v>
      </c>
      <c r="F621" s="13" t="s">
        <v>306</v>
      </c>
      <c r="G621" s="13" t="s">
        <v>81</v>
      </c>
      <c r="H621" s="13" t="s">
        <v>82</v>
      </c>
      <c r="I621" s="13" t="s">
        <v>617</v>
      </c>
      <c r="J621" s="13" t="s">
        <v>65</v>
      </c>
      <c r="K621" s="13" t="s">
        <v>599</v>
      </c>
      <c r="L621" s="13" t="s">
        <v>416</v>
      </c>
      <c r="M621" s="13" t="s">
        <v>617</v>
      </c>
      <c r="N621" s="13" t="s">
        <v>416</v>
      </c>
      <c r="O621" s="13" t="s">
        <v>49</v>
      </c>
      <c r="P621" s="13" t="s">
        <v>1549</v>
      </c>
      <c r="Q621" s="13" t="s">
        <v>49</v>
      </c>
    </row>
    <row r="622" spans="1:17" x14ac:dyDescent="0.25">
      <c r="A622" s="13" t="s">
        <v>39</v>
      </c>
      <c r="D622" s="13" t="s">
        <v>305</v>
      </c>
      <c r="E622" s="13" t="s">
        <v>1550</v>
      </c>
      <c r="F622" s="13" t="s">
        <v>306</v>
      </c>
      <c r="G622" s="13" t="s">
        <v>157</v>
      </c>
      <c r="H622" s="13" t="s">
        <v>158</v>
      </c>
      <c r="I622" s="13" t="s">
        <v>617</v>
      </c>
      <c r="J622" s="13" t="s">
        <v>65</v>
      </c>
      <c r="K622" s="13" t="s">
        <v>600</v>
      </c>
      <c r="L622" s="13" t="s">
        <v>391</v>
      </c>
      <c r="M622" s="13" t="s">
        <v>617</v>
      </c>
      <c r="N622" s="13" t="s">
        <v>391</v>
      </c>
      <c r="O622" s="13" t="s">
        <v>49</v>
      </c>
      <c r="P622" s="13" t="s">
        <v>465</v>
      </c>
      <c r="Q622" s="13" t="s">
        <v>49</v>
      </c>
    </row>
    <row r="623" spans="1:17" x14ac:dyDescent="0.25">
      <c r="A623" s="13" t="s">
        <v>39</v>
      </c>
      <c r="D623" s="13" t="s">
        <v>305</v>
      </c>
      <c r="E623" s="13" t="s">
        <v>1551</v>
      </c>
      <c r="F623" s="13" t="s">
        <v>306</v>
      </c>
      <c r="G623" s="13" t="s">
        <v>87</v>
      </c>
      <c r="H623" s="13" t="s">
        <v>88</v>
      </c>
      <c r="I623" s="13" t="s">
        <v>617</v>
      </c>
      <c r="J623" s="13" t="s">
        <v>65</v>
      </c>
      <c r="K623" s="13" t="s">
        <v>603</v>
      </c>
      <c r="L623" s="13" t="s">
        <v>50</v>
      </c>
      <c r="M623" s="13" t="s">
        <v>617</v>
      </c>
      <c r="N623" s="13" t="s">
        <v>50</v>
      </c>
      <c r="O623" s="13" t="s">
        <v>49</v>
      </c>
      <c r="P623" s="13" t="s">
        <v>1546</v>
      </c>
      <c r="Q623" s="13" t="s">
        <v>49</v>
      </c>
    </row>
    <row r="624" spans="1:17" x14ac:dyDescent="0.25">
      <c r="A624" s="13" t="s">
        <v>39</v>
      </c>
      <c r="D624" s="13" t="s">
        <v>305</v>
      </c>
      <c r="E624" s="13" t="s">
        <v>1552</v>
      </c>
      <c r="F624" s="13" t="s">
        <v>306</v>
      </c>
      <c r="G624" s="13" t="s">
        <v>103</v>
      </c>
      <c r="H624" s="13" t="s">
        <v>104</v>
      </c>
      <c r="I624" s="13" t="s">
        <v>617</v>
      </c>
      <c r="J624" s="13" t="s">
        <v>65</v>
      </c>
      <c r="K624" s="13" t="s">
        <v>601</v>
      </c>
      <c r="L624" s="13" t="s">
        <v>416</v>
      </c>
      <c r="M624" s="13" t="s">
        <v>617</v>
      </c>
      <c r="N624" s="13" t="s">
        <v>416</v>
      </c>
      <c r="O624" s="13" t="s">
        <v>49</v>
      </c>
      <c r="P624" s="13" t="s">
        <v>1553</v>
      </c>
      <c r="Q624" s="13" t="s">
        <v>49</v>
      </c>
    </row>
    <row r="625" spans="1:17" x14ac:dyDescent="0.25">
      <c r="A625" s="13" t="s">
        <v>39</v>
      </c>
      <c r="D625" s="13" t="s">
        <v>305</v>
      </c>
      <c r="E625" s="13" t="s">
        <v>1554</v>
      </c>
      <c r="F625" s="13" t="s">
        <v>306</v>
      </c>
      <c r="G625" s="13" t="s">
        <v>155</v>
      </c>
      <c r="H625" s="13" t="s">
        <v>156</v>
      </c>
      <c r="I625" s="13" t="s">
        <v>617</v>
      </c>
      <c r="J625" s="13" t="s">
        <v>65</v>
      </c>
      <c r="K625" s="13" t="s">
        <v>602</v>
      </c>
      <c r="L625" s="13" t="s">
        <v>384</v>
      </c>
      <c r="M625" s="13" t="s">
        <v>617</v>
      </c>
      <c r="N625" s="13" t="s">
        <v>384</v>
      </c>
      <c r="O625" s="13" t="s">
        <v>49</v>
      </c>
      <c r="P625" s="13" t="s">
        <v>1555</v>
      </c>
      <c r="Q625" s="13" t="s">
        <v>49</v>
      </c>
    </row>
    <row r="626" spans="1:17" x14ac:dyDescent="0.25">
      <c r="A626" s="13" t="s">
        <v>39</v>
      </c>
      <c r="D626" s="13" t="s">
        <v>365</v>
      </c>
      <c r="E626" s="13" t="s">
        <v>1556</v>
      </c>
      <c r="F626" s="13" t="s">
        <v>366</v>
      </c>
      <c r="G626" s="13" t="s">
        <v>81</v>
      </c>
      <c r="H626" s="13" t="s">
        <v>82</v>
      </c>
      <c r="I626" s="13" t="s">
        <v>617</v>
      </c>
      <c r="J626" s="13" t="s">
        <v>65</v>
      </c>
      <c r="K626" s="13" t="s">
        <v>614</v>
      </c>
      <c r="L626" s="13" t="s">
        <v>50</v>
      </c>
      <c r="M626" s="13" t="s">
        <v>617</v>
      </c>
      <c r="N626" s="13" t="s">
        <v>50</v>
      </c>
      <c r="O626" s="13" t="s">
        <v>49</v>
      </c>
      <c r="P626" s="13" t="s">
        <v>49</v>
      </c>
      <c r="Q626" s="13" t="s">
        <v>49</v>
      </c>
    </row>
    <row r="627" spans="1:17" x14ac:dyDescent="0.25">
      <c r="A627" s="13" t="s">
        <v>39</v>
      </c>
      <c r="D627" s="13" t="s">
        <v>363</v>
      </c>
      <c r="E627" s="13" t="s">
        <v>1557</v>
      </c>
      <c r="F627" s="13" t="s">
        <v>364</v>
      </c>
      <c r="G627" s="13" t="s">
        <v>81</v>
      </c>
      <c r="H627" s="13" t="s">
        <v>82</v>
      </c>
      <c r="I627" s="13" t="s">
        <v>617</v>
      </c>
      <c r="J627" s="13" t="s">
        <v>65</v>
      </c>
      <c r="K627" s="13" t="s">
        <v>614</v>
      </c>
      <c r="L627" s="13" t="s">
        <v>50</v>
      </c>
      <c r="M627" s="13" t="s">
        <v>617</v>
      </c>
      <c r="N627" s="13" t="s">
        <v>50</v>
      </c>
      <c r="O627" s="13" t="s">
        <v>49</v>
      </c>
      <c r="P627" s="13" t="s">
        <v>49</v>
      </c>
      <c r="Q627" s="13" t="s">
        <v>49</v>
      </c>
    </row>
    <row r="628" spans="1:17" x14ac:dyDescent="0.25">
      <c r="A628" s="13" t="s">
        <v>39</v>
      </c>
      <c r="D628" s="13" t="s">
        <v>337</v>
      </c>
      <c r="E628" s="13" t="s">
        <v>1558</v>
      </c>
      <c r="F628" s="13" t="s">
        <v>338</v>
      </c>
      <c r="G628" s="13" t="s">
        <v>157</v>
      </c>
      <c r="H628" s="13" t="s">
        <v>158</v>
      </c>
      <c r="I628" s="13" t="s">
        <v>617</v>
      </c>
      <c r="J628" s="13" t="s">
        <v>65</v>
      </c>
      <c r="K628" s="13" t="s">
        <v>615</v>
      </c>
      <c r="L628" s="13" t="s">
        <v>50</v>
      </c>
      <c r="M628" s="13" t="s">
        <v>617</v>
      </c>
      <c r="N628" s="13" t="s">
        <v>50</v>
      </c>
      <c r="O628" s="13" t="s">
        <v>49</v>
      </c>
      <c r="P628" s="13" t="s">
        <v>49</v>
      </c>
      <c r="Q628" s="13" t="s">
        <v>49</v>
      </c>
    </row>
    <row r="629" spans="1:17" x14ac:dyDescent="0.25">
      <c r="A629" s="13" t="s">
        <v>39</v>
      </c>
      <c r="D629" s="13" t="s">
        <v>335</v>
      </c>
      <c r="E629" s="13" t="s">
        <v>1559</v>
      </c>
      <c r="F629" s="13" t="s">
        <v>336</v>
      </c>
      <c r="G629" s="13" t="s">
        <v>81</v>
      </c>
      <c r="H629" s="13" t="s">
        <v>82</v>
      </c>
      <c r="I629" s="13" t="s">
        <v>617</v>
      </c>
      <c r="J629" s="13" t="s">
        <v>65</v>
      </c>
      <c r="K629" s="13" t="s">
        <v>614</v>
      </c>
      <c r="L629" s="13" t="s">
        <v>50</v>
      </c>
      <c r="M629" s="13" t="s">
        <v>617</v>
      </c>
      <c r="N629" s="13" t="s">
        <v>50</v>
      </c>
      <c r="O629" s="13" t="s">
        <v>49</v>
      </c>
      <c r="P629" s="13" t="s">
        <v>49</v>
      </c>
      <c r="Q629" s="13" t="s">
        <v>49</v>
      </c>
    </row>
    <row r="630" spans="1:17" x14ac:dyDescent="0.25">
      <c r="A630" s="13" t="s">
        <v>39</v>
      </c>
      <c r="D630" s="13" t="s">
        <v>333</v>
      </c>
      <c r="E630" s="13" t="s">
        <v>1560</v>
      </c>
      <c r="F630" s="13" t="s">
        <v>334</v>
      </c>
      <c r="G630" s="13" t="s">
        <v>81</v>
      </c>
      <c r="H630" s="13" t="s">
        <v>82</v>
      </c>
      <c r="I630" s="13" t="s">
        <v>617</v>
      </c>
      <c r="J630" s="13" t="s">
        <v>65</v>
      </c>
      <c r="K630" s="13" t="s">
        <v>614</v>
      </c>
      <c r="L630" s="13" t="s">
        <v>384</v>
      </c>
      <c r="M630" s="13" t="s">
        <v>617</v>
      </c>
      <c r="N630" s="13" t="s">
        <v>384</v>
      </c>
      <c r="O630" s="13" t="s">
        <v>49</v>
      </c>
      <c r="P630" s="13" t="s">
        <v>49</v>
      </c>
      <c r="Q630" s="13" t="s">
        <v>49</v>
      </c>
    </row>
    <row r="631" spans="1:17" x14ac:dyDescent="0.25">
      <c r="A631" s="13" t="s">
        <v>39</v>
      </c>
      <c r="D631" s="13" t="s">
        <v>331</v>
      </c>
      <c r="E631" s="13" t="s">
        <v>1561</v>
      </c>
      <c r="F631" s="13" t="s">
        <v>332</v>
      </c>
      <c r="G631" s="13" t="s">
        <v>157</v>
      </c>
      <c r="H631" s="13" t="s">
        <v>158</v>
      </c>
      <c r="I631" s="13" t="s">
        <v>617</v>
      </c>
      <c r="J631" s="13" t="s">
        <v>65</v>
      </c>
      <c r="K631" s="13" t="s">
        <v>615</v>
      </c>
      <c r="L631" s="13" t="s">
        <v>50</v>
      </c>
      <c r="M631" s="13" t="s">
        <v>617</v>
      </c>
      <c r="N631" s="13" t="s">
        <v>50</v>
      </c>
      <c r="O631" s="13" t="s">
        <v>49</v>
      </c>
      <c r="P631" s="13" t="s">
        <v>49</v>
      </c>
      <c r="Q631" s="13" t="s">
        <v>49</v>
      </c>
    </row>
    <row r="632" spans="1:17" x14ac:dyDescent="0.25">
      <c r="A632" s="13" t="s">
        <v>39</v>
      </c>
      <c r="D632" s="13" t="s">
        <v>329</v>
      </c>
      <c r="E632" s="13" t="s">
        <v>1562</v>
      </c>
      <c r="F632" s="13" t="s">
        <v>330</v>
      </c>
      <c r="G632" s="13" t="s">
        <v>157</v>
      </c>
      <c r="H632" s="13" t="s">
        <v>158</v>
      </c>
      <c r="I632" s="13" t="s">
        <v>617</v>
      </c>
      <c r="J632" s="13" t="s">
        <v>65</v>
      </c>
      <c r="K632" s="13" t="s">
        <v>615</v>
      </c>
      <c r="L632" s="13" t="s">
        <v>416</v>
      </c>
      <c r="M632" s="13" t="s">
        <v>617</v>
      </c>
      <c r="N632" s="13" t="s">
        <v>416</v>
      </c>
      <c r="O632" s="13" t="s">
        <v>49</v>
      </c>
      <c r="P632" s="13" t="s">
        <v>49</v>
      </c>
      <c r="Q632" s="13" t="s">
        <v>49</v>
      </c>
    </row>
    <row r="633" spans="1:17" x14ac:dyDescent="0.25">
      <c r="A633" s="13" t="s">
        <v>39</v>
      </c>
      <c r="D633" s="13" t="s">
        <v>327</v>
      </c>
      <c r="E633" s="13" t="s">
        <v>1563</v>
      </c>
      <c r="F633" s="13" t="s">
        <v>328</v>
      </c>
      <c r="G633" s="13" t="s">
        <v>157</v>
      </c>
      <c r="H633" s="13" t="s">
        <v>158</v>
      </c>
      <c r="I633" s="13" t="s">
        <v>617</v>
      </c>
      <c r="J633" s="13" t="s">
        <v>65</v>
      </c>
      <c r="K633" s="13" t="s">
        <v>615</v>
      </c>
      <c r="L633" s="13" t="s">
        <v>416</v>
      </c>
      <c r="M633" s="13" t="s">
        <v>617</v>
      </c>
      <c r="N633" s="13" t="s">
        <v>416</v>
      </c>
      <c r="O633" s="13" t="s">
        <v>49</v>
      </c>
      <c r="P633" s="13" t="s">
        <v>49</v>
      </c>
      <c r="Q633" s="13" t="s">
        <v>49</v>
      </c>
    </row>
    <row r="634" spans="1:17" x14ac:dyDescent="0.25">
      <c r="A634" s="13" t="s">
        <v>39</v>
      </c>
      <c r="D634" s="13" t="s">
        <v>325</v>
      </c>
      <c r="E634" s="13" t="s">
        <v>1564</v>
      </c>
      <c r="F634" s="13" t="s">
        <v>326</v>
      </c>
      <c r="G634" s="13" t="s">
        <v>81</v>
      </c>
      <c r="H634" s="13" t="s">
        <v>82</v>
      </c>
      <c r="I634" s="13" t="s">
        <v>617</v>
      </c>
      <c r="J634" s="13" t="s">
        <v>65</v>
      </c>
      <c r="K634" s="13" t="s">
        <v>614</v>
      </c>
      <c r="L634" s="13" t="s">
        <v>384</v>
      </c>
      <c r="M634" s="13" t="s">
        <v>617</v>
      </c>
      <c r="N634" s="13" t="s">
        <v>384</v>
      </c>
      <c r="O634" s="13" t="s">
        <v>49</v>
      </c>
      <c r="P634" s="13" t="s">
        <v>49</v>
      </c>
      <c r="Q634" s="13" t="s">
        <v>49</v>
      </c>
    </row>
    <row r="635" spans="1:17" x14ac:dyDescent="0.25">
      <c r="A635" s="13" t="s">
        <v>39</v>
      </c>
      <c r="D635" s="13" t="s">
        <v>323</v>
      </c>
      <c r="E635" s="13" t="s">
        <v>1565</v>
      </c>
      <c r="F635" s="13" t="s">
        <v>324</v>
      </c>
      <c r="G635" s="13" t="s">
        <v>81</v>
      </c>
      <c r="H635" s="13" t="s">
        <v>82</v>
      </c>
      <c r="I635" s="13" t="s">
        <v>617</v>
      </c>
      <c r="J635" s="13" t="s">
        <v>65</v>
      </c>
      <c r="K635" s="13" t="s">
        <v>614</v>
      </c>
      <c r="L635" s="13" t="s">
        <v>50</v>
      </c>
      <c r="M635" s="13" t="s">
        <v>617</v>
      </c>
      <c r="N635" s="13" t="s">
        <v>50</v>
      </c>
      <c r="O635" s="13" t="s">
        <v>49</v>
      </c>
      <c r="P635" s="13" t="s">
        <v>49</v>
      </c>
      <c r="Q635" s="13" t="s">
        <v>49</v>
      </c>
    </row>
    <row r="636" spans="1:17" x14ac:dyDescent="0.25">
      <c r="A636" s="13" t="s">
        <v>39</v>
      </c>
      <c r="D636" s="13" t="s">
        <v>321</v>
      </c>
      <c r="E636" s="13" t="s">
        <v>1566</v>
      </c>
      <c r="F636" s="13" t="s">
        <v>322</v>
      </c>
      <c r="G636" s="13" t="s">
        <v>81</v>
      </c>
      <c r="H636" s="13" t="s">
        <v>82</v>
      </c>
      <c r="I636" s="13" t="s">
        <v>617</v>
      </c>
      <c r="J636" s="13" t="s">
        <v>65</v>
      </c>
      <c r="K636" s="13" t="s">
        <v>614</v>
      </c>
      <c r="L636" s="13" t="s">
        <v>50</v>
      </c>
      <c r="M636" s="13" t="s">
        <v>617</v>
      </c>
      <c r="N636" s="13" t="s">
        <v>50</v>
      </c>
      <c r="O636" s="13" t="s">
        <v>49</v>
      </c>
      <c r="P636" s="13" t="s">
        <v>49</v>
      </c>
      <c r="Q636" s="13" t="s">
        <v>49</v>
      </c>
    </row>
    <row r="637" spans="1:17" x14ac:dyDescent="0.25">
      <c r="A637" s="13" t="s">
        <v>39</v>
      </c>
      <c r="D637" s="13" t="s">
        <v>319</v>
      </c>
      <c r="E637" s="13" t="s">
        <v>1567</v>
      </c>
      <c r="F637" s="13" t="s">
        <v>320</v>
      </c>
      <c r="G637" s="13" t="s">
        <v>81</v>
      </c>
      <c r="H637" s="13" t="s">
        <v>82</v>
      </c>
      <c r="I637" s="13" t="s">
        <v>617</v>
      </c>
      <c r="J637" s="13" t="s">
        <v>65</v>
      </c>
      <c r="K637" s="13" t="s">
        <v>614</v>
      </c>
      <c r="L637" s="13" t="s">
        <v>50</v>
      </c>
      <c r="M637" s="13" t="s">
        <v>617</v>
      </c>
      <c r="N637" s="13" t="s">
        <v>50</v>
      </c>
      <c r="O637" s="13" t="s">
        <v>49</v>
      </c>
      <c r="P637" s="13" t="s">
        <v>49</v>
      </c>
      <c r="Q637" s="13" t="s">
        <v>49</v>
      </c>
    </row>
    <row r="638" spans="1:17" x14ac:dyDescent="0.25">
      <c r="A638" s="13" t="s">
        <v>39</v>
      </c>
      <c r="D638" s="13" t="s">
        <v>319</v>
      </c>
      <c r="E638" s="13" t="s">
        <v>1568</v>
      </c>
      <c r="F638" s="13" t="s">
        <v>320</v>
      </c>
      <c r="G638" s="13" t="s">
        <v>157</v>
      </c>
      <c r="H638" s="13" t="s">
        <v>158</v>
      </c>
      <c r="I638" s="13" t="s">
        <v>617</v>
      </c>
      <c r="J638" s="13" t="s">
        <v>65</v>
      </c>
      <c r="K638" s="13" t="s">
        <v>615</v>
      </c>
      <c r="L638" s="13" t="s">
        <v>50</v>
      </c>
      <c r="M638" s="13" t="s">
        <v>617</v>
      </c>
      <c r="N638" s="13" t="s">
        <v>50</v>
      </c>
      <c r="O638" s="13" t="s">
        <v>49</v>
      </c>
      <c r="P638" s="13" t="s">
        <v>49</v>
      </c>
      <c r="Q638" s="13" t="s">
        <v>49</v>
      </c>
    </row>
    <row r="639" spans="1:17" x14ac:dyDescent="0.25">
      <c r="A639" s="13" t="s">
        <v>39</v>
      </c>
      <c r="D639" s="13" t="s">
        <v>191</v>
      </c>
      <c r="E639" s="13" t="s">
        <v>1569</v>
      </c>
      <c r="F639" s="13" t="s">
        <v>192</v>
      </c>
      <c r="G639" s="13" t="s">
        <v>157</v>
      </c>
      <c r="H639" s="13" t="s">
        <v>158</v>
      </c>
      <c r="I639" s="13" t="s">
        <v>617</v>
      </c>
      <c r="J639" s="13" t="s">
        <v>65</v>
      </c>
      <c r="K639" s="13" t="s">
        <v>615</v>
      </c>
      <c r="L639" s="13" t="s">
        <v>384</v>
      </c>
      <c r="M639" s="13" t="s">
        <v>617</v>
      </c>
      <c r="N639" s="13" t="s">
        <v>384</v>
      </c>
      <c r="O639" s="13" t="s">
        <v>49</v>
      </c>
      <c r="P639" s="13" t="s">
        <v>49</v>
      </c>
      <c r="Q639" s="13" t="s">
        <v>49</v>
      </c>
    </row>
    <row r="640" spans="1:17" x14ac:dyDescent="0.25">
      <c r="A640" s="13" t="s">
        <v>39</v>
      </c>
      <c r="D640" s="13" t="s">
        <v>42</v>
      </c>
      <c r="E640" s="13" t="s">
        <v>73</v>
      </c>
      <c r="L640" s="13" t="s">
        <v>66</v>
      </c>
      <c r="N640" s="13" t="s">
        <v>67</v>
      </c>
      <c r="O640" s="13" t="s">
        <v>68</v>
      </c>
      <c r="P640" s="13" t="s">
        <v>69</v>
      </c>
      <c r="Q640" s="13" t="s">
        <v>70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BD741074-F8FD-4480-B8F2-8F8B78CB800A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Vendor Returns</vt:lpstr>
      <vt:lpstr>Item Returns</vt:lpstr>
      <vt:lpstr>Item Returns by Vendor</vt:lpstr>
      <vt:lpstr>Report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Item Returns to Vendor</dc:title>
  <dc:subject>Jet Basics</dc:subject>
  <dc:creator>Stephen J. Little</dc:creator>
  <dc:description>Items and vendors with the highest rate of return for a period.  This report can be useful for identifying quality issues.</dc:description>
  <cp:lastModifiedBy>Haseeb Tariq</cp:lastModifiedBy>
  <cp:lastPrinted>2011-07-15T17:15:40Z</cp:lastPrinted>
  <dcterms:created xsi:type="dcterms:W3CDTF">2011-06-22T22:42:01Z</dcterms:created>
  <dcterms:modified xsi:type="dcterms:W3CDTF">2023-09-04T10:16:04Z</dcterms:modified>
  <cp:category>Purchasing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