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hidePivotFieldList="1" defaultThemeVersion="124226"/>
  <mc:AlternateContent xmlns:mc="http://schemas.openxmlformats.org/markup-compatibility/2006">
    <mc:Choice Requires="x15">
      <x15ac:absPath xmlns:x15ac="http://schemas.microsoft.com/office/spreadsheetml/2010/11/ac" url="https://globaldata365-my.sharepoint.com/personal/haseeb_tariq_globaldata365_com/Documents/Office Folder/Global Data 365/Sample Reports/Sample reports for NAV/NAV Sample Reports for Global Data 365/Jet Reports Pack of Reports/"/>
    </mc:Choice>
  </mc:AlternateContent>
  <xr:revisionPtr revIDLastSave="1" documentId="11_1E4B54FC8A5A5A436E529ECBC23D73D08EE4E52E" xr6:coauthVersionLast="47" xr6:coauthVersionMax="47" xr10:uidLastSave="{FA68247B-7E5A-464F-947D-E1C223D9D9F8}"/>
  <bookViews>
    <workbookView xWindow="-120" yWindow="-120" windowWidth="29040" windowHeight="17520" xr2:uid="{00000000-000D-0000-FFFF-FFFF00000000}"/>
  </bookViews>
  <sheets>
    <sheet name="Pivot Table" sheetId="36" r:id="rId1"/>
    <sheet name="Report" sheetId="45" r:id="rId2"/>
    <sheet name="Sheet2" sheetId="85" state="veryHidden" r:id="rId3"/>
    <sheet name="Sheet3" sheetId="86" state="veryHidden" r:id="rId4"/>
    <sheet name="Sheet4" sheetId="87" state="veryHidden" r:id="rId5"/>
  </sheets>
  <definedNames>
    <definedName name="Slicer_Income_Balance">#N/A</definedName>
  </definedNames>
  <calcPr calcId="191029"/>
  <pivotCaches>
    <pivotCache cacheId="0" r:id="rId6"/>
  </pivotCaches>
  <extLs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0" i="45" l="1"/>
  <c r="S22" i="45"/>
  <c r="T22" i="45"/>
  <c r="U22" i="45"/>
  <c r="V22" i="45"/>
  <c r="W22" i="45"/>
  <c r="M243" i="45"/>
  <c r="L243" i="45"/>
  <c r="K243" i="45"/>
  <c r="J243" i="45"/>
  <c r="I243" i="45"/>
  <c r="G243" i="45"/>
  <c r="D4" i="45"/>
  <c r="D16" i="45" s="1"/>
  <c r="D3" i="45"/>
  <c r="D18" i="45" l="1"/>
  <c r="D12" i="45"/>
  <c r="N14" i="45"/>
  <c r="N12" i="45"/>
  <c r="N16" i="45"/>
  <c r="N10" i="45"/>
  <c r="N18" i="45"/>
  <c r="D14" i="45"/>
  <c r="D10" i="45"/>
</calcChain>
</file>

<file path=xl/sharedStrings.xml><?xml version="1.0" encoding="utf-8"?>
<sst xmlns="http://schemas.openxmlformats.org/spreadsheetml/2006/main" count="4278" uniqueCount="607">
  <si>
    <t>Trial Balance</t>
  </si>
  <si>
    <t>No.</t>
  </si>
  <si>
    <t>Net Change</t>
  </si>
  <si>
    <t>Indentation</t>
  </si>
  <si>
    <t>Name</t>
  </si>
  <si>
    <t>Filters</t>
  </si>
  <si>
    <t>Cash</t>
  </si>
  <si>
    <t>Vendors, Domestic</t>
  </si>
  <si>
    <t>Vendors, Foreign</t>
  </si>
  <si>
    <t>Retained Earnings</t>
  </si>
  <si>
    <t>Sales, Retail - EU</t>
  </si>
  <si>
    <t>Advertising</t>
  </si>
  <si>
    <t>Entertainment and PR</t>
  </si>
  <si>
    <t>Wages</t>
  </si>
  <si>
    <t>Salaries</t>
  </si>
  <si>
    <t>Vacation Compensation</t>
  </si>
  <si>
    <t>Payroll Taxes</t>
  </si>
  <si>
    <t>Repairs and Maintenance</t>
  </si>
  <si>
    <t>Software</t>
  </si>
  <si>
    <t>Consultant Services</t>
  </si>
  <si>
    <t>Cleaning</t>
  </si>
  <si>
    <t>Electricity and Heating</t>
  </si>
  <si>
    <t>Office Supplies</t>
  </si>
  <si>
    <t>Phone and Fax</t>
  </si>
  <si>
    <t>Postage</t>
  </si>
  <si>
    <t>Beginning Balance</t>
  </si>
  <si>
    <t>Ending Balance</t>
  </si>
  <si>
    <t>Debits</t>
  </si>
  <si>
    <t>Credits</t>
  </si>
  <si>
    <t>Grand Total</t>
  </si>
  <si>
    <t xml:space="preserve"> Beginning Balance</t>
  </si>
  <si>
    <t xml:space="preserve"> Debits</t>
  </si>
  <si>
    <t xml:space="preserve"> Credits</t>
  </si>
  <si>
    <t>Value</t>
  </si>
  <si>
    <t>Option</t>
  </si>
  <si>
    <t>Income/Balance</t>
  </si>
  <si>
    <t xml:space="preserve">  Ending Balance</t>
  </si>
  <si>
    <t>Title+Fit</t>
  </si>
  <si>
    <t>Begin Date</t>
  </si>
  <si>
    <t>End Date</t>
  </si>
  <si>
    <t>Tables and Fields</t>
  </si>
  <si>
    <t>G/L Entry</t>
  </si>
  <si>
    <t>Hide</t>
  </si>
  <si>
    <t>Links:</t>
  </si>
  <si>
    <t>Headers:</t>
  </si>
  <si>
    <t>Fields:</t>
  </si>
  <si>
    <t>Account No.</t>
  </si>
  <si>
    <t xml:space="preserve"> </t>
  </si>
  <si>
    <t>Bank Currencies</t>
  </si>
  <si>
    <t>Bonds</t>
  </si>
  <si>
    <t>Accrued Interest</t>
  </si>
  <si>
    <t>Other Receivables</t>
  </si>
  <si>
    <t>Vehicles</t>
  </si>
  <si>
    <t>Increases during the Year</t>
  </si>
  <si>
    <t>Accum. Depreciation, Vehicles</t>
  </si>
  <si>
    <t>Operating Equipment</t>
  </si>
  <si>
    <t>Accum. Depr., Oper. Equip.</t>
  </si>
  <si>
    <t>Land and Buildings</t>
  </si>
  <si>
    <t>Accum. Depreciation, Buildings</t>
  </si>
  <si>
    <t>Revolving Credit</t>
  </si>
  <si>
    <t>Payroll Taxes Payable</t>
  </si>
  <si>
    <t>Vacation Compensation Payable</t>
  </si>
  <si>
    <t>Corporate Taxes Payable</t>
  </si>
  <si>
    <t>Long-term Bank Loans</t>
  </si>
  <si>
    <t>Mortgage</t>
  </si>
  <si>
    <t>Deferred Taxes</t>
  </si>
  <si>
    <t>Capital Stock</t>
  </si>
  <si>
    <t>Payment Discounts Granted</t>
  </si>
  <si>
    <t>Travel</t>
  </si>
  <si>
    <t>Retirement Plan Contributions</t>
  </si>
  <si>
    <t>Other Computer Expenses</t>
  </si>
  <si>
    <t>Depreciation, Buildings</t>
  </si>
  <si>
    <t>Depreciation, Equipment</t>
  </si>
  <si>
    <t>Depreciation, Vehicles</t>
  </si>
  <si>
    <t>Cash Discrepancies</t>
  </si>
  <si>
    <t>Bad Debt Expenses</t>
  </si>
  <si>
    <t>Legal and Accounting Services</t>
  </si>
  <si>
    <t>Miscellaneous</t>
  </si>
  <si>
    <t>Other Costs of Operations</t>
  </si>
  <si>
    <t>Interest on Bank Balances</t>
  </si>
  <si>
    <t>Interest on Revolving Credit</t>
  </si>
  <si>
    <t>Interest on Bank Loans</t>
  </si>
  <si>
    <t>Mortgage Interest</t>
  </si>
  <si>
    <t>Finance Charges to Vendors</t>
  </si>
  <si>
    <t>Unrealized FX Gains</t>
  </si>
  <si>
    <t>Unrealized FX Losses</t>
  </si>
  <si>
    <t>Corporate Tax</t>
  </si>
  <si>
    <t>Fixed Assets</t>
  </si>
  <si>
    <t>Decreases during the Year</t>
  </si>
  <si>
    <t>Land and Buildings, Total</t>
  </si>
  <si>
    <t>Operating Equipment, Total</t>
  </si>
  <si>
    <t>Vehicles, Total</t>
  </si>
  <si>
    <t>Fixed Assets, Total</t>
  </si>
  <si>
    <t>Current Assets</t>
  </si>
  <si>
    <t>Inventory</t>
  </si>
  <si>
    <t>Inventory, Total</t>
  </si>
  <si>
    <t>Accounts Receivable</t>
  </si>
  <si>
    <t>Accounts Receivable, Total</t>
  </si>
  <si>
    <t>Purchase Prepayments</t>
  </si>
  <si>
    <t>Purchase Prepayments, Total</t>
  </si>
  <si>
    <t>Securities</t>
  </si>
  <si>
    <t>Securities, Total</t>
  </si>
  <si>
    <t>Liquid Assets</t>
  </si>
  <si>
    <t>Liquid Assets, Total</t>
  </si>
  <si>
    <t>Current Assets, Total</t>
  </si>
  <si>
    <t>Net Income for the Year</t>
  </si>
  <si>
    <t>Long-term Liabilities</t>
  </si>
  <si>
    <t>Long-term Liabilities, Total</t>
  </si>
  <si>
    <t>Short-term Liabilities</t>
  </si>
  <si>
    <t>Sales Prepayments</t>
  </si>
  <si>
    <t>Sales Prepayments, Total</t>
  </si>
  <si>
    <t>Accounts Payable</t>
  </si>
  <si>
    <t>Vendors, Intercompany</t>
  </si>
  <si>
    <t>Accounts Payable, Total</t>
  </si>
  <si>
    <t>Inv. Adjmt. (Interim)</t>
  </si>
  <si>
    <t>Inv. Adjmt. (Interim), Total</t>
  </si>
  <si>
    <t>Prepaid Service Contracts</t>
  </si>
  <si>
    <t>Prepaid Hardware Contracts</t>
  </si>
  <si>
    <t>Prepaid Software Contracts</t>
  </si>
  <si>
    <t>Personnel-related Items</t>
  </si>
  <si>
    <t>Total Personnel-related Items</t>
  </si>
  <si>
    <t>Other Liabilities</t>
  </si>
  <si>
    <t>Dividends for the Fiscal Year</t>
  </si>
  <si>
    <t>Other Liabilities, Total</t>
  </si>
  <si>
    <t>Short-term Liabilities, Total</t>
  </si>
  <si>
    <t>Sales of Retail</t>
  </si>
  <si>
    <t>Total Sales of Retail</t>
  </si>
  <si>
    <t>Building Maintenance Expenses</t>
  </si>
  <si>
    <t>Total Bldg. Maint. Expenses</t>
  </si>
  <si>
    <t>Administrative Expenses</t>
  </si>
  <si>
    <t>Total Administrative Expenses</t>
  </si>
  <si>
    <t>Computer Expenses</t>
  </si>
  <si>
    <t>Total Computer Expenses</t>
  </si>
  <si>
    <t>Selling Expenses</t>
  </si>
  <si>
    <t>Total Selling Expenses</t>
  </si>
  <si>
    <t>Other Operating Expenses</t>
  </si>
  <si>
    <t>Other Operating Exp., Total</t>
  </si>
  <si>
    <t>Personnel Expenses</t>
  </si>
  <si>
    <t>Total Personnel Expenses</t>
  </si>
  <si>
    <t>Depreciation of Fixed Assets</t>
  </si>
  <si>
    <t>Gains and Losses</t>
  </si>
  <si>
    <t>Total Fixed Asset Depreciation</t>
  </si>
  <si>
    <t>Interest Income</t>
  </si>
  <si>
    <t>Finance Charges from Customers</t>
  </si>
  <si>
    <t>Payment Discounts Received</t>
  </si>
  <si>
    <t>PmtDisc. Received - Decreases</t>
  </si>
  <si>
    <t>Invoice Rounding</t>
  </si>
  <si>
    <t>Application Rounding</t>
  </si>
  <si>
    <t>Payment Tolerance Received</t>
  </si>
  <si>
    <t>Pmt. Tol. Received Decreases</t>
  </si>
  <si>
    <t>Total Interest Income</t>
  </si>
  <si>
    <t>Interest Expenses</t>
  </si>
  <si>
    <t>PmtDisc. Granted - Decreases</t>
  </si>
  <si>
    <t>Payment Tolerance Granted</t>
  </si>
  <si>
    <t>Pmt. Tol. Granted Decreases</t>
  </si>
  <si>
    <t>Total Interest Expenses</t>
  </si>
  <si>
    <t>Realized FX Gains</t>
  </si>
  <si>
    <t>Realized FX Losses</t>
  </si>
  <si>
    <t>13350</t>
  </si>
  <si>
    <t>24200</t>
  </si>
  <si>
    <t>10000</t>
  </si>
  <si>
    <t>11000</t>
  </si>
  <si>
    <t>11100</t>
  </si>
  <si>
    <t>11200</t>
  </si>
  <si>
    <t>11400</t>
  </si>
  <si>
    <t>Bank, Checking</t>
  </si>
  <si>
    <t>11500</t>
  </si>
  <si>
    <t>11600</t>
  </si>
  <si>
    <t>Bank Operations Cash</t>
  </si>
  <si>
    <t>11700</t>
  </si>
  <si>
    <t>12000</t>
  </si>
  <si>
    <t>12100</t>
  </si>
  <si>
    <t>12200</t>
  </si>
  <si>
    <t>Other Marketable Securities</t>
  </si>
  <si>
    <t>12300</t>
  </si>
  <si>
    <t>13000</t>
  </si>
  <si>
    <t>13100</t>
  </si>
  <si>
    <t>13200</t>
  </si>
  <si>
    <t>13300</t>
  </si>
  <si>
    <t>13400</t>
  </si>
  <si>
    <t>13500</t>
  </si>
  <si>
    <t>13510</t>
  </si>
  <si>
    <t>Vendor Prepayments</t>
  </si>
  <si>
    <t>13540</t>
  </si>
  <si>
    <t>14000</t>
  </si>
  <si>
    <t>14100</t>
  </si>
  <si>
    <t>14200</t>
  </si>
  <si>
    <t>14300</t>
  </si>
  <si>
    <t>14500</t>
  </si>
  <si>
    <t>15950</t>
  </si>
  <si>
    <t>16000</t>
  </si>
  <si>
    <t>16100</t>
  </si>
  <si>
    <t>16200</t>
  </si>
  <si>
    <t>16210</t>
  </si>
  <si>
    <t>16220</t>
  </si>
  <si>
    <t>16300</t>
  </si>
  <si>
    <t>16400</t>
  </si>
  <si>
    <t>17000</t>
  </si>
  <si>
    <t>17100</t>
  </si>
  <si>
    <t>17110</t>
  </si>
  <si>
    <t>17120</t>
  </si>
  <si>
    <t>17200</t>
  </si>
  <si>
    <t>17300</t>
  </si>
  <si>
    <t>18000</t>
  </si>
  <si>
    <t>18100</t>
  </si>
  <si>
    <t>18110</t>
  </si>
  <si>
    <t>18120</t>
  </si>
  <si>
    <t>18200</t>
  </si>
  <si>
    <t>18300</t>
  </si>
  <si>
    <t>18950</t>
  </si>
  <si>
    <t>19950</t>
  </si>
  <si>
    <t>20000</t>
  </si>
  <si>
    <t>21000</t>
  </si>
  <si>
    <t>22000</t>
  </si>
  <si>
    <t>22100</t>
  </si>
  <si>
    <t>22150</t>
  </si>
  <si>
    <t>22160</t>
  </si>
  <si>
    <t>Customer Prepayments</t>
  </si>
  <si>
    <t>22190</t>
  </si>
  <si>
    <t>22200</t>
  </si>
  <si>
    <t>22300</t>
  </si>
  <si>
    <t>22400</t>
  </si>
  <si>
    <t>22425</t>
  </si>
  <si>
    <t>22500</t>
  </si>
  <si>
    <t>22510</t>
  </si>
  <si>
    <t>22550</t>
  </si>
  <si>
    <t>22590</t>
  </si>
  <si>
    <t>22600</t>
  </si>
  <si>
    <t>Taxes Payables</t>
  </si>
  <si>
    <t>22700</t>
  </si>
  <si>
    <t>Sales Tax Payable</t>
  </si>
  <si>
    <t>22750</t>
  </si>
  <si>
    <t>Purchase Tax</t>
  </si>
  <si>
    <t>22790</t>
  </si>
  <si>
    <t>Taxes Payables, Total</t>
  </si>
  <si>
    <t>22950</t>
  </si>
  <si>
    <t>22960</t>
  </si>
  <si>
    <t>22970</t>
  </si>
  <si>
    <t>23000</t>
  </si>
  <si>
    <t>23050</t>
  </si>
  <si>
    <t>Accrued Salaries &amp; Wages</t>
  </si>
  <si>
    <t>23100</t>
  </si>
  <si>
    <t>Federal Withholding Payable</t>
  </si>
  <si>
    <t>23200</t>
  </si>
  <si>
    <t>State Withholding Payable</t>
  </si>
  <si>
    <t>23300</t>
  </si>
  <si>
    <t>23400</t>
  </si>
  <si>
    <t>FICA Payable</t>
  </si>
  <si>
    <t>23500</t>
  </si>
  <si>
    <t>Medicare Payable</t>
  </si>
  <si>
    <t>23600</t>
  </si>
  <si>
    <t>FUTA Payable</t>
  </si>
  <si>
    <t>23700</t>
  </si>
  <si>
    <t>SUTA Payable</t>
  </si>
  <si>
    <t>23750</t>
  </si>
  <si>
    <t>Employee Benefits Payable</t>
  </si>
  <si>
    <t>23775</t>
  </si>
  <si>
    <t>Garnishment Payable</t>
  </si>
  <si>
    <t>23800</t>
  </si>
  <si>
    <t>23900</t>
  </si>
  <si>
    <t>24000</t>
  </si>
  <si>
    <t>24300</t>
  </si>
  <si>
    <t>24400</t>
  </si>
  <si>
    <t>24500</t>
  </si>
  <si>
    <t>25000</t>
  </si>
  <si>
    <t>25100</t>
  </si>
  <si>
    <t>25200</t>
  </si>
  <si>
    <t>25300</t>
  </si>
  <si>
    <t>25400</t>
  </si>
  <si>
    <t>25995</t>
  </si>
  <si>
    <t>30000</t>
  </si>
  <si>
    <t>30100</t>
  </si>
  <si>
    <t>30200</t>
  </si>
  <si>
    <t>30400</t>
  </si>
  <si>
    <t>30500</t>
  </si>
  <si>
    <t>39950</t>
  </si>
  <si>
    <t>40000</t>
  </si>
  <si>
    <t>44000</t>
  </si>
  <si>
    <t>44100</t>
  </si>
  <si>
    <t>44200</t>
  </si>
  <si>
    <t>44300</t>
  </si>
  <si>
    <t>44500</t>
  </si>
  <si>
    <t>45000</t>
  </si>
  <si>
    <t>45100</t>
  </si>
  <si>
    <t>45200</t>
  </si>
  <si>
    <t>49950</t>
  </si>
  <si>
    <t>50000</t>
  </si>
  <si>
    <t>52000</t>
  </si>
  <si>
    <t>52300</t>
  </si>
  <si>
    <t>52400</t>
  </si>
  <si>
    <t>54000</t>
  </si>
  <si>
    <t>54100</t>
  </si>
  <si>
    <t>54400</t>
  </si>
  <si>
    <t>54500</t>
  </si>
  <si>
    <t>54702</t>
  </si>
  <si>
    <t>54703</t>
  </si>
  <si>
    <t>54710</t>
  </si>
  <si>
    <t>54800</t>
  </si>
  <si>
    <t>59950</t>
  </si>
  <si>
    <t>59999</t>
  </si>
  <si>
    <t>60000</t>
  </si>
  <si>
    <t>61000</t>
  </si>
  <si>
    <t>61100</t>
  </si>
  <si>
    <t>61200</t>
  </si>
  <si>
    <t>61300</t>
  </si>
  <si>
    <t>61350</t>
  </si>
  <si>
    <t>61400</t>
  </si>
  <si>
    <t>62000</t>
  </si>
  <si>
    <t>62100</t>
  </si>
  <si>
    <t>62200</t>
  </si>
  <si>
    <t>62300</t>
  </si>
  <si>
    <t>62400</t>
  </si>
  <si>
    <t>62500</t>
  </si>
  <si>
    <t>62600</t>
  </si>
  <si>
    <t>Health Insurance</t>
  </si>
  <si>
    <t>62700</t>
  </si>
  <si>
    <t>Group Life Insurance</t>
  </si>
  <si>
    <t>62800</t>
  </si>
  <si>
    <t>Workers Compensation</t>
  </si>
  <si>
    <t>62900</t>
  </si>
  <si>
    <t>401K Contributions</t>
  </si>
  <si>
    <t>62950</t>
  </si>
  <si>
    <t>64000</t>
  </si>
  <si>
    <t>64100</t>
  </si>
  <si>
    <t>64200</t>
  </si>
  <si>
    <t>64300</t>
  </si>
  <si>
    <t>64400</t>
  </si>
  <si>
    <t>65000</t>
  </si>
  <si>
    <t>65100</t>
  </si>
  <si>
    <t>65200</t>
  </si>
  <si>
    <t>65300</t>
  </si>
  <si>
    <t>65400</t>
  </si>
  <si>
    <t>65500</t>
  </si>
  <si>
    <t>65600</t>
  </si>
  <si>
    <t>65700</t>
  </si>
  <si>
    <t>65800</t>
  </si>
  <si>
    <t>65900</t>
  </si>
  <si>
    <t>66000</t>
  </si>
  <si>
    <t>66100</t>
  </si>
  <si>
    <t>66200</t>
  </si>
  <si>
    <t>66300</t>
  </si>
  <si>
    <t>66400</t>
  </si>
  <si>
    <t>67000</t>
  </si>
  <si>
    <t>67100</t>
  </si>
  <si>
    <t>67200</t>
  </si>
  <si>
    <t>67300</t>
  </si>
  <si>
    <t>67400</t>
  </si>
  <si>
    <t>67500</t>
  </si>
  <si>
    <t>67600</t>
  </si>
  <si>
    <t>69950</t>
  </si>
  <si>
    <t>69999</t>
  </si>
  <si>
    <t>70000</t>
  </si>
  <si>
    <t>70100</t>
  </si>
  <si>
    <t>70200</t>
  </si>
  <si>
    <t>70260</t>
  </si>
  <si>
    <t>70300</t>
  </si>
  <si>
    <t>70400</t>
  </si>
  <si>
    <t>70500</t>
  </si>
  <si>
    <t>70510</t>
  </si>
  <si>
    <t>70520</t>
  </si>
  <si>
    <t>79950</t>
  </si>
  <si>
    <t>80000</t>
  </si>
  <si>
    <t>80100</t>
  </si>
  <si>
    <t>80200</t>
  </si>
  <si>
    <t>80300</t>
  </si>
  <si>
    <t>80400</t>
  </si>
  <si>
    <t>80455</t>
  </si>
  <si>
    <t>80460</t>
  </si>
  <si>
    <t>80470</t>
  </si>
  <si>
    <t>80600</t>
  </si>
  <si>
    <t>80700</t>
  </si>
  <si>
    <t>80800</t>
  </si>
  <si>
    <t>80900</t>
  </si>
  <si>
    <t>81000</t>
  </si>
  <si>
    <t>81100</t>
  </si>
  <si>
    <t>81200</t>
  </si>
  <si>
    <t>81300</t>
  </si>
  <si>
    <t>84000</t>
  </si>
  <si>
    <t>Income Taxes</t>
  </si>
  <si>
    <t>84100</t>
  </si>
  <si>
    <t>84200</t>
  </si>
  <si>
    <t>State Income Tax</t>
  </si>
  <si>
    <t>84300</t>
  </si>
  <si>
    <t>Total Income Taxes</t>
  </si>
  <si>
    <t>99495</t>
  </si>
  <si>
    <t>99999</t>
  </si>
  <si>
    <t>Auto+Hide+Values</t>
  </si>
  <si>
    <t>Customers, North America</t>
  </si>
  <si>
    <t>Customers, EU</t>
  </si>
  <si>
    <t>Inventory, North America</t>
  </si>
  <si>
    <t>Inventry, EU</t>
  </si>
  <si>
    <t>Cost of Goods Sold (Interim)</t>
  </si>
  <si>
    <t>Sales, Retail - North America</t>
  </si>
  <si>
    <t>Sales, Retail - Other</t>
  </si>
  <si>
    <t>Sales Discounts</t>
  </si>
  <si>
    <t>Discounts, Retail - North Amer</t>
  </si>
  <si>
    <t>Discounts, Retail - EU</t>
  </si>
  <si>
    <t>45300</t>
  </si>
  <si>
    <t>Discounts, Retail - Other</t>
  </si>
  <si>
    <t>45999</t>
  </si>
  <si>
    <t>Total Sales Discounts</t>
  </si>
  <si>
    <t>COGS</t>
  </si>
  <si>
    <t>Cost of Goods Sold</t>
  </si>
  <si>
    <t>52100</t>
  </si>
  <si>
    <t>COGS, Retail - North America</t>
  </si>
  <si>
    <t>COGS, Retail - EU</t>
  </si>
  <si>
    <t>COGS, Retail - Other</t>
  </si>
  <si>
    <t>52999</t>
  </si>
  <si>
    <t>Cost Adjustments</t>
  </si>
  <si>
    <t>Purchases</t>
  </si>
  <si>
    <t>Discounts Received</t>
  </si>
  <si>
    <t>Inventory Adjustment</t>
  </si>
  <si>
    <t>Overhead Applied</t>
  </si>
  <si>
    <t>Purchase Variance</t>
  </si>
  <si>
    <t>54999</t>
  </si>
  <si>
    <t>Total Cost Adjustments</t>
  </si>
  <si>
    <t>61150</t>
  </si>
  <si>
    <t>Outsourced Marketing</t>
  </si>
  <si>
    <t>61250</t>
  </si>
  <si>
    <t>Sales Promotions</t>
  </si>
  <si>
    <t>Events</t>
  </si>
  <si>
    <t>61360</t>
  </si>
  <si>
    <t>Delivery &amp; Shipping</t>
  </si>
  <si>
    <t>Currency Gains and Losses</t>
  </si>
  <si>
    <t>Date Format</t>
  </si>
  <si>
    <t>mm/dd/yyyy</t>
  </si>
  <si>
    <t>4 Posting Date</t>
  </si>
  <si>
    <t>=".."&amp;D3</t>
  </si>
  <si>
    <t>=".."&amp;TEXT($D$3,$D$5)</t>
  </si>
  <si>
    <t>=$D$3&amp;".."&amp;$D$4</t>
  </si>
  <si>
    <t>=TEXT($D$3,$D$5)&amp;".."&amp;TEXT($D$4,$D$5)</t>
  </si>
  <si>
    <t>=".."&amp;$D$4</t>
  </si>
  <si>
    <t>=".."&amp;TEXT($D$4,$D$5)</t>
  </si>
  <si>
    <t>AutoTable</t>
  </si>
  <si>
    <t>Value+Fit</t>
  </si>
  <si>
    <t>AutoTable+Fit</t>
  </si>
  <si>
    <t>Total</t>
  </si>
  <si>
    <t>Balance Sheet</t>
  </si>
  <si>
    <t>Income Statement</t>
  </si>
  <si>
    <t>0</t>
  </si>
  <si>
    <t>1</t>
  </si>
  <si>
    <t>2</t>
  </si>
  <si>
    <t>3</t>
  </si>
  <si>
    <t>4</t>
  </si>
  <si>
    <t>0.03</t>
  </si>
  <si>
    <t>=SUBTOTAL(109,[Indentation])</t>
  </si>
  <si>
    <t>=SUBTOTAL(109,[Beginning Balance])</t>
  </si>
  <si>
    <t>=SUBTOTAL(109,[Debits])</t>
  </si>
  <si>
    <t>=SUBTOTAL(109,[Credits])</t>
  </si>
  <si>
    <t>=SUBTOTAL(109,[Ending Balance])</t>
  </si>
  <si>
    <t>=SUBTOTAL(109,[Net Change])</t>
  </si>
  <si>
    <t>1 No.</t>
  </si>
  <si>
    <t>2 Name</t>
  </si>
  <si>
    <t>19 Indentation</t>
  </si>
  <si>
    <t>9 Income/Balance</t>
  </si>
  <si>
    <t>=NL("Link","17 G/L Entry",,"3 G/L Account No.","=1 No.")</t>
  </si>
  <si>
    <t>=NL("LinkSum","17 G/L Entry","17 Amount","Filters=",$C$10:$D$10)</t>
  </si>
  <si>
    <t>=NL("LinkSum","17 G/L Entry","53 Debit Amount","Filters=",$C$12:$D$12)</t>
  </si>
  <si>
    <t>=NL("LinkSum","17 G/L Entry","54 Credit Amount","Filters=",$C$14:$D$14)</t>
  </si>
  <si>
    <t>=NL("LinkSum","17 G/L Entry","17 Amount","Filters=",$C$16:$D$16)</t>
  </si>
  <si>
    <t>=NL("LinkSum","17 G/L Entry","17 Amount","Filters=",$C$18:$D$18)</t>
  </si>
  <si>
    <t>Account Type</t>
  </si>
  <si>
    <t>4 Account Type</t>
  </si>
  <si>
    <t>=NL("Table","15 G/L Account",$E$22:$N$22,"Headers=",$E$21:$N$21,"TableName=","GLAccount","InclusiveLink=",$E$20,"IncludeDuplicates=","True")</t>
  </si>
  <si>
    <t>Begin-Total</t>
  </si>
  <si>
    <t>Posting</t>
  </si>
  <si>
    <t>End-Total</t>
  </si>
  <si>
    <t>Heading</t>
  </si>
  <si>
    <t>Enter a date using the date format used in your NAV instance</t>
  </si>
  <si>
    <t>Tooltip</t>
  </si>
  <si>
    <t>="1/1/2016"</t>
  </si>
  <si>
    <t>="12/01/2016"</t>
  </si>
  <si>
    <t/>
  </si>
  <si>
    <t>Assets</t>
  </si>
  <si>
    <t>14350</t>
  </si>
  <si>
    <t>Raw Materials</t>
  </si>
  <si>
    <t>14360</t>
  </si>
  <si>
    <t>Partial Assemblies (Kits)</t>
  </si>
  <si>
    <t>14400</t>
  </si>
  <si>
    <t>WIP</t>
  </si>
  <si>
    <t>Total Assets</t>
  </si>
  <si>
    <t>Liabilities and Equity</t>
  </si>
  <si>
    <t>Liabilities</t>
  </si>
  <si>
    <t>Total Liabilities</t>
  </si>
  <si>
    <t>Equity</t>
  </si>
  <si>
    <t>Total Stockholder's Equity</t>
  </si>
  <si>
    <t>Total Liabilities and Equity</t>
  </si>
  <si>
    <t>Revenue</t>
  </si>
  <si>
    <t>Total Revenue</t>
  </si>
  <si>
    <t>Total Cost of Gods Sold</t>
  </si>
  <si>
    <t>54705</t>
  </si>
  <si>
    <t>Material Variance</t>
  </si>
  <si>
    <t>54707</t>
  </si>
  <si>
    <t>Mfg. Overhead Variance</t>
  </si>
  <si>
    <t>Capacity Cost Applied</t>
  </si>
  <si>
    <t>54712</t>
  </si>
  <si>
    <t>Capacity Variance</t>
  </si>
  <si>
    <t>Total COGS</t>
  </si>
  <si>
    <t>Gross Profit</t>
  </si>
  <si>
    <t>Operating Expenses</t>
  </si>
  <si>
    <t>Total Operating Expenses</t>
  </si>
  <si>
    <t>Net Operating Income</t>
  </si>
  <si>
    <t>Total Currency Gains and Losses</t>
  </si>
  <si>
    <t>Net Income Before Taxes</t>
  </si>
  <si>
    <t>Net Income</t>
  </si>
  <si>
    <t>TOTAL</t>
  </si>
  <si>
    <t>3287619.98</t>
  </si>
  <si>
    <t>7534363.37</t>
  </si>
  <si>
    <t>9283811.91</t>
  </si>
  <si>
    <t>1944203.92</t>
  </si>
  <si>
    <t>-1749448.54</t>
  </si>
  <si>
    <t>9070718.01</t>
  </si>
  <si>
    <t>10778841.37</t>
  </si>
  <si>
    <t>5197779.57</t>
  </si>
  <si>
    <t>14642579.85</t>
  </si>
  <si>
    <t>5581061.8</t>
  </si>
  <si>
    <t>5126765.91</t>
  </si>
  <si>
    <t>4959792.76</t>
  </si>
  <si>
    <t>2352068.84</t>
  </si>
  <si>
    <t>7734489.83</t>
  </si>
  <si>
    <t>2607723.92</t>
  </si>
  <si>
    <t>-391334.69</t>
  </si>
  <si>
    <t>13716731.39</t>
  </si>
  <si>
    <t>5677783.09</t>
  </si>
  <si>
    <t>7648712.39</t>
  </si>
  <si>
    <t>8038948.3</t>
  </si>
  <si>
    <t>-151146.07</t>
  </si>
  <si>
    <t>5482262.39</t>
  </si>
  <si>
    <t>2488160.61</t>
  </si>
  <si>
    <t>2842955.71</t>
  </si>
  <si>
    <t>2994101.78</t>
  </si>
  <si>
    <t>543940.6</t>
  </si>
  <si>
    <t>-601043.06</t>
  </si>
  <si>
    <t>6115014.56</t>
  </si>
  <si>
    <t>738813.37</t>
  </si>
  <si>
    <t>4781124.05</t>
  </si>
  <si>
    <t>5376201.19</t>
  </si>
  <si>
    <t>-210288.82</t>
  </si>
  <si>
    <t>-11254168.12</t>
  </si>
  <si>
    <t>2691231.8</t>
  </si>
  <si>
    <t>15382630.68</t>
  </si>
  <si>
    <t>-23945563</t>
  </si>
  <si>
    <t>-12691398.88</t>
  </si>
  <si>
    <t>-3692648.32</t>
  </si>
  <si>
    <t>1038914.57</t>
  </si>
  <si>
    <t>5479312.6</t>
  </si>
  <si>
    <t>-8133046.35</t>
  </si>
  <si>
    <t>-4440398.03</t>
  </si>
  <si>
    <t>-2132316.64</t>
  </si>
  <si>
    <t>-2079.95</t>
  </si>
  <si>
    <t>10804.34</t>
  </si>
  <si>
    <t>11183907.91</t>
  </si>
  <si>
    <t>-11173103.57</t>
  </si>
  <si>
    <t>-7920</t>
  </si>
  <si>
    <t>5420.77</t>
  </si>
  <si>
    <t>5291271.94</t>
  </si>
  <si>
    <t>-5285851.17</t>
  </si>
  <si>
    <t>799.99</t>
  </si>
  <si>
    <t>516279.2</t>
  </si>
  <si>
    <t>497.41</t>
  </si>
  <si>
    <t>515781.79</t>
  </si>
  <si>
    <t>220266.53</t>
  </si>
  <si>
    <t>242.72</t>
  </si>
  <si>
    <t>220023.81</t>
  </si>
  <si>
    <t>7064.7</t>
  </si>
  <si>
    <t>6634874.27</t>
  </si>
  <si>
    <t>6245.82</t>
  </si>
  <si>
    <t>6628628.45</t>
  </si>
  <si>
    <t>2269882.8</t>
  </si>
  <si>
    <t>2745.97</t>
  </si>
  <si>
    <t>2267136.83</t>
  </si>
  <si>
    <t>19190336.55</t>
  </si>
  <si>
    <t>6114680</t>
  </si>
  <si>
    <t>-6114680</t>
  </si>
  <si>
    <t>-19190336.55</t>
  </si>
  <si>
    <t>216861.36</t>
  </si>
  <si>
    <t>568421.09</t>
  </si>
  <si>
    <t>50041.05</t>
  </si>
  <si>
    <t>169541.74</t>
  </si>
  <si>
    <t>11659.5</t>
  </si>
  <si>
    <t>339505.17</t>
  </si>
  <si>
    <t>101132.48</t>
  </si>
  <si>
    <t>1200114.79</t>
  </si>
  <si>
    <t>260054.94</t>
  </si>
  <si>
    <t>3740165.52</t>
  </si>
  <si>
    <t>5779</t>
  </si>
  <si>
    <t>79044.5</t>
  </si>
  <si>
    <t>28895</t>
  </si>
  <si>
    <t>395222.42</t>
  </si>
  <si>
    <t>4334.26</t>
  </si>
  <si>
    <t>59283.42</t>
  </si>
  <si>
    <t>28.9</t>
  </si>
  <si>
    <t>395.2</t>
  </si>
  <si>
    <t>52940.19</t>
  </si>
  <si>
    <t>54772.19</t>
  </si>
  <si>
    <t>21735.21</t>
  </si>
  <si>
    <t>53873.19</t>
  </si>
  <si>
    <t>54659.19</t>
  </si>
  <si>
    <t>2178.31</t>
  </si>
  <si>
    <t>64465.85</t>
  </si>
  <si>
    <t>10952.66</t>
  </si>
  <si>
    <t>0.09</t>
  </si>
  <si>
    <t>0.05</t>
  </si>
  <si>
    <t>0.04</t>
  </si>
  <si>
    <t>Auto+Hide+Values+Formulas=Sheet2,Sheet3+FormulasOnly</t>
  </si>
  <si>
    <t>Auto+Hide+Values+Formulas=Sheet4,Sheet2,Sheet3</t>
  </si>
  <si>
    <t>Auto+Hide+Values+Formulas=Sheet4,Sheet2,Sheet3+FormulasOnly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</si>
</sst>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_(* #,##0_);_(* \(#,##0\);_(* &quot;-&quot;_);_(@_)"/>
    <numFmt numFmtId="165" formatCode="_(&quot;$&quot;* #,##0.00_);_(&quot;$&quot;* \(#,##0.00\);_(&quot;$&quot;* &quot;-&quot;??_);_(@_)"/>
    <numFmt numFmtId="166" formatCode="_(* #,##0.00_);_(* \(#,##0.00\);_(* &quot;-&quot;??_);_(@_)"/>
    <numFmt numFmtId="167" formatCode="_(&quot;$&quot;* #,##0_);_(&quot;$&quot;* \(#,##0\);_(&quot;$&quot;* &quot;-&quot;??_);_(@_)"/>
  </numFmts>
  <fonts count="12" x14ac:knownFonts="1">
    <font>
      <sz val="11"/>
      <color theme="1"/>
      <name val="Calibri"/>
      <family val="2"/>
      <scheme val="minor"/>
    </font>
    <font>
      <sz val="11"/>
      <color theme="1"/>
      <name val="Calibri"/>
      <family val="2"/>
      <scheme val="minor"/>
    </font>
    <font>
      <b/>
      <sz val="15"/>
      <color theme="3"/>
      <name val="Calibri"/>
      <family val="2"/>
      <scheme val="minor"/>
    </font>
    <font>
      <sz val="11"/>
      <color rgb="FF000000"/>
      <name val="Calibri"/>
      <family val="2"/>
      <scheme val="minor"/>
    </font>
    <font>
      <b/>
      <sz val="11"/>
      <color rgb="FF000000"/>
      <name val="Calibri"/>
      <family val="2"/>
      <scheme val="minor"/>
    </font>
    <font>
      <sz val="11"/>
      <color rgb="FF595959"/>
      <name val="Calibri"/>
      <family val="2"/>
      <scheme val="minor"/>
    </font>
    <font>
      <i/>
      <sz val="11"/>
      <color rgb="FF595959"/>
      <name val="Calibri"/>
      <family val="2"/>
      <scheme val="minor"/>
    </font>
    <font>
      <sz val="10"/>
      <name val="Arial"/>
      <family val="2"/>
    </font>
    <font>
      <u/>
      <sz val="10"/>
      <color indexed="12"/>
      <name val="Arial"/>
      <family val="2"/>
    </font>
    <font>
      <u/>
      <sz val="8"/>
      <color indexed="12"/>
      <name val="Arial"/>
      <family val="2"/>
    </font>
    <font>
      <b/>
      <u/>
      <sz val="22"/>
      <color theme="3"/>
      <name val="Calibri"/>
      <family val="2"/>
      <scheme val="minor"/>
    </font>
    <font>
      <sz val="11"/>
      <color indexed="8"/>
      <name val="Calibri"/>
      <family val="2"/>
    </font>
  </fonts>
  <fills count="2">
    <fill>
      <patternFill patternType="none"/>
    </fill>
    <fill>
      <patternFill patternType="gray125"/>
    </fill>
  </fills>
  <borders count="14">
    <border>
      <left/>
      <right/>
      <top/>
      <bottom/>
      <diagonal/>
    </border>
    <border>
      <left/>
      <right/>
      <top/>
      <bottom style="thick">
        <color theme="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s>
  <cellStyleXfs count="11">
    <xf numFmtId="0" fontId="0" fillId="0" borderId="0"/>
    <xf numFmtId="165" fontId="1" fillId="0" borderId="0" applyFont="0" applyFill="0" applyBorder="0" applyAlignment="0" applyProtection="0"/>
    <xf numFmtId="0" fontId="2" fillId="0" borderId="1" applyNumberFormat="0" applyFill="0" applyAlignment="0" applyProtection="0"/>
    <xf numFmtId="0" fontId="7" fillId="0" borderId="0"/>
    <xf numFmtId="166" fontId="7" fillId="0" borderId="0" applyFont="0" applyFill="0" applyBorder="0" applyAlignment="0" applyProtection="0"/>
    <xf numFmtId="0" fontId="9" fillId="0" borderId="0" applyNumberFormat="0" applyFill="0" applyBorder="0" applyAlignment="0" applyProtection="0">
      <alignment vertical="top"/>
      <protection locked="0"/>
    </xf>
    <xf numFmtId="0" fontId="7" fillId="0" borderId="0"/>
    <xf numFmtId="0" fontId="7" fillId="0" borderId="0"/>
    <xf numFmtId="0" fontId="7" fillId="0" borderId="0"/>
    <xf numFmtId="0" fontId="11" fillId="0" borderId="0"/>
    <xf numFmtId="0" fontId="8" fillId="0" borderId="0" applyNumberFormat="0" applyFill="0" applyBorder="0" applyAlignment="0" applyProtection="0">
      <alignment vertical="top"/>
      <protection locked="0"/>
    </xf>
  </cellStyleXfs>
  <cellXfs count="34">
    <xf numFmtId="0" fontId="0" fillId="0" borderId="0" xfId="0"/>
    <xf numFmtId="167" fontId="0" fillId="0" borderId="0" xfId="1" applyNumberFormat="1" applyFont="1"/>
    <xf numFmtId="0" fontId="0" fillId="0" borderId="2" xfId="0" applyBorder="1"/>
    <xf numFmtId="0" fontId="0" fillId="0" borderId="8" xfId="0" applyBorder="1"/>
    <xf numFmtId="167" fontId="0" fillId="0" borderId="8" xfId="0" applyNumberFormat="1" applyBorder="1"/>
    <xf numFmtId="167" fontId="0" fillId="0" borderId="3" xfId="0" applyNumberFormat="1" applyBorder="1"/>
    <xf numFmtId="0" fontId="0" fillId="0" borderId="4" xfId="0" applyBorder="1"/>
    <xf numFmtId="167" fontId="0" fillId="0" borderId="0" xfId="0" applyNumberFormat="1"/>
    <xf numFmtId="167" fontId="0" fillId="0" borderId="5" xfId="0" applyNumberFormat="1" applyBorder="1"/>
    <xf numFmtId="0" fontId="0" fillId="0" borderId="6" xfId="0" applyBorder="1"/>
    <xf numFmtId="0" fontId="0" fillId="0" borderId="9" xfId="0" applyBorder="1"/>
    <xf numFmtId="0" fontId="3" fillId="0" borderId="0" xfId="0" applyFont="1"/>
    <xf numFmtId="14" fontId="0" fillId="0" borderId="0" xfId="0" applyNumberFormat="1"/>
    <xf numFmtId="0" fontId="4" fillId="0" borderId="10" xfId="0" applyFont="1" applyBorder="1"/>
    <xf numFmtId="0" fontId="4" fillId="0" borderId="11" xfId="0" applyFont="1" applyBorder="1"/>
    <xf numFmtId="0" fontId="4" fillId="0" borderId="12" xfId="0" applyFont="1" applyBorder="1"/>
    <xf numFmtId="0" fontId="4" fillId="0" borderId="13" xfId="0" applyFont="1" applyBorder="1"/>
    <xf numFmtId="0" fontId="5" fillId="0" borderId="10" xfId="0" applyFont="1" applyBorder="1" applyAlignment="1">
      <alignment horizontal="left" indent="2"/>
    </xf>
    <xf numFmtId="0" fontId="5" fillId="0" borderId="11" xfId="0" applyFont="1" applyBorder="1"/>
    <xf numFmtId="0" fontId="6" fillId="0" borderId="10" xfId="0" applyFont="1" applyBorder="1"/>
    <xf numFmtId="0" fontId="6" fillId="0" borderId="11" xfId="0" applyFont="1" applyBorder="1"/>
    <xf numFmtId="0" fontId="4" fillId="0" borderId="0" xfId="0" applyFont="1"/>
    <xf numFmtId="164" fontId="0" fillId="0" borderId="0" xfId="0" applyNumberFormat="1"/>
    <xf numFmtId="164" fontId="0" fillId="0" borderId="9" xfId="0" applyNumberFormat="1" applyBorder="1"/>
    <xf numFmtId="164" fontId="0" fillId="0" borderId="5" xfId="0" applyNumberFormat="1" applyBorder="1"/>
    <xf numFmtId="164" fontId="0" fillId="0" borderId="7" xfId="0" applyNumberFormat="1" applyBorder="1"/>
    <xf numFmtId="0" fontId="0" fillId="0" borderId="8" xfId="0" pivotButton="1" applyBorder="1"/>
    <xf numFmtId="0" fontId="0" fillId="0" borderId="4" xfId="0" pivotButton="1" applyBorder="1"/>
    <xf numFmtId="0" fontId="0" fillId="0" borderId="0" xfId="0" pivotButton="1"/>
    <xf numFmtId="0" fontId="10" fillId="0" borderId="0" xfId="2" applyFont="1" applyBorder="1"/>
    <xf numFmtId="0" fontId="0" fillId="0" borderId="0" xfId="0" quotePrefix="1"/>
    <xf numFmtId="0" fontId="6" fillId="0" borderId="0" xfId="0" applyFont="1"/>
    <xf numFmtId="49" fontId="0" fillId="0" borderId="0" xfId="0" applyNumberFormat="1"/>
    <xf numFmtId="0" fontId="11" fillId="0" borderId="0" xfId="9"/>
  </cellXfs>
  <cellStyles count="11">
    <cellStyle name="Comma 2" xfId="4" xr:uid="{00000000-0005-0000-0000-000000000000}"/>
    <cellStyle name="Currency" xfId="1" builtinId="4"/>
    <cellStyle name="Heading 1" xfId="2" builtinId="16"/>
    <cellStyle name="Hyperlink 2" xfId="5" xr:uid="{00000000-0005-0000-0000-000004000000}"/>
    <cellStyle name="Hyperlink 3" xfId="10" xr:uid="{00000000-0005-0000-0000-000005000000}"/>
    <cellStyle name="Normal" xfId="0" builtinId="0"/>
    <cellStyle name="Normal 2" xfId="6" xr:uid="{00000000-0005-0000-0000-000007000000}"/>
    <cellStyle name="Normal 2 2" xfId="7" xr:uid="{00000000-0005-0000-0000-000008000000}"/>
    <cellStyle name="Normal 2 3" xfId="8" xr:uid="{00000000-0005-0000-0000-000009000000}"/>
    <cellStyle name="Normal 2 4" xfId="3" xr:uid="{00000000-0005-0000-0000-00000A000000}"/>
    <cellStyle name="Normal 3" xfId="9" xr:uid="{00000000-0005-0000-0000-00000B000000}"/>
  </cellStyles>
  <dxfs count="29">
    <dxf>
      <numFmt numFmtId="0" formatCode="General"/>
    </dxf>
    <dxf>
      <numFmt numFmtId="0" formatCode="General"/>
    </dxf>
    <dxf>
      <numFmt numFmtId="0" formatCode="General"/>
    </dxf>
    <dxf>
      <numFmt numFmtId="0" formatCode="General"/>
    </dxf>
    <dxf>
      <numFmt numFmtId="0" formatCode="General"/>
    </dxf>
    <dxf>
      <numFmt numFmtId="30" formatCode="@"/>
    </dxf>
    <dxf>
      <numFmt numFmtId="0" formatCode="General"/>
    </dxf>
    <dxf>
      <numFmt numFmtId="30" formatCode="@"/>
    </dxf>
    <dxf>
      <numFmt numFmtId="30" formatCode="@"/>
    </dxf>
    <dxf>
      <numFmt numFmtId="30" formatCode="@"/>
    </dxf>
    <dxf>
      <numFmt numFmtId="164" formatCode="_(* #,##0_);_(* \(#,##0\);_(* &quot;-&quot;_);_(@_)"/>
    </dxf>
    <dxf>
      <numFmt numFmtId="164" formatCode="_(* #,##0_);_(* \(#,##0\);_(* &quot;-&quot;_);_(@_)"/>
    </dxf>
    <dxf>
      <numFmt numFmtId="164" formatCode="_(* #,##0_);_(* \(#,##0\);_(* &quot;-&quot;_);_(@_)"/>
    </dxf>
    <dxf>
      <numFmt numFmtId="164" formatCode="_(* #,##0_);_(* \(#,##0\);_(* &quot;-&quot;_);_(@_)"/>
    </dxf>
    <dxf>
      <border>
        <left style="thin">
          <color indexed="64"/>
        </left>
        <right style="thin">
          <color indexed="64"/>
        </right>
        <top style="thin">
          <color indexed="64"/>
        </top>
        <bottom style="thin">
          <color indexed="64"/>
        </bottom>
      </border>
    </dxf>
    <dxf>
      <numFmt numFmtId="167" formatCode="_(&quot;$&quot;* #,##0_);_(&quot;$&quot;* \(#,##0\);_(&quot;$&quot;* &quot;-&quot;??_);_(@_)"/>
    </dxf>
    <dxf>
      <numFmt numFmtId="167" formatCode="_(&quot;$&quot;* #,##0_);_(&quot;$&quot;* \(#,##0\);_(&quot;$&quot;* &quot;-&quot;??_);_(@_)"/>
    </dxf>
    <dxf>
      <numFmt numFmtId="167" formatCode="_(&quot;$&quot;* #,##0_);_(&quot;$&quot;* \(#,##0\);_(&quot;$&quot;* &quot;-&quot;??_);_(@_)"/>
    </dxf>
    <dxf>
      <fill>
        <patternFill patternType="solid">
          <fgColor theme="4" tint="0.79998168889431442"/>
          <bgColor theme="4" tint="0.79998168889431442"/>
        </patternFill>
      </fill>
      <border>
        <bottom style="thin">
          <color theme="4" tint="0.39997558519241921"/>
        </bottom>
      </border>
    </dxf>
    <dxf>
      <fill>
        <patternFill patternType="solid">
          <fgColor theme="4" tint="0.79998168889431442"/>
          <bgColor theme="4" tint="0.79998168889431442"/>
        </patternFill>
      </fill>
      <border>
        <bottom style="thin">
          <color theme="4" tint="0.39997558519241921"/>
        </bottom>
      </border>
    </dxf>
    <dxf>
      <border>
        <bottom style="thin">
          <color theme="0" tint="-0.14993743705557422"/>
        </bottom>
      </border>
    </dxf>
    <dxf>
      <font>
        <b/>
        <color theme="1"/>
      </font>
    </dxf>
    <dxf>
      <border>
        <top style="thin">
          <color theme="4"/>
        </top>
        <bottom style="medium">
          <color theme="0" tint="-0.14996795556505021"/>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border>
        <left style="thin">
          <color theme="0" tint="-0.249977111117893"/>
        </left>
        <right style="thin">
          <color theme="0" tint="-0.249977111117893"/>
        </right>
        <bottom style="medium">
          <color theme="0" tint="-0.249977111117893"/>
        </bottom>
      </border>
    </dxf>
    <dxf>
      <border>
        <bottom style="thin">
          <color theme="0" tint="-0.14996795556505021"/>
        </bottom>
      </border>
    </dxf>
    <dxf>
      <border>
        <bottom style="thin">
          <color theme="0" tint="-0.14996795556505021"/>
        </bottom>
      </border>
    </dxf>
    <dxf>
      <font>
        <b/>
        <color theme="1"/>
      </font>
      <fill>
        <patternFill patternType="solid">
          <fgColor theme="4" tint="0.79998168889431442"/>
          <bgColor theme="4" tint="0.79998168889431442"/>
        </patternFill>
      </fill>
      <border>
        <top style="thin">
          <color theme="4" tint="0.39997558519241921"/>
        </top>
      </border>
    </dxf>
    <dxf>
      <font>
        <b/>
        <color theme="1"/>
      </font>
      <fill>
        <patternFill patternType="solid">
          <fgColor theme="4" tint="0.79998168889431442"/>
          <bgColor theme="4" tint="0.79998168889431442"/>
        </patternFill>
      </fill>
      <border>
        <bottom style="thin">
          <color theme="4" tint="0.39997558519241921"/>
        </bottom>
      </border>
    </dxf>
  </dxfs>
  <tableStyles count="1" defaultTableStyle="TableStyleMedium2" defaultPivotStyle="PivotStyleLight16">
    <tableStyle name="PivotStyleLight16 2" table="0" count="11" xr9:uid="{00000000-0011-0000-FFFF-FFFF00000000}">
      <tableStyleElement type="headerRow" dxfId="28"/>
      <tableStyleElement type="totalRow" dxfId="27"/>
      <tableStyleElement type="firstRowStripe" dxfId="26"/>
      <tableStyleElement type="secondRowStripe" dxfId="25"/>
      <tableStyleElement type="firstColumnStripe" dxfId="24"/>
      <tableStyleElement type="firstSubtotalColumn" dxfId="23"/>
      <tableStyleElement type="firstSubtotalRow" dxfId="22"/>
      <tableStyleElement type="secondSubtotalRow" dxfId="21"/>
      <tableStyleElement type="firstRowSubheading" dxfId="20"/>
      <tableStyleElement type="pageFieldLabels" dxfId="19"/>
      <tableStyleElement type="pageFieldValues" dxfId="1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4</xdr:col>
      <xdr:colOff>1228726</xdr:colOff>
      <xdr:row>2</xdr:row>
      <xdr:rowOff>188595</xdr:rowOff>
    </xdr:from>
    <xdr:to>
      <xdr:col>8</xdr:col>
      <xdr:colOff>0</xdr:colOff>
      <xdr:row>5</xdr:row>
      <xdr:rowOff>38100</xdr:rowOff>
    </xdr:to>
    <mc:AlternateContent xmlns:mc="http://schemas.openxmlformats.org/markup-compatibility/2006" xmlns:a14="http://schemas.microsoft.com/office/drawing/2010/main">
      <mc:Choice Requires="a14">
        <xdr:graphicFrame macro="">
          <xdr:nvGraphicFramePr>
            <xdr:cNvPr id="2" name="Income/Balance">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microsoft.com/office/drawing/2010/slicer">
              <sle:slicer xmlns:sle="http://schemas.microsoft.com/office/drawing/2010/slicer" name="Income/Balance"/>
            </a:graphicData>
          </a:graphic>
        </xdr:graphicFrame>
      </mc:Choice>
      <mc:Fallback xmlns="">
        <xdr:sp macro="" textlink="">
          <xdr:nvSpPr>
            <xdr:cNvPr id="0" name=""/>
            <xdr:cNvSpPr>
              <a:spLocks noTextEdit="1"/>
            </xdr:cNvSpPr>
          </xdr:nvSpPr>
          <xdr:spPr>
            <a:xfrm>
              <a:off x="5248276" y="379095"/>
              <a:ext cx="2714624" cy="59245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im R. Duey" refreshedDate="43371.664573726855" createdVersion="5" refreshedVersion="6" minRefreshableVersion="3" recordCount="219" xr:uid="{00000000-000A-0000-FFFF-FFFFE2000000}">
  <cacheSource type="worksheet">
    <worksheetSource name="GLAccount"/>
  </cacheSource>
  <cacheFields count="10">
    <cacheField name="No." numFmtId="49">
      <sharedItems containsBlank="1" count="220">
        <s v=""/>
        <s v="10000"/>
        <s v="11000"/>
        <s v="11100"/>
        <s v="11200"/>
        <s v="11400"/>
        <s v="11500"/>
        <s v="11600"/>
        <s v="11700"/>
        <s v="12000"/>
        <s v="12100"/>
        <s v="12200"/>
        <s v="12300"/>
        <s v="13000"/>
        <s v="13100"/>
        <s v="13200"/>
        <s v="13300"/>
        <s v="13350"/>
        <s v="13400"/>
        <s v="13500"/>
        <s v="13510"/>
        <s v="13540"/>
        <s v="14000"/>
        <s v="14100"/>
        <s v="14200"/>
        <s v="14300"/>
        <s v="14350"/>
        <s v="14360"/>
        <s v="14400"/>
        <s v="14500"/>
        <s v="15950"/>
        <s v="16000"/>
        <s v="16100"/>
        <s v="16200"/>
        <s v="16210"/>
        <s v="16220"/>
        <s v="16300"/>
        <s v="16400"/>
        <s v="17000"/>
        <s v="17100"/>
        <s v="17110"/>
        <s v="17120"/>
        <s v="17200"/>
        <s v="17300"/>
        <s v="18000"/>
        <s v="18100"/>
        <s v="18110"/>
        <s v="18120"/>
        <s v="18200"/>
        <s v="18300"/>
        <s v="18950"/>
        <s v="19950"/>
        <s v="20000"/>
        <s v="21000"/>
        <s v="22000"/>
        <s v="22100"/>
        <s v="22150"/>
        <s v="22160"/>
        <s v="22190"/>
        <s v="22200"/>
        <s v="22300"/>
        <s v="22400"/>
        <s v="22425"/>
        <s v="22500"/>
        <s v="22510"/>
        <s v="22550"/>
        <s v="22590"/>
        <s v="22600"/>
        <s v="22700"/>
        <s v="22750"/>
        <s v="22790"/>
        <s v="22950"/>
        <s v="22960"/>
        <s v="22970"/>
        <s v="23000"/>
        <s v="23050"/>
        <s v="23100"/>
        <s v="23200"/>
        <s v="23300"/>
        <s v="23400"/>
        <s v="23500"/>
        <s v="23600"/>
        <s v="23700"/>
        <s v="23750"/>
        <s v="23775"/>
        <s v="23800"/>
        <s v="23900"/>
        <s v="24000"/>
        <s v="24200"/>
        <s v="24300"/>
        <s v="24400"/>
        <s v="24500"/>
        <s v="25000"/>
        <s v="25100"/>
        <s v="25200"/>
        <s v="25300"/>
        <s v="25400"/>
        <s v="25995"/>
        <s v="30000"/>
        <s v="30100"/>
        <s v="30200"/>
        <s v="30400"/>
        <s v="30500"/>
        <s v="39950"/>
        <s v="40000"/>
        <s v="44000"/>
        <s v="44100"/>
        <s v="44200"/>
        <s v="44300"/>
        <s v="44500"/>
        <s v="45000"/>
        <s v="45100"/>
        <s v="45200"/>
        <s v="45300"/>
        <s v="45999"/>
        <s v="49950"/>
        <s v="50000"/>
        <s v="52000"/>
        <s v="52100"/>
        <s v="52300"/>
        <s v="52400"/>
        <s v="52999"/>
        <s v="54000"/>
        <s v="54100"/>
        <s v="54400"/>
        <s v="54500"/>
        <s v="54702"/>
        <s v="54703"/>
        <s v="54705"/>
        <s v="54707"/>
        <s v="54710"/>
        <s v="54712"/>
        <s v="54800"/>
        <s v="54999"/>
        <s v="59950"/>
        <s v="59999"/>
        <s v="60000"/>
        <s v="61000"/>
        <s v="61100"/>
        <s v="61150"/>
        <s v="61200"/>
        <s v="61250"/>
        <s v="61300"/>
        <s v="61350"/>
        <s v="61360"/>
        <s v="61400"/>
        <s v="62000"/>
        <s v="62100"/>
        <s v="62200"/>
        <s v="62300"/>
        <s v="62400"/>
        <s v="62500"/>
        <s v="62600"/>
        <s v="62700"/>
        <s v="62800"/>
        <s v="62900"/>
        <s v="62950"/>
        <s v="64000"/>
        <s v="64100"/>
        <s v="64200"/>
        <s v="64300"/>
        <s v="64400"/>
        <s v="65000"/>
        <s v="65100"/>
        <s v="65200"/>
        <s v="65300"/>
        <s v="65400"/>
        <s v="65500"/>
        <s v="65600"/>
        <s v="65700"/>
        <s v="65800"/>
        <s v="65900"/>
        <s v="66000"/>
        <s v="66100"/>
        <s v="66200"/>
        <s v="66300"/>
        <s v="66400"/>
        <s v="67000"/>
        <s v="67100"/>
        <s v="67200"/>
        <s v="67300"/>
        <s v="67400"/>
        <s v="67500"/>
        <s v="67600"/>
        <s v="69950"/>
        <s v="69999"/>
        <s v="70000"/>
        <s v="70100"/>
        <s v="70200"/>
        <s v="70260"/>
        <s v="70300"/>
        <s v="70400"/>
        <s v="70500"/>
        <s v="70510"/>
        <s v="70520"/>
        <s v="79950"/>
        <s v="80000"/>
        <s v="80100"/>
        <s v="80200"/>
        <s v="80300"/>
        <s v="80400"/>
        <s v="80455"/>
        <s v="80460"/>
        <s v="80470"/>
        <s v="80600"/>
        <s v="80700"/>
        <s v="80800"/>
        <s v="80900"/>
        <s v="81000"/>
        <s v="81100"/>
        <s v="81200"/>
        <s v="81300"/>
        <s v="84000"/>
        <s v="84100"/>
        <s v="84200"/>
        <s v="84300"/>
        <s v="99495"/>
        <s v="99999"/>
        <s v="TOTAL"/>
        <m u="1"/>
      </sharedItems>
    </cacheField>
    <cacheField name="Name" numFmtId="49">
      <sharedItems containsBlank="1" count="214">
        <s v=""/>
        <s v="Assets"/>
        <s v="Current Assets"/>
        <s v="Liquid Assets"/>
        <s v="Cash"/>
        <s v="Bank, Checking"/>
        <s v="Bank Currencies"/>
        <s v="Bank Operations Cash"/>
        <s v="Liquid Assets, Total"/>
        <s v="Securities"/>
        <s v="Bonds"/>
        <s v="Other Marketable Securities"/>
        <s v="Securities, Total"/>
        <s v="Accounts Receivable"/>
        <s v="Customers, North America"/>
        <s v="Customers, EU"/>
        <s v="Accrued Interest"/>
        <s v="Other Receivables"/>
        <s v="Accounts Receivable, Total"/>
        <s v="Purchase Prepayments"/>
        <s v="Vendor Prepayments"/>
        <s v="Purchase Prepayments, Total"/>
        <s v="Inventory"/>
        <s v="Inventory, North America"/>
        <s v="Inventry, EU"/>
        <s v="Cost of Goods Sold (Interim)"/>
        <s v="Raw Materials"/>
        <s v="Partial Assemblies (Kits)"/>
        <s v="WIP"/>
        <s v="Inventory, Total"/>
        <s v="Current Assets, Total"/>
        <s v="Fixed Assets"/>
        <s v="Vehicles"/>
        <s v="Increases during the Year"/>
        <s v="Decreases during the Year"/>
        <s v="Accum. Depreciation, Vehicles"/>
        <s v="Vehicles, Total"/>
        <s v="Operating Equipment"/>
        <s v="Accum. Depr., Oper. Equip."/>
        <s v="Operating Equipment, Total"/>
        <s v="Land and Buildings"/>
        <s v="Accum. Depreciation, Buildings"/>
        <s v="Land and Buildings, Total"/>
        <s v="Fixed Assets, Total"/>
        <s v="Total Assets"/>
        <s v="Liabilities and Equity"/>
        <s v="Liabilities"/>
        <s v="Short-term Liabilities"/>
        <s v="Revolving Credit"/>
        <s v="Sales Prepayments"/>
        <s v="Customer Prepayments"/>
        <s v="Sales Prepayments, Total"/>
        <s v="Accounts Payable"/>
        <s v="Vendors, Domestic"/>
        <s v="Vendors, Foreign"/>
        <s v="Vendors, Intercompany"/>
        <s v="Accounts Payable, Total"/>
        <s v="Inv. Adjmt. (Interim)"/>
        <s v="Inv. Adjmt. (Interim), Total"/>
        <s v="Taxes Payables"/>
        <s v="Sales Tax Payable"/>
        <s v="Purchase Tax"/>
        <s v="Taxes Payables, Total"/>
        <s v="Prepaid Service Contracts"/>
        <s v="Prepaid Hardware Contracts"/>
        <s v="Prepaid Software Contracts"/>
        <s v="Personnel-related Items"/>
        <s v="Accrued Salaries &amp; Wages"/>
        <s v="Federal Withholding Payable"/>
        <s v="State Withholding Payable"/>
        <s v="Payroll Taxes Payable"/>
        <s v="FICA Payable"/>
        <s v="Medicare Payable"/>
        <s v="FUTA Payable"/>
        <s v="SUTA Payable"/>
        <s v="Employee Benefits Payable"/>
        <s v="Garnishment Payable"/>
        <s v="Vacation Compensation Payable"/>
        <s v="Total Personnel-related Items"/>
        <s v="Other Liabilities"/>
        <s v="Dividends for the Fiscal Year"/>
        <s v="Corporate Taxes Payable"/>
        <s v="Other Liabilities, Total"/>
        <s v="Short-term Liabilities, Total"/>
        <s v="Long-term Liabilities"/>
        <s v="Long-term Bank Loans"/>
        <s v="Mortgage"/>
        <s v="Deferred Taxes"/>
        <s v="Long-term Liabilities, Total"/>
        <s v="Total Liabilities"/>
        <s v="Equity"/>
        <s v="Capital Stock"/>
        <s v="Retained Earnings"/>
        <s v="Net Income for the Year"/>
        <s v="Total Stockholder's Equity"/>
        <s v="Total Liabilities and Equity"/>
        <s v="Revenue"/>
        <s v="Sales of Retail"/>
        <s v="Sales, Retail - North America"/>
        <s v="Sales, Retail - EU"/>
        <s v="Sales, Retail - Other"/>
        <s v="Total Sales of Retail"/>
        <s v="Sales Discounts"/>
        <s v="Discounts, Retail - North Amer"/>
        <s v="Discounts, Retail - EU"/>
        <s v="Discounts, Retail - Other"/>
        <s v="Total Sales Discounts"/>
        <s v="Total Revenue"/>
        <s v="COGS"/>
        <s v="Cost of Goods Sold"/>
        <s v="COGS, Retail - North America"/>
        <s v="COGS, Retail - EU"/>
        <s v="COGS, Retail - Other"/>
        <s v="Total Cost of Gods Sold"/>
        <s v="Cost Adjustments"/>
        <s v="Purchases"/>
        <s v="Discounts Received"/>
        <s v="Inventory Adjustment"/>
        <s v="Overhead Applied"/>
        <s v="Purchase Variance"/>
        <s v="Material Variance"/>
        <s v="Mfg. Overhead Variance"/>
        <s v="Capacity Cost Applied"/>
        <s v="Capacity Variance"/>
        <s v="Payment Discounts Granted"/>
        <s v="Total Cost Adjustments"/>
        <s v="Total COGS"/>
        <s v="Gross Profit"/>
        <s v="Operating Expenses"/>
        <s v="Selling Expenses"/>
        <s v="Advertising"/>
        <s v="Outsourced Marketing"/>
        <s v="Entertainment and PR"/>
        <s v="Sales Promotions"/>
        <s v="Travel"/>
        <s v="Events"/>
        <s v="Delivery &amp; Shipping"/>
        <s v="Total Selling Expenses"/>
        <s v="Personnel Expenses"/>
        <s v="Wages"/>
        <s v="Salaries"/>
        <s v="Retirement Plan Contributions"/>
        <s v="Vacation Compensation"/>
        <s v="Payroll Taxes"/>
        <s v="Health Insurance"/>
        <s v="Group Life Insurance"/>
        <s v="Workers Compensation"/>
        <s v="401K Contributions"/>
        <s v="Total Personnel Expenses"/>
        <s v="Computer Expenses"/>
        <s v="Software"/>
        <s v="Consultant Services"/>
        <s v="Other Computer Expenses"/>
        <s v="Total Computer Expenses"/>
        <s v="Building Maintenance Expenses"/>
        <s v="Cleaning"/>
        <s v="Electricity and Heating"/>
        <s v="Repairs and Maintenance"/>
        <s v="Total Bldg. Maint. Expenses"/>
        <s v="Administrative Expenses"/>
        <s v="Office Supplies"/>
        <s v="Phone and Fax"/>
        <s v="Postage"/>
        <s v="Total Administrative Expenses"/>
        <s v="Depreciation of Fixed Assets"/>
        <s v="Depreciation, Buildings"/>
        <s v="Depreciation, Equipment"/>
        <s v="Depreciation, Vehicles"/>
        <s v="Total Fixed Asset Depreciation"/>
        <s v="Other Operating Expenses"/>
        <s v="Cash Discrepancies"/>
        <s v="Bad Debt Expenses"/>
        <s v="Legal and Accounting Services"/>
        <s v="Miscellaneous"/>
        <s v="Other Costs of Operations"/>
        <s v="Other Operating Exp., Total"/>
        <s v="Total Operating Expenses"/>
        <s v="Net Operating Income"/>
        <s v="Interest Income"/>
        <s v="Interest on Bank Balances"/>
        <s v="Finance Charges from Customers"/>
        <s v="PmtDisc. Received - Decreases"/>
        <s v="Payment Discounts Received"/>
        <s v="Invoice Rounding"/>
        <s v="Application Rounding"/>
        <s v="Payment Tolerance Received"/>
        <s v="Pmt. Tol. Received Decreases"/>
        <s v="Total Interest Income"/>
        <s v="Interest Expenses"/>
        <s v="Interest on Revolving Credit"/>
        <s v="Interest on Bank Loans"/>
        <s v="Mortgage Interest"/>
        <s v="Finance Charges to Vendors"/>
        <s v="PmtDisc. Granted - Decreases"/>
        <s v="Payment Tolerance Granted"/>
        <s v="Pmt. Tol. Granted Decreases"/>
        <s v="Total Interest Expenses"/>
        <s v="Currency Gains and Losses"/>
        <s v="Unrealized FX Gains"/>
        <s v="Unrealized FX Losses"/>
        <s v="Realized FX Gains"/>
        <s v="Realized FX Losses"/>
        <s v="Gains and Losses"/>
        <s v="Total Currency Gains and Losses"/>
        <s v="Income Taxes"/>
        <s v="Corporate Tax"/>
        <s v="State Income Tax"/>
        <s v="Total Income Taxes"/>
        <s v="Net Income Before Taxes"/>
        <s v="Net Income"/>
        <m u="1"/>
        <s v="Total Cost of Goods Sold" u="1"/>
        <s v="TotalCurrency Gains and Losses" u="1"/>
        <s v="Direct Cost Applied" u="1"/>
      </sharedItems>
    </cacheField>
    <cacheField name="Account Type" numFmtId="49">
      <sharedItems/>
    </cacheField>
    <cacheField name="Indentation" numFmtId="0">
      <sharedItems containsSemiMixedTypes="0" containsString="0" containsNumber="1" containsInteger="1" minValue="0" maxValue="4"/>
    </cacheField>
    <cacheField name="Income/Balance" numFmtId="49">
      <sharedItems containsBlank="1" count="3">
        <s v="Income Statement"/>
        <s v="Balance Sheet"/>
        <m u="1"/>
      </sharedItems>
    </cacheField>
    <cacheField name="Beginning Balance" numFmtId="0">
      <sharedItems containsSemiMixedTypes="0" containsString="0" containsNumber="1" minValue="-11254168.119999999" maxValue="9070718.0099999998"/>
    </cacheField>
    <cacheField name="Debits" numFmtId="0">
      <sharedItems containsSemiMixedTypes="0" containsString="0" containsNumber="1" minValue="0" maxValue="19190336.550000001"/>
    </cacheField>
    <cacheField name="Credits" numFmtId="0">
      <sharedItems containsSemiMixedTypes="0" containsString="0" containsNumber="1" minValue="0" maxValue="19190336.550000001"/>
    </cacheField>
    <cacheField name="Ending Balance" numFmtId="0">
      <sharedItems containsSemiMixedTypes="0" containsString="0" containsNumber="1" minValue="-23945563" maxValue="19190336.550000001"/>
    </cacheField>
    <cacheField name="Net Change" numFmtId="0">
      <sharedItems containsSemiMixedTypes="0" containsString="0" containsNumber="1" minValue="-19190336.550000001" maxValue="19190336.550000001"/>
    </cacheField>
  </cacheFields>
  <extLst>
    <ext xmlns:x14="http://schemas.microsoft.com/office/spreadsheetml/2009/9/main" uri="{725AE2AE-9491-48be-B2B4-4EB974FC3084}">
      <x14:pivotCacheDefinition pivotCacheId="4"/>
    </ext>
  </extLst>
</pivotCacheDefinition>
</file>

<file path=xl/pivotCache/pivotCacheRecords1.xml><?xml version="1.0" encoding="utf-8"?>
<pivotCacheRecords xmlns="http://schemas.openxmlformats.org/spreadsheetml/2006/main" xmlns:r="http://schemas.openxmlformats.org/officeDocument/2006/relationships" count="219">
  <r>
    <x v="0"/>
    <x v="0"/>
    <s v="Total"/>
    <n v="0"/>
    <x v="0"/>
    <n v="0"/>
    <n v="0"/>
    <n v="0"/>
    <n v="0"/>
    <n v="0"/>
  </r>
  <r>
    <x v="1"/>
    <x v="1"/>
    <s v="Begin-Total"/>
    <n v="0"/>
    <x v="1"/>
    <n v="0"/>
    <n v="0"/>
    <n v="0"/>
    <n v="0"/>
    <n v="0"/>
  </r>
  <r>
    <x v="2"/>
    <x v="2"/>
    <s v="Begin-Total"/>
    <n v="1"/>
    <x v="1"/>
    <n v="0"/>
    <n v="0"/>
    <n v="0"/>
    <n v="0"/>
    <n v="0"/>
  </r>
  <r>
    <x v="3"/>
    <x v="3"/>
    <s v="Begin-Total"/>
    <n v="2"/>
    <x v="1"/>
    <n v="0"/>
    <n v="0"/>
    <n v="0"/>
    <n v="0"/>
    <n v="0"/>
  </r>
  <r>
    <x v="4"/>
    <x v="4"/>
    <s v="Posting"/>
    <n v="3"/>
    <x v="1"/>
    <n v="3287619.9799999995"/>
    <n v="7534363.3700000001"/>
    <n v="9283811.9100000001"/>
    <n v="1944203.9200000002"/>
    <n v="-1749448.54"/>
  </r>
  <r>
    <x v="5"/>
    <x v="5"/>
    <s v="Posting"/>
    <n v="3"/>
    <x v="1"/>
    <n v="0"/>
    <n v="0"/>
    <n v="0"/>
    <n v="0"/>
    <n v="0"/>
  </r>
  <r>
    <x v="6"/>
    <x v="6"/>
    <s v="Posting"/>
    <n v="3"/>
    <x v="1"/>
    <n v="0"/>
    <n v="0"/>
    <n v="0"/>
    <n v="0"/>
    <n v="0"/>
  </r>
  <r>
    <x v="7"/>
    <x v="7"/>
    <s v="Posting"/>
    <n v="3"/>
    <x v="1"/>
    <n v="0"/>
    <n v="0"/>
    <n v="0"/>
    <n v="0"/>
    <n v="0"/>
  </r>
  <r>
    <x v="8"/>
    <x v="8"/>
    <s v="End-Total"/>
    <n v="2"/>
    <x v="1"/>
    <n v="0"/>
    <n v="0"/>
    <n v="0"/>
    <n v="0"/>
    <n v="0"/>
  </r>
  <r>
    <x v="9"/>
    <x v="9"/>
    <s v="Begin-Total"/>
    <n v="2"/>
    <x v="1"/>
    <n v="0"/>
    <n v="0"/>
    <n v="0"/>
    <n v="0"/>
    <n v="0"/>
  </r>
  <r>
    <x v="10"/>
    <x v="10"/>
    <s v="Posting"/>
    <n v="3"/>
    <x v="1"/>
    <n v="0"/>
    <n v="0"/>
    <n v="0"/>
    <n v="0"/>
    <n v="0"/>
  </r>
  <r>
    <x v="11"/>
    <x v="11"/>
    <s v="Posting"/>
    <n v="3"/>
    <x v="1"/>
    <n v="0"/>
    <n v="0"/>
    <n v="0"/>
    <n v="0"/>
    <n v="0"/>
  </r>
  <r>
    <x v="12"/>
    <x v="12"/>
    <s v="End-Total"/>
    <n v="2"/>
    <x v="1"/>
    <n v="0"/>
    <n v="0"/>
    <n v="0"/>
    <n v="0"/>
    <n v="0"/>
  </r>
  <r>
    <x v="13"/>
    <x v="13"/>
    <s v="Begin-Total"/>
    <n v="2"/>
    <x v="1"/>
    <n v="0"/>
    <n v="0"/>
    <n v="0"/>
    <n v="0"/>
    <n v="0"/>
  </r>
  <r>
    <x v="14"/>
    <x v="14"/>
    <s v="Posting"/>
    <n v="3"/>
    <x v="1"/>
    <n v="9070718.0099999998"/>
    <n v="10778841.369999999"/>
    <n v="5197779.57"/>
    <n v="14642579.85"/>
    <n v="5581061.7999999998"/>
  </r>
  <r>
    <x v="15"/>
    <x v="15"/>
    <s v="Posting"/>
    <n v="3"/>
    <x v="1"/>
    <n v="5126765.91"/>
    <n v="4959792.76"/>
    <n v="2352068.84"/>
    <n v="7734489.8300000001"/>
    <n v="2607723.92"/>
  </r>
  <r>
    <x v="16"/>
    <x v="16"/>
    <s v="Posting"/>
    <n v="3"/>
    <x v="1"/>
    <n v="0"/>
    <n v="0"/>
    <n v="0"/>
    <n v="0"/>
    <n v="0"/>
  </r>
  <r>
    <x v="17"/>
    <x v="17"/>
    <s v="Posting"/>
    <n v="3"/>
    <x v="1"/>
    <n v="0"/>
    <n v="0"/>
    <n v="0"/>
    <n v="0"/>
    <n v="0"/>
  </r>
  <r>
    <x v="18"/>
    <x v="18"/>
    <s v="End-Total"/>
    <n v="2"/>
    <x v="1"/>
    <n v="0"/>
    <n v="0"/>
    <n v="0"/>
    <n v="0"/>
    <n v="0"/>
  </r>
  <r>
    <x v="19"/>
    <x v="19"/>
    <s v="Begin-Total"/>
    <n v="2"/>
    <x v="1"/>
    <n v="0"/>
    <n v="0"/>
    <n v="0"/>
    <n v="0"/>
    <n v="0"/>
  </r>
  <r>
    <x v="20"/>
    <x v="20"/>
    <s v="Posting"/>
    <n v="3"/>
    <x v="1"/>
    <n v="0"/>
    <n v="0"/>
    <n v="0"/>
    <n v="0"/>
    <n v="0"/>
  </r>
  <r>
    <x v="21"/>
    <x v="21"/>
    <s v="End-Total"/>
    <n v="2"/>
    <x v="1"/>
    <n v="0"/>
    <n v="0"/>
    <n v="0"/>
    <n v="0"/>
    <n v="0"/>
  </r>
  <r>
    <x v="22"/>
    <x v="22"/>
    <s v="Begin-Total"/>
    <n v="2"/>
    <x v="1"/>
    <n v="0"/>
    <n v="0"/>
    <n v="0"/>
    <n v="0"/>
    <n v="0"/>
  </r>
  <r>
    <x v="23"/>
    <x v="23"/>
    <s v="Posting"/>
    <n v="3"/>
    <x v="1"/>
    <n v="-391334.69"/>
    <n v="13716731.389999999"/>
    <n v="5677783.0899999999"/>
    <n v="7648712.3899999997"/>
    <n v="8038948.3000000007"/>
  </r>
  <r>
    <x v="24"/>
    <x v="24"/>
    <s v="Posting"/>
    <n v="3"/>
    <x v="1"/>
    <n v="-151146.07"/>
    <n v="5482262.3899999997"/>
    <n v="2488160.61"/>
    <n v="2842955.71"/>
    <n v="2994101.78"/>
  </r>
  <r>
    <x v="25"/>
    <x v="25"/>
    <s v="Posting"/>
    <n v="3"/>
    <x v="1"/>
    <n v="543940.6"/>
    <n v="0"/>
    <n v="0"/>
    <n v="543940.6"/>
    <n v="0"/>
  </r>
  <r>
    <x v="26"/>
    <x v="26"/>
    <s v="Posting"/>
    <n v="3"/>
    <x v="1"/>
    <n v="0"/>
    <n v="0"/>
    <n v="0"/>
    <n v="0"/>
    <n v="0"/>
  </r>
  <r>
    <x v="27"/>
    <x v="27"/>
    <s v="Posting"/>
    <n v="3"/>
    <x v="1"/>
    <n v="-601043.05999999994"/>
    <n v="6115014.5599999996"/>
    <n v="738813.37"/>
    <n v="4781124.05"/>
    <n v="5376201.1900000004"/>
  </r>
  <r>
    <x v="28"/>
    <x v="28"/>
    <s v="Posting"/>
    <n v="3"/>
    <x v="1"/>
    <n v="-210288.81999999998"/>
    <n v="0"/>
    <n v="0"/>
    <n v="-210288.81999999998"/>
    <n v="0"/>
  </r>
  <r>
    <x v="29"/>
    <x v="29"/>
    <s v="End-Total"/>
    <n v="2"/>
    <x v="1"/>
    <n v="0"/>
    <n v="0"/>
    <n v="0"/>
    <n v="0"/>
    <n v="0"/>
  </r>
  <r>
    <x v="30"/>
    <x v="30"/>
    <s v="End-Total"/>
    <n v="1"/>
    <x v="1"/>
    <n v="0"/>
    <n v="0"/>
    <n v="0"/>
    <n v="0"/>
    <n v="0"/>
  </r>
  <r>
    <x v="31"/>
    <x v="31"/>
    <s v="Begin-Total"/>
    <n v="1"/>
    <x v="1"/>
    <n v="0"/>
    <n v="0"/>
    <n v="0"/>
    <n v="0"/>
    <n v="0"/>
  </r>
  <r>
    <x v="32"/>
    <x v="32"/>
    <s v="Begin-Total"/>
    <n v="2"/>
    <x v="1"/>
    <n v="0"/>
    <n v="0"/>
    <n v="0"/>
    <n v="0"/>
    <n v="0"/>
  </r>
  <r>
    <x v="33"/>
    <x v="32"/>
    <s v="Posting"/>
    <n v="3"/>
    <x v="1"/>
    <n v="0"/>
    <n v="0"/>
    <n v="0"/>
    <n v="0"/>
    <n v="0"/>
  </r>
  <r>
    <x v="34"/>
    <x v="33"/>
    <s v="Posting"/>
    <n v="3"/>
    <x v="1"/>
    <n v="0"/>
    <n v="0"/>
    <n v="0"/>
    <n v="0"/>
    <n v="0"/>
  </r>
  <r>
    <x v="35"/>
    <x v="34"/>
    <s v="Posting"/>
    <n v="3"/>
    <x v="1"/>
    <n v="0"/>
    <n v="0"/>
    <n v="0"/>
    <n v="0"/>
    <n v="0"/>
  </r>
  <r>
    <x v="36"/>
    <x v="35"/>
    <s v="Posting"/>
    <n v="3"/>
    <x v="1"/>
    <n v="0"/>
    <n v="0"/>
    <n v="0"/>
    <n v="0"/>
    <n v="0"/>
  </r>
  <r>
    <x v="37"/>
    <x v="36"/>
    <s v="End-Total"/>
    <n v="2"/>
    <x v="1"/>
    <n v="0"/>
    <n v="0"/>
    <n v="0"/>
    <n v="0"/>
    <n v="0"/>
  </r>
  <r>
    <x v="38"/>
    <x v="37"/>
    <s v="Begin-Total"/>
    <n v="2"/>
    <x v="1"/>
    <n v="0"/>
    <n v="0"/>
    <n v="0"/>
    <n v="0"/>
    <n v="0"/>
  </r>
  <r>
    <x v="39"/>
    <x v="37"/>
    <s v="Posting"/>
    <n v="3"/>
    <x v="1"/>
    <n v="0"/>
    <n v="0"/>
    <n v="0"/>
    <n v="0"/>
    <n v="0"/>
  </r>
  <r>
    <x v="40"/>
    <x v="33"/>
    <s v="Posting"/>
    <n v="3"/>
    <x v="1"/>
    <n v="0"/>
    <n v="0"/>
    <n v="0"/>
    <n v="0"/>
    <n v="0"/>
  </r>
  <r>
    <x v="41"/>
    <x v="34"/>
    <s v="Posting"/>
    <n v="3"/>
    <x v="1"/>
    <n v="0"/>
    <n v="0"/>
    <n v="0"/>
    <n v="0"/>
    <n v="0"/>
  </r>
  <r>
    <x v="42"/>
    <x v="38"/>
    <s v="Posting"/>
    <n v="3"/>
    <x v="1"/>
    <n v="0"/>
    <n v="0"/>
    <n v="0"/>
    <n v="0"/>
    <n v="0"/>
  </r>
  <r>
    <x v="43"/>
    <x v="39"/>
    <s v="End-Total"/>
    <n v="2"/>
    <x v="1"/>
    <n v="0"/>
    <n v="0"/>
    <n v="0"/>
    <n v="0"/>
    <n v="0"/>
  </r>
  <r>
    <x v="44"/>
    <x v="40"/>
    <s v="Begin-Total"/>
    <n v="2"/>
    <x v="1"/>
    <n v="0"/>
    <n v="0"/>
    <n v="0"/>
    <n v="0"/>
    <n v="0"/>
  </r>
  <r>
    <x v="45"/>
    <x v="40"/>
    <s v="Posting"/>
    <n v="3"/>
    <x v="1"/>
    <n v="0"/>
    <n v="0"/>
    <n v="0"/>
    <n v="0"/>
    <n v="0"/>
  </r>
  <r>
    <x v="46"/>
    <x v="33"/>
    <s v="Posting"/>
    <n v="3"/>
    <x v="1"/>
    <n v="0"/>
    <n v="0"/>
    <n v="0"/>
    <n v="0"/>
    <n v="0"/>
  </r>
  <r>
    <x v="47"/>
    <x v="34"/>
    <s v="Posting"/>
    <n v="3"/>
    <x v="1"/>
    <n v="0"/>
    <n v="0"/>
    <n v="0"/>
    <n v="0"/>
    <n v="0"/>
  </r>
  <r>
    <x v="48"/>
    <x v="41"/>
    <s v="Posting"/>
    <n v="3"/>
    <x v="1"/>
    <n v="0"/>
    <n v="0"/>
    <n v="0"/>
    <n v="0"/>
    <n v="0"/>
  </r>
  <r>
    <x v="49"/>
    <x v="42"/>
    <s v="End-Total"/>
    <n v="2"/>
    <x v="1"/>
    <n v="0"/>
    <n v="0"/>
    <n v="0"/>
    <n v="0"/>
    <n v="0"/>
  </r>
  <r>
    <x v="50"/>
    <x v="43"/>
    <s v="End-Total"/>
    <n v="1"/>
    <x v="1"/>
    <n v="0"/>
    <n v="0"/>
    <n v="0"/>
    <n v="0"/>
    <n v="0"/>
  </r>
  <r>
    <x v="51"/>
    <x v="44"/>
    <s v="End-Total"/>
    <n v="0"/>
    <x v="1"/>
    <n v="0"/>
    <n v="0"/>
    <n v="0"/>
    <n v="0"/>
    <n v="0"/>
  </r>
  <r>
    <x v="52"/>
    <x v="45"/>
    <s v="Heading"/>
    <n v="0"/>
    <x v="1"/>
    <n v="0"/>
    <n v="0"/>
    <n v="0"/>
    <n v="0"/>
    <n v="0"/>
  </r>
  <r>
    <x v="53"/>
    <x v="46"/>
    <s v="Begin-Total"/>
    <n v="0"/>
    <x v="1"/>
    <n v="0"/>
    <n v="0"/>
    <n v="0"/>
    <n v="0"/>
    <n v="0"/>
  </r>
  <r>
    <x v="54"/>
    <x v="47"/>
    <s v="Begin-Total"/>
    <n v="1"/>
    <x v="1"/>
    <n v="0"/>
    <n v="0"/>
    <n v="0"/>
    <n v="0"/>
    <n v="0"/>
  </r>
  <r>
    <x v="55"/>
    <x v="48"/>
    <s v="Posting"/>
    <n v="2"/>
    <x v="1"/>
    <n v="0"/>
    <n v="0"/>
    <n v="0"/>
    <n v="0"/>
    <n v="0"/>
  </r>
  <r>
    <x v="56"/>
    <x v="49"/>
    <s v="Begin-Total"/>
    <n v="2"/>
    <x v="1"/>
    <n v="0"/>
    <n v="0"/>
    <n v="0"/>
    <n v="0"/>
    <n v="0"/>
  </r>
  <r>
    <x v="57"/>
    <x v="50"/>
    <s v="Posting"/>
    <n v="3"/>
    <x v="1"/>
    <n v="0"/>
    <n v="0"/>
    <n v="0"/>
    <n v="0"/>
    <n v="0"/>
  </r>
  <r>
    <x v="58"/>
    <x v="51"/>
    <s v="End-Total"/>
    <n v="2"/>
    <x v="1"/>
    <n v="0"/>
    <n v="0"/>
    <n v="0"/>
    <n v="0"/>
    <n v="0"/>
  </r>
  <r>
    <x v="59"/>
    <x v="52"/>
    <s v="Begin-Total"/>
    <n v="2"/>
    <x v="1"/>
    <n v="0"/>
    <n v="0"/>
    <n v="0"/>
    <n v="0"/>
    <n v="0"/>
  </r>
  <r>
    <x v="60"/>
    <x v="53"/>
    <s v="Posting"/>
    <n v="3"/>
    <x v="1"/>
    <n v="-11254168.119999999"/>
    <n v="2691231.8000000003"/>
    <n v="15382630.680000002"/>
    <n v="-23945563"/>
    <n v="-12691398.879999999"/>
  </r>
  <r>
    <x v="61"/>
    <x v="54"/>
    <s v="Posting"/>
    <n v="3"/>
    <x v="1"/>
    <n v="-3692648.32"/>
    <n v="1038914.5700000001"/>
    <n v="5479312.6000000006"/>
    <n v="-8133046.3499999996"/>
    <n v="-4440398.03"/>
  </r>
  <r>
    <x v="62"/>
    <x v="55"/>
    <s v="Posting"/>
    <n v="3"/>
    <x v="1"/>
    <n v="0"/>
    <n v="0"/>
    <n v="0"/>
    <n v="0"/>
    <n v="0"/>
  </r>
  <r>
    <x v="63"/>
    <x v="56"/>
    <s v="End-Total"/>
    <n v="2"/>
    <x v="1"/>
    <n v="0"/>
    <n v="0"/>
    <n v="0"/>
    <n v="0"/>
    <n v="0"/>
  </r>
  <r>
    <x v="64"/>
    <x v="57"/>
    <s v="Begin-Total"/>
    <n v="2"/>
    <x v="1"/>
    <n v="0"/>
    <n v="0"/>
    <n v="0"/>
    <n v="0"/>
    <n v="0"/>
  </r>
  <r>
    <x v="65"/>
    <x v="57"/>
    <s v="Posting"/>
    <n v="3"/>
    <x v="1"/>
    <n v="0"/>
    <n v="0"/>
    <n v="0"/>
    <n v="0"/>
    <n v="0"/>
  </r>
  <r>
    <x v="66"/>
    <x v="58"/>
    <s v="End-Total"/>
    <n v="2"/>
    <x v="1"/>
    <n v="0"/>
    <n v="0"/>
    <n v="0"/>
    <n v="0"/>
    <n v="0"/>
  </r>
  <r>
    <x v="67"/>
    <x v="59"/>
    <s v="Begin-Total"/>
    <n v="2"/>
    <x v="1"/>
    <n v="0"/>
    <n v="0"/>
    <n v="0"/>
    <n v="0"/>
    <n v="0"/>
  </r>
  <r>
    <x v="68"/>
    <x v="60"/>
    <s v="Posting"/>
    <n v="3"/>
    <x v="1"/>
    <n v="0"/>
    <n v="0"/>
    <n v="0"/>
    <n v="0"/>
    <n v="0"/>
  </r>
  <r>
    <x v="69"/>
    <x v="61"/>
    <s v="Posting"/>
    <n v="3"/>
    <x v="1"/>
    <n v="0"/>
    <n v="0"/>
    <n v="0"/>
    <n v="0"/>
    <n v="0"/>
  </r>
  <r>
    <x v="70"/>
    <x v="62"/>
    <s v="End-Total"/>
    <n v="2"/>
    <x v="1"/>
    <n v="0"/>
    <n v="0"/>
    <n v="0"/>
    <n v="0"/>
    <n v="0"/>
  </r>
  <r>
    <x v="71"/>
    <x v="63"/>
    <s v="Begin-Total"/>
    <n v="2"/>
    <x v="1"/>
    <n v="0"/>
    <n v="0"/>
    <n v="0"/>
    <n v="0"/>
    <n v="0"/>
  </r>
  <r>
    <x v="72"/>
    <x v="64"/>
    <s v="Posting"/>
    <n v="3"/>
    <x v="1"/>
    <n v="0"/>
    <n v="0"/>
    <n v="0"/>
    <n v="0"/>
    <n v="0"/>
  </r>
  <r>
    <x v="73"/>
    <x v="65"/>
    <s v="Posting"/>
    <n v="3"/>
    <x v="1"/>
    <n v="0"/>
    <n v="0"/>
    <n v="0"/>
    <n v="0"/>
    <n v="0"/>
  </r>
  <r>
    <x v="74"/>
    <x v="66"/>
    <s v="Begin-Total"/>
    <n v="3"/>
    <x v="1"/>
    <n v="0"/>
    <n v="0"/>
    <n v="0"/>
    <n v="0"/>
    <n v="0"/>
  </r>
  <r>
    <x v="75"/>
    <x v="67"/>
    <s v="Posting"/>
    <n v="4"/>
    <x v="1"/>
    <n v="0"/>
    <n v="0"/>
    <n v="0"/>
    <n v="0"/>
    <n v="0"/>
  </r>
  <r>
    <x v="76"/>
    <x v="68"/>
    <s v="Posting"/>
    <n v="4"/>
    <x v="1"/>
    <n v="0"/>
    <n v="0"/>
    <n v="0"/>
    <n v="0"/>
    <n v="0"/>
  </r>
  <r>
    <x v="77"/>
    <x v="69"/>
    <s v="Posting"/>
    <n v="4"/>
    <x v="1"/>
    <n v="0"/>
    <n v="0"/>
    <n v="0"/>
    <n v="0"/>
    <n v="0"/>
  </r>
  <r>
    <x v="78"/>
    <x v="70"/>
    <s v="Posting"/>
    <n v="4"/>
    <x v="1"/>
    <n v="0"/>
    <n v="0"/>
    <n v="0"/>
    <n v="0"/>
    <n v="0"/>
  </r>
  <r>
    <x v="79"/>
    <x v="71"/>
    <s v="Posting"/>
    <n v="4"/>
    <x v="1"/>
    <n v="0"/>
    <n v="0"/>
    <n v="0"/>
    <n v="0"/>
    <n v="0"/>
  </r>
  <r>
    <x v="80"/>
    <x v="72"/>
    <s v="Posting"/>
    <n v="4"/>
    <x v="1"/>
    <n v="0"/>
    <n v="0"/>
    <n v="0"/>
    <n v="0"/>
    <n v="0"/>
  </r>
  <r>
    <x v="81"/>
    <x v="73"/>
    <s v="Posting"/>
    <n v="4"/>
    <x v="1"/>
    <n v="0"/>
    <n v="0"/>
    <n v="0"/>
    <n v="0"/>
    <n v="0"/>
  </r>
  <r>
    <x v="82"/>
    <x v="74"/>
    <s v="Posting"/>
    <n v="4"/>
    <x v="1"/>
    <n v="0"/>
    <n v="0"/>
    <n v="0"/>
    <n v="0"/>
    <n v="0"/>
  </r>
  <r>
    <x v="83"/>
    <x v="75"/>
    <s v="Posting"/>
    <n v="4"/>
    <x v="1"/>
    <n v="0"/>
    <n v="0"/>
    <n v="0"/>
    <n v="0"/>
    <n v="0"/>
  </r>
  <r>
    <x v="84"/>
    <x v="76"/>
    <s v="Posting"/>
    <n v="4"/>
    <x v="1"/>
    <n v="0"/>
    <n v="0"/>
    <n v="0"/>
    <n v="0"/>
    <n v="0"/>
  </r>
  <r>
    <x v="85"/>
    <x v="77"/>
    <s v="Posting"/>
    <n v="4"/>
    <x v="1"/>
    <n v="0"/>
    <n v="0"/>
    <n v="0"/>
    <n v="0"/>
    <n v="0"/>
  </r>
  <r>
    <x v="86"/>
    <x v="78"/>
    <s v="End-Total"/>
    <n v="3"/>
    <x v="1"/>
    <n v="0"/>
    <n v="0"/>
    <n v="0"/>
    <n v="0"/>
    <n v="0"/>
  </r>
  <r>
    <x v="87"/>
    <x v="79"/>
    <s v="Begin-Total"/>
    <n v="3"/>
    <x v="1"/>
    <n v="0"/>
    <n v="0"/>
    <n v="0"/>
    <n v="0"/>
    <n v="0"/>
  </r>
  <r>
    <x v="88"/>
    <x v="80"/>
    <s v="Posting"/>
    <n v="4"/>
    <x v="1"/>
    <n v="0"/>
    <n v="0"/>
    <n v="0"/>
    <n v="0"/>
    <n v="0"/>
  </r>
  <r>
    <x v="89"/>
    <x v="81"/>
    <s v="Posting"/>
    <n v="4"/>
    <x v="1"/>
    <n v="0"/>
    <n v="0"/>
    <n v="0"/>
    <n v="0"/>
    <n v="0"/>
  </r>
  <r>
    <x v="90"/>
    <x v="82"/>
    <s v="End-Total"/>
    <n v="3"/>
    <x v="1"/>
    <n v="0"/>
    <n v="0"/>
    <n v="0"/>
    <n v="0"/>
    <n v="0"/>
  </r>
  <r>
    <x v="91"/>
    <x v="83"/>
    <s v="End-Total"/>
    <n v="2"/>
    <x v="1"/>
    <n v="0"/>
    <n v="0"/>
    <n v="0"/>
    <n v="0"/>
    <n v="0"/>
  </r>
  <r>
    <x v="92"/>
    <x v="84"/>
    <s v="Begin-Total"/>
    <n v="2"/>
    <x v="1"/>
    <n v="0"/>
    <n v="0"/>
    <n v="0"/>
    <n v="0"/>
    <n v="0"/>
  </r>
  <r>
    <x v="93"/>
    <x v="85"/>
    <s v="Posting"/>
    <n v="3"/>
    <x v="1"/>
    <n v="0"/>
    <n v="0"/>
    <n v="0"/>
    <n v="0"/>
    <n v="0"/>
  </r>
  <r>
    <x v="94"/>
    <x v="86"/>
    <s v="Posting"/>
    <n v="3"/>
    <x v="1"/>
    <n v="0"/>
    <n v="0"/>
    <n v="0"/>
    <n v="0"/>
    <n v="0"/>
  </r>
  <r>
    <x v="95"/>
    <x v="87"/>
    <s v="Posting"/>
    <n v="3"/>
    <x v="1"/>
    <n v="0"/>
    <n v="0"/>
    <n v="0"/>
    <n v="0"/>
    <n v="0"/>
  </r>
  <r>
    <x v="96"/>
    <x v="88"/>
    <s v="End-Total"/>
    <n v="2"/>
    <x v="1"/>
    <n v="0"/>
    <n v="0"/>
    <n v="0"/>
    <n v="0"/>
    <n v="0"/>
  </r>
  <r>
    <x v="97"/>
    <x v="89"/>
    <s v="End-Total"/>
    <n v="1"/>
    <x v="1"/>
    <n v="0"/>
    <n v="0"/>
    <n v="0"/>
    <n v="0"/>
    <n v="0"/>
  </r>
  <r>
    <x v="98"/>
    <x v="90"/>
    <s v="Heading"/>
    <n v="1"/>
    <x v="1"/>
    <n v="0"/>
    <n v="0"/>
    <n v="0"/>
    <n v="0"/>
    <n v="0"/>
  </r>
  <r>
    <x v="99"/>
    <x v="91"/>
    <s v="Posting"/>
    <n v="1"/>
    <x v="1"/>
    <n v="0"/>
    <n v="0"/>
    <n v="0"/>
    <n v="0"/>
    <n v="0"/>
  </r>
  <r>
    <x v="100"/>
    <x v="92"/>
    <s v="Posting"/>
    <n v="1"/>
    <x v="1"/>
    <n v="-2132316.64"/>
    <n v="0"/>
    <n v="0"/>
    <n v="-2132316.64"/>
    <n v="0"/>
  </r>
  <r>
    <x v="101"/>
    <x v="93"/>
    <s v="Total"/>
    <n v="1"/>
    <x v="1"/>
    <n v="0"/>
    <n v="0"/>
    <n v="0"/>
    <n v="0"/>
    <n v="0"/>
  </r>
  <r>
    <x v="102"/>
    <x v="94"/>
    <s v="Total"/>
    <n v="1"/>
    <x v="1"/>
    <n v="0"/>
    <n v="0"/>
    <n v="0"/>
    <n v="0"/>
    <n v="0"/>
  </r>
  <r>
    <x v="103"/>
    <x v="95"/>
    <s v="Total"/>
    <n v="1"/>
    <x v="1"/>
    <n v="0"/>
    <n v="0"/>
    <n v="0"/>
    <n v="0"/>
    <n v="0"/>
  </r>
  <r>
    <x v="104"/>
    <x v="96"/>
    <s v="Begin-Total"/>
    <n v="1"/>
    <x v="0"/>
    <n v="0"/>
    <n v="0"/>
    <n v="0"/>
    <n v="0"/>
    <n v="0"/>
  </r>
  <r>
    <x v="105"/>
    <x v="97"/>
    <s v="Begin-Total"/>
    <n v="2"/>
    <x v="0"/>
    <n v="0"/>
    <n v="0"/>
    <n v="0"/>
    <n v="0"/>
    <n v="0"/>
  </r>
  <r>
    <x v="106"/>
    <x v="98"/>
    <s v="Posting"/>
    <n v="3"/>
    <x v="0"/>
    <n v="-2079.9500000000003"/>
    <n v="10804.34"/>
    <n v="11183907.91"/>
    <n v="-11173103.57"/>
    <n v="-11173103.57"/>
  </r>
  <r>
    <x v="107"/>
    <x v="99"/>
    <s v="Posting"/>
    <n v="3"/>
    <x v="0"/>
    <n v="-7920"/>
    <n v="5420.77"/>
    <n v="5291271.9399999995"/>
    <n v="-5285851.17"/>
    <n v="-5285851.17"/>
  </r>
  <r>
    <x v="108"/>
    <x v="100"/>
    <s v="Posting"/>
    <n v="3"/>
    <x v="0"/>
    <n v="0"/>
    <n v="0"/>
    <n v="0"/>
    <n v="0"/>
    <n v="0"/>
  </r>
  <r>
    <x v="109"/>
    <x v="101"/>
    <s v="End-Total"/>
    <n v="2"/>
    <x v="0"/>
    <n v="0"/>
    <n v="0"/>
    <n v="0"/>
    <n v="0"/>
    <n v="0"/>
  </r>
  <r>
    <x v="110"/>
    <x v="102"/>
    <s v="Begin-Total"/>
    <n v="2"/>
    <x v="0"/>
    <n v="0"/>
    <n v="0"/>
    <n v="0"/>
    <n v="0"/>
    <n v="0"/>
  </r>
  <r>
    <x v="111"/>
    <x v="103"/>
    <s v="Posting"/>
    <n v="3"/>
    <x v="0"/>
    <n v="799.99"/>
    <n v="516279.19999999995"/>
    <n v="497.40999999999997"/>
    <n v="515781.79000000004"/>
    <n v="515781.79000000004"/>
  </r>
  <r>
    <x v="112"/>
    <x v="104"/>
    <s v="Posting"/>
    <n v="3"/>
    <x v="0"/>
    <n v="0"/>
    <n v="220266.52999999997"/>
    <n v="242.72"/>
    <n v="220023.81000000003"/>
    <n v="220023.81000000003"/>
  </r>
  <r>
    <x v="113"/>
    <x v="105"/>
    <s v="Posting"/>
    <n v="3"/>
    <x v="0"/>
    <n v="0"/>
    <n v="0"/>
    <n v="0"/>
    <n v="0"/>
    <n v="0"/>
  </r>
  <r>
    <x v="114"/>
    <x v="106"/>
    <s v="End-Total"/>
    <n v="2"/>
    <x v="0"/>
    <n v="0"/>
    <n v="0"/>
    <n v="0"/>
    <n v="0"/>
    <n v="0"/>
  </r>
  <r>
    <x v="115"/>
    <x v="107"/>
    <s v="End-Total"/>
    <n v="1"/>
    <x v="0"/>
    <n v="0"/>
    <n v="0"/>
    <n v="0"/>
    <n v="0"/>
    <n v="0"/>
  </r>
  <r>
    <x v="116"/>
    <x v="108"/>
    <s v="Begin-Total"/>
    <n v="1"/>
    <x v="0"/>
    <n v="0"/>
    <n v="0"/>
    <n v="0"/>
    <n v="0"/>
    <n v="0"/>
  </r>
  <r>
    <x v="117"/>
    <x v="109"/>
    <s v="Begin-Total"/>
    <n v="2"/>
    <x v="0"/>
    <n v="0"/>
    <n v="0"/>
    <n v="0"/>
    <n v="0"/>
    <n v="0"/>
  </r>
  <r>
    <x v="118"/>
    <x v="110"/>
    <s v="Posting"/>
    <n v="3"/>
    <x v="0"/>
    <n v="7064.7"/>
    <n v="6634874.2700000005"/>
    <n v="6245.82"/>
    <n v="6628628.4500000002"/>
    <n v="6628628.4500000002"/>
  </r>
  <r>
    <x v="119"/>
    <x v="111"/>
    <s v="Posting"/>
    <n v="3"/>
    <x v="0"/>
    <n v="0"/>
    <n v="2269882.8000000003"/>
    <n v="2745.9700000000003"/>
    <n v="2267136.83"/>
    <n v="2267136.83"/>
  </r>
  <r>
    <x v="120"/>
    <x v="112"/>
    <s v="Posting"/>
    <n v="3"/>
    <x v="0"/>
    <n v="0"/>
    <n v="0"/>
    <n v="0"/>
    <n v="0"/>
    <n v="0"/>
  </r>
  <r>
    <x v="121"/>
    <x v="113"/>
    <s v="End-Total"/>
    <n v="2"/>
    <x v="0"/>
    <n v="0"/>
    <n v="0"/>
    <n v="0"/>
    <n v="0"/>
    <n v="0"/>
  </r>
  <r>
    <x v="122"/>
    <x v="114"/>
    <s v="Begin-Total"/>
    <n v="2"/>
    <x v="0"/>
    <n v="0"/>
    <n v="0"/>
    <n v="0"/>
    <n v="0"/>
    <n v="0"/>
  </r>
  <r>
    <x v="123"/>
    <x v="115"/>
    <s v="Posting"/>
    <n v="3"/>
    <x v="0"/>
    <n v="0"/>
    <n v="19190336.550000001"/>
    <n v="0"/>
    <n v="19190336.550000001"/>
    <n v="19190336.550000001"/>
  </r>
  <r>
    <x v="124"/>
    <x v="116"/>
    <s v="Posting"/>
    <n v="3"/>
    <x v="0"/>
    <n v="0"/>
    <n v="0"/>
    <n v="0"/>
    <n v="0"/>
    <n v="0"/>
  </r>
  <r>
    <x v="125"/>
    <x v="117"/>
    <s v="Posting"/>
    <n v="3"/>
    <x v="0"/>
    <n v="0"/>
    <n v="0"/>
    <n v="0"/>
    <n v="0"/>
    <n v="0"/>
  </r>
  <r>
    <x v="126"/>
    <x v="118"/>
    <s v="Posting"/>
    <n v="3"/>
    <x v="0"/>
    <n v="0"/>
    <n v="0"/>
    <n v="0"/>
    <n v="0"/>
    <n v="0"/>
  </r>
  <r>
    <x v="127"/>
    <x v="119"/>
    <s v="Posting"/>
    <n v="3"/>
    <x v="0"/>
    <n v="0"/>
    <n v="0"/>
    <n v="6114680"/>
    <n v="-6114680"/>
    <n v="-6114680"/>
  </r>
  <r>
    <x v="128"/>
    <x v="120"/>
    <s v="Posting"/>
    <n v="3"/>
    <x v="0"/>
    <n v="0"/>
    <n v="0"/>
    <n v="0"/>
    <n v="0"/>
    <n v="0"/>
  </r>
  <r>
    <x v="129"/>
    <x v="121"/>
    <s v="Posting"/>
    <n v="3"/>
    <x v="0"/>
    <n v="0"/>
    <n v="0"/>
    <n v="0"/>
    <n v="0"/>
    <n v="0"/>
  </r>
  <r>
    <x v="130"/>
    <x v="122"/>
    <s v="Posting"/>
    <n v="3"/>
    <x v="0"/>
    <n v="0"/>
    <n v="0"/>
    <n v="19190336.550000001"/>
    <n v="-19190336.550000001"/>
    <n v="-19190336.550000001"/>
  </r>
  <r>
    <x v="131"/>
    <x v="123"/>
    <s v="Posting"/>
    <n v="3"/>
    <x v="0"/>
    <n v="0"/>
    <n v="0"/>
    <n v="0"/>
    <n v="0"/>
    <n v="0"/>
  </r>
  <r>
    <x v="132"/>
    <x v="124"/>
    <s v="Posting"/>
    <n v="3"/>
    <x v="0"/>
    <n v="0"/>
    <n v="0"/>
    <n v="0"/>
    <n v="0"/>
    <n v="0"/>
  </r>
  <r>
    <x v="133"/>
    <x v="125"/>
    <s v="End-Total"/>
    <n v="2"/>
    <x v="0"/>
    <n v="0"/>
    <n v="0"/>
    <n v="0"/>
    <n v="0"/>
    <n v="0"/>
  </r>
  <r>
    <x v="134"/>
    <x v="126"/>
    <s v="End-Total"/>
    <n v="1"/>
    <x v="0"/>
    <n v="0"/>
    <n v="0"/>
    <n v="0"/>
    <n v="0"/>
    <n v="0"/>
  </r>
  <r>
    <x v="135"/>
    <x v="127"/>
    <s v="Total"/>
    <n v="1"/>
    <x v="1"/>
    <n v="0"/>
    <n v="0"/>
    <n v="0"/>
    <n v="0"/>
    <n v="0"/>
  </r>
  <r>
    <x v="136"/>
    <x v="128"/>
    <s v="Begin-Total"/>
    <n v="1"/>
    <x v="0"/>
    <n v="0"/>
    <n v="0"/>
    <n v="0"/>
    <n v="0"/>
    <n v="0"/>
  </r>
  <r>
    <x v="137"/>
    <x v="129"/>
    <s v="Begin-Total"/>
    <n v="2"/>
    <x v="0"/>
    <n v="0"/>
    <n v="0"/>
    <n v="0"/>
    <n v="0"/>
    <n v="0"/>
  </r>
  <r>
    <x v="138"/>
    <x v="130"/>
    <s v="Posting"/>
    <n v="3"/>
    <x v="0"/>
    <n v="0"/>
    <n v="216861.36000000002"/>
    <n v="0"/>
    <n v="216861.36000000002"/>
    <n v="216861.36000000002"/>
  </r>
  <r>
    <x v="139"/>
    <x v="131"/>
    <s v="Posting"/>
    <n v="3"/>
    <x v="0"/>
    <n v="0"/>
    <n v="568421.09"/>
    <n v="0"/>
    <n v="568421.09"/>
    <n v="568421.09"/>
  </r>
  <r>
    <x v="140"/>
    <x v="132"/>
    <s v="Posting"/>
    <n v="3"/>
    <x v="0"/>
    <n v="0"/>
    <n v="50041.049999999996"/>
    <n v="0"/>
    <n v="50041.049999999996"/>
    <n v="50041.049999999996"/>
  </r>
  <r>
    <x v="141"/>
    <x v="133"/>
    <s v="Posting"/>
    <n v="3"/>
    <x v="0"/>
    <n v="4"/>
    <n v="169541.74"/>
    <n v="0"/>
    <n v="169541.74"/>
    <n v="169541.74"/>
  </r>
  <r>
    <x v="142"/>
    <x v="134"/>
    <s v="Posting"/>
    <n v="3"/>
    <x v="0"/>
    <n v="0"/>
    <n v="0"/>
    <n v="0"/>
    <n v="0"/>
    <n v="0"/>
  </r>
  <r>
    <x v="143"/>
    <x v="135"/>
    <s v="Posting"/>
    <n v="3"/>
    <x v="0"/>
    <n v="0"/>
    <n v="11659.5"/>
    <n v="0"/>
    <n v="11659.5"/>
    <n v="11659.5"/>
  </r>
  <r>
    <x v="144"/>
    <x v="136"/>
    <s v="Posting"/>
    <n v="3"/>
    <x v="0"/>
    <n v="0"/>
    <n v="339505.17"/>
    <n v="0"/>
    <n v="339505.17"/>
    <n v="339505.17"/>
  </r>
  <r>
    <x v="145"/>
    <x v="137"/>
    <s v="End-Total"/>
    <n v="2"/>
    <x v="0"/>
    <n v="0"/>
    <n v="0"/>
    <n v="0"/>
    <n v="0"/>
    <n v="0"/>
  </r>
  <r>
    <x v="146"/>
    <x v="138"/>
    <s v="Begin-Total"/>
    <n v="2"/>
    <x v="0"/>
    <n v="0"/>
    <n v="0"/>
    <n v="0"/>
    <n v="0"/>
    <n v="0"/>
  </r>
  <r>
    <x v="147"/>
    <x v="139"/>
    <s v="Posting"/>
    <n v="3"/>
    <x v="0"/>
    <n v="101132.48"/>
    <n v="1200114.79"/>
    <n v="0"/>
    <n v="1200114.79"/>
    <n v="1200114.79"/>
  </r>
  <r>
    <x v="148"/>
    <x v="140"/>
    <s v="Posting"/>
    <n v="3"/>
    <x v="0"/>
    <n v="260054.94"/>
    <n v="3740165.5200000005"/>
    <n v="0"/>
    <n v="3740165.5200000005"/>
    <n v="3740165.5200000005"/>
  </r>
  <r>
    <x v="149"/>
    <x v="141"/>
    <s v="Posting"/>
    <n v="3"/>
    <x v="0"/>
    <n v="0"/>
    <n v="0"/>
    <n v="0"/>
    <n v="0"/>
    <n v="0"/>
  </r>
  <r>
    <x v="150"/>
    <x v="142"/>
    <s v="Posting"/>
    <n v="3"/>
    <x v="0"/>
    <n v="5779"/>
    <n v="79044.5"/>
    <n v="0"/>
    <n v="79044.5"/>
    <n v="79044.5"/>
  </r>
  <r>
    <x v="151"/>
    <x v="143"/>
    <s v="Posting"/>
    <n v="3"/>
    <x v="0"/>
    <n v="28894.999999999996"/>
    <n v="395222.42"/>
    <n v="0"/>
    <n v="395222.42"/>
    <n v="395222.42"/>
  </r>
  <r>
    <x v="152"/>
    <x v="144"/>
    <s v="Posting"/>
    <n v="3"/>
    <x v="0"/>
    <n v="4334.26"/>
    <n v="59283.42"/>
    <n v="0"/>
    <n v="59283.42"/>
    <n v="59283.42"/>
  </r>
  <r>
    <x v="153"/>
    <x v="145"/>
    <s v="Posting"/>
    <n v="3"/>
    <x v="0"/>
    <n v="28.9"/>
    <n v="395.2"/>
    <n v="0"/>
    <n v="395.2"/>
    <n v="395.2"/>
  </r>
  <r>
    <x v="154"/>
    <x v="146"/>
    <s v="Posting"/>
    <n v="3"/>
    <x v="0"/>
    <n v="28.9"/>
    <n v="395.2"/>
    <n v="0"/>
    <n v="395.2"/>
    <n v="395.2"/>
  </r>
  <r>
    <x v="155"/>
    <x v="147"/>
    <s v="Posting"/>
    <n v="3"/>
    <x v="0"/>
    <n v="5779"/>
    <n v="79044.5"/>
    <n v="0"/>
    <n v="79044.5"/>
    <n v="79044.5"/>
  </r>
  <r>
    <x v="156"/>
    <x v="148"/>
    <s v="End-Total"/>
    <n v="2"/>
    <x v="0"/>
    <n v="0"/>
    <n v="0"/>
    <n v="0"/>
    <n v="0"/>
    <n v="0"/>
  </r>
  <r>
    <x v="157"/>
    <x v="149"/>
    <s v="Begin-Total"/>
    <n v="2"/>
    <x v="0"/>
    <n v="0"/>
    <n v="0"/>
    <n v="0"/>
    <n v="0"/>
    <n v="0"/>
  </r>
  <r>
    <x v="158"/>
    <x v="150"/>
    <s v="Posting"/>
    <n v="3"/>
    <x v="0"/>
    <n v="0"/>
    <n v="52940.19"/>
    <n v="0"/>
    <n v="52940.19"/>
    <n v="52940.19"/>
  </r>
  <r>
    <x v="159"/>
    <x v="151"/>
    <s v="Posting"/>
    <n v="3"/>
    <x v="0"/>
    <n v="0"/>
    <n v="54772.19"/>
    <n v="0"/>
    <n v="54772.19"/>
    <n v="54772.19"/>
  </r>
  <r>
    <x v="160"/>
    <x v="152"/>
    <s v="Posting"/>
    <n v="3"/>
    <x v="0"/>
    <n v="0"/>
    <n v="0"/>
    <n v="0"/>
    <n v="0"/>
    <n v="0"/>
  </r>
  <r>
    <x v="161"/>
    <x v="153"/>
    <s v="End-Total"/>
    <n v="2"/>
    <x v="0"/>
    <n v="0"/>
    <n v="0"/>
    <n v="0"/>
    <n v="0"/>
    <n v="0"/>
  </r>
  <r>
    <x v="162"/>
    <x v="154"/>
    <s v="Begin-Total"/>
    <n v="2"/>
    <x v="0"/>
    <n v="0"/>
    <n v="0"/>
    <n v="0"/>
    <n v="0"/>
    <n v="0"/>
  </r>
  <r>
    <x v="163"/>
    <x v="155"/>
    <s v="Posting"/>
    <n v="3"/>
    <x v="0"/>
    <n v="0"/>
    <n v="21735.21"/>
    <n v="0"/>
    <n v="21735.21"/>
    <n v="21735.21"/>
  </r>
  <r>
    <x v="164"/>
    <x v="156"/>
    <s v="Posting"/>
    <n v="3"/>
    <x v="0"/>
    <n v="0"/>
    <n v="53873.19"/>
    <n v="0"/>
    <n v="53873.19"/>
    <n v="53873.19"/>
  </r>
  <r>
    <x v="165"/>
    <x v="157"/>
    <s v="Posting"/>
    <n v="3"/>
    <x v="0"/>
    <n v="0"/>
    <n v="54659.19"/>
    <n v="0"/>
    <n v="54659.19"/>
    <n v="54659.19"/>
  </r>
  <r>
    <x v="166"/>
    <x v="158"/>
    <s v="End-Total"/>
    <n v="2"/>
    <x v="0"/>
    <n v="0"/>
    <n v="0"/>
    <n v="0"/>
    <n v="0"/>
    <n v="0"/>
  </r>
  <r>
    <x v="167"/>
    <x v="159"/>
    <s v="Begin-Total"/>
    <n v="2"/>
    <x v="0"/>
    <n v="0"/>
    <n v="0"/>
    <n v="0"/>
    <n v="0"/>
    <n v="0"/>
  </r>
  <r>
    <x v="168"/>
    <x v="160"/>
    <s v="Posting"/>
    <n v="3"/>
    <x v="0"/>
    <n v="0"/>
    <n v="2178.31"/>
    <n v="0"/>
    <n v="2178.31"/>
    <n v="2178.31"/>
  </r>
  <r>
    <x v="169"/>
    <x v="161"/>
    <s v="Posting"/>
    <n v="3"/>
    <x v="0"/>
    <n v="0"/>
    <n v="64465.850000000006"/>
    <n v="0"/>
    <n v="64465.850000000006"/>
    <n v="64465.850000000006"/>
  </r>
  <r>
    <x v="170"/>
    <x v="162"/>
    <s v="Posting"/>
    <n v="3"/>
    <x v="0"/>
    <n v="0"/>
    <n v="10952.66"/>
    <n v="0"/>
    <n v="10952.66"/>
    <n v="10952.66"/>
  </r>
  <r>
    <x v="171"/>
    <x v="163"/>
    <s v="End-Total"/>
    <n v="2"/>
    <x v="0"/>
    <n v="0"/>
    <n v="0"/>
    <n v="0"/>
    <n v="0"/>
    <n v="0"/>
  </r>
  <r>
    <x v="172"/>
    <x v="164"/>
    <s v="Begin-Total"/>
    <n v="2"/>
    <x v="0"/>
    <n v="0"/>
    <n v="0"/>
    <n v="0"/>
    <n v="0"/>
    <n v="0"/>
  </r>
  <r>
    <x v="173"/>
    <x v="165"/>
    <s v="Posting"/>
    <n v="3"/>
    <x v="0"/>
    <n v="0"/>
    <n v="0"/>
    <n v="0"/>
    <n v="0"/>
    <n v="0"/>
  </r>
  <r>
    <x v="174"/>
    <x v="166"/>
    <s v="Posting"/>
    <n v="3"/>
    <x v="0"/>
    <n v="0"/>
    <n v="0"/>
    <n v="0"/>
    <n v="0"/>
    <n v="0"/>
  </r>
  <r>
    <x v="175"/>
    <x v="167"/>
    <s v="Posting"/>
    <n v="3"/>
    <x v="0"/>
    <n v="0"/>
    <n v="0"/>
    <n v="0"/>
    <n v="0"/>
    <n v="0"/>
  </r>
  <r>
    <x v="176"/>
    <x v="168"/>
    <s v="End-Total"/>
    <n v="2"/>
    <x v="0"/>
    <n v="0"/>
    <n v="0"/>
    <n v="0"/>
    <n v="0"/>
    <n v="0"/>
  </r>
  <r>
    <x v="177"/>
    <x v="169"/>
    <s v="Begin-Total"/>
    <n v="2"/>
    <x v="0"/>
    <n v="0"/>
    <n v="0"/>
    <n v="0"/>
    <n v="0"/>
    <n v="0"/>
  </r>
  <r>
    <x v="178"/>
    <x v="170"/>
    <s v="Posting"/>
    <n v="3"/>
    <x v="0"/>
    <n v="0"/>
    <n v="0"/>
    <n v="0"/>
    <n v="0"/>
    <n v="0"/>
  </r>
  <r>
    <x v="179"/>
    <x v="171"/>
    <s v="Posting"/>
    <n v="3"/>
    <x v="0"/>
    <n v="0"/>
    <n v="0"/>
    <n v="0"/>
    <n v="0"/>
    <n v="0"/>
  </r>
  <r>
    <x v="180"/>
    <x v="172"/>
    <s v="Posting"/>
    <n v="3"/>
    <x v="0"/>
    <n v="0"/>
    <n v="0"/>
    <n v="0"/>
    <n v="0"/>
    <n v="0"/>
  </r>
  <r>
    <x v="181"/>
    <x v="173"/>
    <s v="Posting"/>
    <n v="3"/>
    <x v="0"/>
    <n v="0"/>
    <n v="0"/>
    <n v="0"/>
    <n v="0"/>
    <n v="0"/>
  </r>
  <r>
    <x v="182"/>
    <x v="174"/>
    <s v="Posting"/>
    <n v="3"/>
    <x v="0"/>
    <n v="0"/>
    <n v="0"/>
    <n v="0"/>
    <n v="0"/>
    <n v="0"/>
  </r>
  <r>
    <x v="183"/>
    <x v="175"/>
    <s v="End-Total"/>
    <n v="2"/>
    <x v="0"/>
    <n v="0"/>
    <n v="0"/>
    <n v="0"/>
    <n v="0"/>
    <n v="0"/>
  </r>
  <r>
    <x v="184"/>
    <x v="176"/>
    <s v="End-Total"/>
    <n v="1"/>
    <x v="0"/>
    <n v="0"/>
    <n v="0"/>
    <n v="0"/>
    <n v="0"/>
    <n v="0"/>
  </r>
  <r>
    <x v="185"/>
    <x v="177"/>
    <s v="Total"/>
    <n v="1"/>
    <x v="0"/>
    <n v="0"/>
    <n v="0"/>
    <n v="0"/>
    <n v="0"/>
    <n v="0"/>
  </r>
  <r>
    <x v="186"/>
    <x v="178"/>
    <s v="Begin-Total"/>
    <n v="1"/>
    <x v="0"/>
    <n v="0"/>
    <n v="0"/>
    <n v="0"/>
    <n v="0"/>
    <n v="0"/>
  </r>
  <r>
    <x v="187"/>
    <x v="179"/>
    <s v="Posting"/>
    <n v="2"/>
    <x v="0"/>
    <n v="0"/>
    <n v="0"/>
    <n v="0"/>
    <n v="0"/>
    <n v="0"/>
  </r>
  <r>
    <x v="188"/>
    <x v="180"/>
    <s v="Posting"/>
    <n v="2"/>
    <x v="0"/>
    <n v="0"/>
    <n v="0"/>
    <n v="0"/>
    <n v="0"/>
    <n v="0"/>
  </r>
  <r>
    <x v="189"/>
    <x v="181"/>
    <s v="Posting"/>
    <n v="2"/>
    <x v="0"/>
    <n v="0"/>
    <n v="0"/>
    <n v="0"/>
    <n v="0"/>
    <n v="0"/>
  </r>
  <r>
    <x v="190"/>
    <x v="182"/>
    <s v="Posting"/>
    <n v="2"/>
    <x v="0"/>
    <n v="0"/>
    <n v="0"/>
    <n v="0"/>
    <n v="0"/>
    <n v="0"/>
  </r>
  <r>
    <x v="191"/>
    <x v="183"/>
    <s v="Posting"/>
    <n v="2"/>
    <x v="0"/>
    <n v="0"/>
    <n v="0.03"/>
    <n v="0"/>
    <n v="0.03"/>
    <n v="0.03"/>
  </r>
  <r>
    <x v="192"/>
    <x v="184"/>
    <s v="Posting"/>
    <n v="2"/>
    <x v="0"/>
    <n v="0"/>
    <n v="0.09"/>
    <n v="0.05"/>
    <n v="0.04"/>
    <n v="0.04"/>
  </r>
  <r>
    <x v="193"/>
    <x v="185"/>
    <s v="Posting"/>
    <n v="2"/>
    <x v="0"/>
    <n v="0"/>
    <n v="0"/>
    <n v="0"/>
    <n v="0"/>
    <n v="0"/>
  </r>
  <r>
    <x v="194"/>
    <x v="186"/>
    <s v="Posting"/>
    <n v="2"/>
    <x v="0"/>
    <n v="0"/>
    <n v="0"/>
    <n v="0"/>
    <n v="0"/>
    <n v="0"/>
  </r>
  <r>
    <x v="195"/>
    <x v="187"/>
    <s v="End-Total"/>
    <n v="1"/>
    <x v="0"/>
    <n v="0"/>
    <n v="0"/>
    <n v="0"/>
    <n v="0"/>
    <n v="0"/>
  </r>
  <r>
    <x v="196"/>
    <x v="188"/>
    <s v="Begin-Total"/>
    <n v="1"/>
    <x v="0"/>
    <n v="0"/>
    <n v="0"/>
    <n v="0"/>
    <n v="0"/>
    <n v="0"/>
  </r>
  <r>
    <x v="197"/>
    <x v="189"/>
    <s v="Posting"/>
    <n v="2"/>
    <x v="0"/>
    <n v="0"/>
    <n v="0"/>
    <n v="0"/>
    <n v="0"/>
    <n v="0"/>
  </r>
  <r>
    <x v="198"/>
    <x v="190"/>
    <s v="Posting"/>
    <n v="2"/>
    <x v="0"/>
    <n v="0"/>
    <n v="0"/>
    <n v="0"/>
    <n v="0"/>
    <n v="0"/>
  </r>
  <r>
    <x v="199"/>
    <x v="191"/>
    <s v="Posting"/>
    <n v="2"/>
    <x v="0"/>
    <n v="0"/>
    <n v="0"/>
    <n v="0"/>
    <n v="0"/>
    <n v="0"/>
  </r>
  <r>
    <x v="200"/>
    <x v="192"/>
    <s v="Posting"/>
    <n v="2"/>
    <x v="0"/>
    <n v="0"/>
    <n v="0"/>
    <n v="0"/>
    <n v="0"/>
    <n v="0"/>
  </r>
  <r>
    <x v="201"/>
    <x v="193"/>
    <s v="Posting"/>
    <n v="2"/>
    <x v="0"/>
    <n v="0"/>
    <n v="0"/>
    <n v="0"/>
    <n v="0"/>
    <n v="0"/>
  </r>
  <r>
    <x v="202"/>
    <x v="194"/>
    <s v="Posting"/>
    <n v="2"/>
    <x v="0"/>
    <n v="0"/>
    <n v="0"/>
    <n v="0"/>
    <n v="0"/>
    <n v="0"/>
  </r>
  <r>
    <x v="203"/>
    <x v="195"/>
    <s v="Posting"/>
    <n v="2"/>
    <x v="0"/>
    <n v="0"/>
    <n v="0"/>
    <n v="0"/>
    <n v="0"/>
    <n v="0"/>
  </r>
  <r>
    <x v="204"/>
    <x v="196"/>
    <s v="End-Total"/>
    <n v="1"/>
    <x v="0"/>
    <n v="0"/>
    <n v="0"/>
    <n v="0"/>
    <n v="0"/>
    <n v="0"/>
  </r>
  <r>
    <x v="205"/>
    <x v="197"/>
    <s v="Begin-Total"/>
    <n v="1"/>
    <x v="0"/>
    <n v="0"/>
    <n v="0"/>
    <n v="0"/>
    <n v="0"/>
    <n v="0"/>
  </r>
  <r>
    <x v="206"/>
    <x v="198"/>
    <s v="Posting"/>
    <n v="2"/>
    <x v="0"/>
    <n v="0"/>
    <n v="0"/>
    <n v="0"/>
    <n v="0"/>
    <n v="0"/>
  </r>
  <r>
    <x v="207"/>
    <x v="199"/>
    <s v="Posting"/>
    <n v="2"/>
    <x v="0"/>
    <n v="0"/>
    <n v="0"/>
    <n v="0"/>
    <n v="0"/>
    <n v="0"/>
  </r>
  <r>
    <x v="208"/>
    <x v="200"/>
    <s v="Posting"/>
    <n v="2"/>
    <x v="0"/>
    <n v="0"/>
    <n v="0"/>
    <n v="0"/>
    <n v="0"/>
    <n v="0"/>
  </r>
  <r>
    <x v="209"/>
    <x v="201"/>
    <s v="Posting"/>
    <n v="2"/>
    <x v="0"/>
    <n v="0"/>
    <n v="0"/>
    <n v="0"/>
    <n v="0"/>
    <n v="0"/>
  </r>
  <r>
    <x v="210"/>
    <x v="202"/>
    <s v="Posting"/>
    <n v="2"/>
    <x v="0"/>
    <n v="0"/>
    <n v="0"/>
    <n v="0"/>
    <n v="0"/>
    <n v="0"/>
  </r>
  <r>
    <x v="211"/>
    <x v="203"/>
    <s v="End-Total"/>
    <n v="1"/>
    <x v="0"/>
    <n v="0"/>
    <n v="0"/>
    <n v="0"/>
    <n v="0"/>
    <n v="0"/>
  </r>
  <r>
    <x v="212"/>
    <x v="204"/>
    <s v="Begin-Total"/>
    <n v="1"/>
    <x v="0"/>
    <n v="0"/>
    <n v="0"/>
    <n v="0"/>
    <n v="0"/>
    <n v="0"/>
  </r>
  <r>
    <x v="213"/>
    <x v="205"/>
    <s v="Posting"/>
    <n v="2"/>
    <x v="0"/>
    <n v="0"/>
    <n v="0"/>
    <n v="0"/>
    <n v="0"/>
    <n v="0"/>
  </r>
  <r>
    <x v="214"/>
    <x v="206"/>
    <s v="Posting"/>
    <n v="2"/>
    <x v="0"/>
    <n v="0"/>
    <n v="0"/>
    <n v="0"/>
    <n v="0"/>
    <n v="0"/>
  </r>
  <r>
    <x v="215"/>
    <x v="207"/>
    <s v="End-Total"/>
    <n v="1"/>
    <x v="0"/>
    <n v="0"/>
    <n v="0"/>
    <n v="0"/>
    <n v="0"/>
    <n v="0"/>
  </r>
  <r>
    <x v="216"/>
    <x v="208"/>
    <s v="Total"/>
    <n v="1"/>
    <x v="0"/>
    <n v="0"/>
    <n v="0"/>
    <n v="0"/>
    <n v="0"/>
    <n v="0"/>
  </r>
  <r>
    <x v="217"/>
    <x v="209"/>
    <s v="Total"/>
    <n v="1"/>
    <x v="0"/>
    <n v="0"/>
    <n v="0"/>
    <n v="0"/>
    <n v="0"/>
    <n v="0"/>
  </r>
  <r>
    <x v="218"/>
    <x v="0"/>
    <s v="Posting"/>
    <n v="1"/>
    <x v="0"/>
    <n v="0"/>
    <n v="0"/>
    <n v="0"/>
    <n v="0"/>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3" cacheId="0" applyNumberFormats="0" applyBorderFormats="0" applyFontFormats="0" applyPatternFormats="0" applyAlignmentFormats="0" applyWidthHeightFormats="1" dataCaption=" " updatedVersion="6" minRefreshableVersion="3" showDrill="0" itemPrintTitles="1" createdVersion="4" indent="0" compact="0" compactData="0" gridDropZones="1" multipleFieldFilters="0">
  <location ref="C8:H229" firstHeaderRow="1" firstDataRow="2" firstDataCol="2"/>
  <pivotFields count="10">
    <pivotField name="Account No." axis="axisRow" compact="0" outline="0" showAll="0" sortType="ascending" defaultSubtotal="0">
      <items count="22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m="1" x="219"/>
      </items>
    </pivotField>
    <pivotField axis="axisRow" compact="0" outline="0" showAll="0">
      <items count="215">
        <item x="130"/>
        <item x="184"/>
        <item x="4"/>
        <item x="155"/>
        <item x="151"/>
        <item x="156"/>
        <item x="132"/>
        <item x="160"/>
        <item x="143"/>
        <item x="161"/>
        <item x="162"/>
        <item x="200"/>
        <item x="157"/>
        <item x="92"/>
        <item x="140"/>
        <item x="99"/>
        <item x="150"/>
        <item x="142"/>
        <item x="53"/>
        <item x="54"/>
        <item x="139"/>
        <item x="183"/>
        <item x="201"/>
        <item x="6"/>
        <item x="10"/>
        <item x="16"/>
        <item x="17"/>
        <item x="32"/>
        <item x="33"/>
        <item x="35"/>
        <item x="37"/>
        <item x="38"/>
        <item x="40"/>
        <item x="41"/>
        <item x="48"/>
        <item x="70"/>
        <item x="77"/>
        <item x="81"/>
        <item x="85"/>
        <item x="86"/>
        <item x="87"/>
        <item x="91"/>
        <item x="124"/>
        <item x="134"/>
        <item x="141"/>
        <item x="152"/>
        <item x="165"/>
        <item x="166"/>
        <item x="167"/>
        <item x="170"/>
        <item x="171"/>
        <item x="172"/>
        <item x="173"/>
        <item x="174"/>
        <item x="179"/>
        <item x="189"/>
        <item x="190"/>
        <item x="191"/>
        <item x="192"/>
        <item x="198"/>
        <item x="199"/>
        <item x="205"/>
        <item x="1"/>
        <item x="31"/>
        <item x="34"/>
        <item x="42"/>
        <item x="39"/>
        <item x="36"/>
        <item x="43"/>
        <item x="2"/>
        <item x="22"/>
        <item x="29"/>
        <item x="13"/>
        <item x="18"/>
        <item x="19"/>
        <item x="21"/>
        <item x="9"/>
        <item x="12"/>
        <item x="3"/>
        <item x="8"/>
        <item x="30"/>
        <item x="44"/>
        <item x="45"/>
        <item x="93"/>
        <item x="94"/>
        <item x="46"/>
        <item x="84"/>
        <item x="88"/>
        <item x="47"/>
        <item x="49"/>
        <item x="51"/>
        <item x="52"/>
        <item x="55"/>
        <item x="56"/>
        <item x="57"/>
        <item x="58"/>
        <item x="63"/>
        <item x="64"/>
        <item x="65"/>
        <item x="66"/>
        <item x="78"/>
        <item x="79"/>
        <item x="80"/>
        <item x="82"/>
        <item x="83"/>
        <item x="89"/>
        <item x="95"/>
        <item x="96"/>
        <item x="97"/>
        <item x="101"/>
        <item x="107"/>
        <item x="128"/>
        <item x="154"/>
        <item x="158"/>
        <item x="159"/>
        <item x="163"/>
        <item x="149"/>
        <item x="153"/>
        <item x="129"/>
        <item x="137"/>
        <item x="169"/>
        <item x="175"/>
        <item x="176"/>
        <item x="138"/>
        <item x="148"/>
        <item x="164"/>
        <item x="202"/>
        <item x="168"/>
        <item x="177"/>
        <item x="178"/>
        <item x="180"/>
        <item x="182"/>
        <item x="181"/>
        <item x="185"/>
        <item x="186"/>
        <item x="187"/>
        <item x="188"/>
        <item x="193"/>
        <item x="194"/>
        <item x="195"/>
        <item x="196"/>
        <item x="208"/>
        <item x="209"/>
        <item x="5"/>
        <item x="7"/>
        <item x="11"/>
        <item x="14"/>
        <item x="15"/>
        <item x="20"/>
        <item x="23"/>
        <item x="24"/>
        <item x="25"/>
        <item x="50"/>
        <item x="59"/>
        <item x="60"/>
        <item x="61"/>
        <item x="62"/>
        <item x="67"/>
        <item x="68"/>
        <item x="69"/>
        <item x="71"/>
        <item x="72"/>
        <item x="73"/>
        <item x="74"/>
        <item x="75"/>
        <item x="76"/>
        <item x="90"/>
        <item x="98"/>
        <item x="100"/>
        <item x="102"/>
        <item x="103"/>
        <item x="104"/>
        <item x="105"/>
        <item x="106"/>
        <item x="108"/>
        <item x="109"/>
        <item x="110"/>
        <item x="111"/>
        <item x="112"/>
        <item m="1" x="211"/>
        <item x="114"/>
        <item x="115"/>
        <item x="116"/>
        <item x="117"/>
        <item x="118"/>
        <item x="119"/>
        <item m="1" x="213"/>
        <item x="125"/>
        <item x="126"/>
        <item x="127"/>
        <item x="131"/>
        <item x="133"/>
        <item x="135"/>
        <item x="136"/>
        <item x="144"/>
        <item x="145"/>
        <item x="146"/>
        <item x="147"/>
        <item x="197"/>
        <item m="1" x="212"/>
        <item x="204"/>
        <item x="206"/>
        <item x="207"/>
        <item m="1" x="210"/>
        <item x="0"/>
        <item x="26"/>
        <item x="27"/>
        <item x="28"/>
        <item x="113"/>
        <item x="120"/>
        <item x="121"/>
        <item x="122"/>
        <item x="123"/>
        <item x="203"/>
        <item t="default"/>
      </items>
    </pivotField>
    <pivotField compact="0" outline="0" showAll="0" defaultSubtotal="0"/>
    <pivotField compact="0" outline="0" showAll="0"/>
    <pivotField compact="0" outline="0" showAll="0">
      <items count="4">
        <item x="1"/>
        <item x="0"/>
        <item m="1" x="2"/>
        <item t="default"/>
      </items>
    </pivotField>
    <pivotField dataField="1" compact="0" outline="0" showAll="0"/>
    <pivotField dataField="1" compact="0" outline="0" showAll="0"/>
    <pivotField dataField="1" compact="0" outline="0" showAll="0"/>
    <pivotField dataField="1" compact="0" outline="0" showAll="0"/>
    <pivotField compact="0" outline="0" showAll="0"/>
  </pivotFields>
  <rowFields count="2">
    <field x="0"/>
    <field x="1"/>
  </rowFields>
  <rowItems count="220">
    <i>
      <x/>
      <x v="204"/>
    </i>
    <i>
      <x v="1"/>
      <x v="62"/>
    </i>
    <i>
      <x v="2"/>
      <x v="69"/>
    </i>
    <i>
      <x v="3"/>
      <x v="78"/>
    </i>
    <i>
      <x v="4"/>
      <x v="2"/>
    </i>
    <i>
      <x v="5"/>
      <x v="143"/>
    </i>
    <i>
      <x v="6"/>
      <x v="23"/>
    </i>
    <i>
      <x v="7"/>
      <x v="144"/>
    </i>
    <i>
      <x v="8"/>
      <x v="79"/>
    </i>
    <i>
      <x v="9"/>
      <x v="76"/>
    </i>
    <i>
      <x v="10"/>
      <x v="24"/>
    </i>
    <i>
      <x v="11"/>
      <x v="145"/>
    </i>
    <i>
      <x v="12"/>
      <x v="77"/>
    </i>
    <i>
      <x v="13"/>
      <x v="72"/>
    </i>
    <i>
      <x v="14"/>
      <x v="146"/>
    </i>
    <i>
      <x v="15"/>
      <x v="147"/>
    </i>
    <i>
      <x v="16"/>
      <x v="25"/>
    </i>
    <i>
      <x v="17"/>
      <x v="26"/>
    </i>
    <i>
      <x v="18"/>
      <x v="73"/>
    </i>
    <i>
      <x v="19"/>
      <x v="74"/>
    </i>
    <i>
      <x v="20"/>
      <x v="148"/>
    </i>
    <i>
      <x v="21"/>
      <x v="75"/>
    </i>
    <i>
      <x v="22"/>
      <x v="70"/>
    </i>
    <i>
      <x v="23"/>
      <x v="149"/>
    </i>
    <i>
      <x v="24"/>
      <x v="150"/>
    </i>
    <i>
      <x v="25"/>
      <x v="151"/>
    </i>
    <i>
      <x v="26"/>
      <x v="205"/>
    </i>
    <i>
      <x v="27"/>
      <x v="206"/>
    </i>
    <i>
      <x v="28"/>
      <x v="207"/>
    </i>
    <i>
      <x v="29"/>
      <x v="71"/>
    </i>
    <i>
      <x v="30"/>
      <x v="80"/>
    </i>
    <i>
      <x v="31"/>
      <x v="63"/>
    </i>
    <i>
      <x v="32"/>
      <x v="27"/>
    </i>
    <i>
      <x v="33"/>
      <x v="27"/>
    </i>
    <i>
      <x v="34"/>
      <x v="28"/>
    </i>
    <i>
      <x v="35"/>
      <x v="64"/>
    </i>
    <i>
      <x v="36"/>
      <x v="29"/>
    </i>
    <i>
      <x v="37"/>
      <x v="67"/>
    </i>
    <i>
      <x v="38"/>
      <x v="30"/>
    </i>
    <i>
      <x v="39"/>
      <x v="30"/>
    </i>
    <i>
      <x v="40"/>
      <x v="28"/>
    </i>
    <i>
      <x v="41"/>
      <x v="64"/>
    </i>
    <i>
      <x v="42"/>
      <x v="31"/>
    </i>
    <i>
      <x v="43"/>
      <x v="66"/>
    </i>
    <i>
      <x v="44"/>
      <x v="32"/>
    </i>
    <i>
      <x v="45"/>
      <x v="32"/>
    </i>
    <i>
      <x v="46"/>
      <x v="28"/>
    </i>
    <i>
      <x v="47"/>
      <x v="64"/>
    </i>
    <i>
      <x v="48"/>
      <x v="33"/>
    </i>
    <i>
      <x v="49"/>
      <x v="65"/>
    </i>
    <i>
      <x v="50"/>
      <x v="68"/>
    </i>
    <i>
      <x v="51"/>
      <x v="81"/>
    </i>
    <i>
      <x v="52"/>
      <x v="82"/>
    </i>
    <i>
      <x v="53"/>
      <x v="85"/>
    </i>
    <i>
      <x v="54"/>
      <x v="88"/>
    </i>
    <i>
      <x v="55"/>
      <x v="34"/>
    </i>
    <i>
      <x v="56"/>
      <x v="89"/>
    </i>
    <i>
      <x v="57"/>
      <x v="152"/>
    </i>
    <i>
      <x v="58"/>
      <x v="90"/>
    </i>
    <i>
      <x v="59"/>
      <x v="91"/>
    </i>
    <i>
      <x v="60"/>
      <x v="18"/>
    </i>
    <i>
      <x v="61"/>
      <x v="19"/>
    </i>
    <i>
      <x v="62"/>
      <x v="92"/>
    </i>
    <i>
      <x v="63"/>
      <x v="93"/>
    </i>
    <i>
      <x v="64"/>
      <x v="94"/>
    </i>
    <i>
      <x v="65"/>
      <x v="94"/>
    </i>
    <i>
      <x v="66"/>
      <x v="95"/>
    </i>
    <i>
      <x v="67"/>
      <x v="153"/>
    </i>
    <i>
      <x v="68"/>
      <x v="154"/>
    </i>
    <i>
      <x v="69"/>
      <x v="155"/>
    </i>
    <i>
      <x v="70"/>
      <x v="156"/>
    </i>
    <i>
      <x v="71"/>
      <x v="96"/>
    </i>
    <i>
      <x v="72"/>
      <x v="97"/>
    </i>
    <i>
      <x v="73"/>
      <x v="98"/>
    </i>
    <i>
      <x v="74"/>
      <x v="99"/>
    </i>
    <i>
      <x v="75"/>
      <x v="157"/>
    </i>
    <i>
      <x v="76"/>
      <x v="158"/>
    </i>
    <i>
      <x v="77"/>
      <x v="159"/>
    </i>
    <i>
      <x v="78"/>
      <x v="35"/>
    </i>
    <i>
      <x v="79"/>
      <x v="160"/>
    </i>
    <i>
      <x v="80"/>
      <x v="161"/>
    </i>
    <i>
      <x v="81"/>
      <x v="162"/>
    </i>
    <i>
      <x v="82"/>
      <x v="163"/>
    </i>
    <i>
      <x v="83"/>
      <x v="164"/>
    </i>
    <i>
      <x v="84"/>
      <x v="165"/>
    </i>
    <i>
      <x v="85"/>
      <x v="36"/>
    </i>
    <i>
      <x v="86"/>
      <x v="100"/>
    </i>
    <i>
      <x v="87"/>
      <x v="101"/>
    </i>
    <i>
      <x v="88"/>
      <x v="102"/>
    </i>
    <i>
      <x v="89"/>
      <x v="37"/>
    </i>
    <i>
      <x v="90"/>
      <x v="103"/>
    </i>
    <i>
      <x v="91"/>
      <x v="104"/>
    </i>
    <i>
      <x v="92"/>
      <x v="86"/>
    </i>
    <i>
      <x v="93"/>
      <x v="38"/>
    </i>
    <i>
      <x v="94"/>
      <x v="39"/>
    </i>
    <i>
      <x v="95"/>
      <x v="40"/>
    </i>
    <i>
      <x v="96"/>
      <x v="87"/>
    </i>
    <i>
      <x v="97"/>
      <x v="105"/>
    </i>
    <i>
      <x v="98"/>
      <x v="166"/>
    </i>
    <i>
      <x v="99"/>
      <x v="41"/>
    </i>
    <i>
      <x v="100"/>
      <x v="13"/>
    </i>
    <i>
      <x v="101"/>
      <x v="83"/>
    </i>
    <i>
      <x v="102"/>
      <x v="84"/>
    </i>
    <i>
      <x v="103"/>
      <x v="106"/>
    </i>
    <i>
      <x v="104"/>
      <x v="107"/>
    </i>
    <i>
      <x v="105"/>
      <x v="108"/>
    </i>
    <i>
      <x v="106"/>
      <x v="167"/>
    </i>
    <i>
      <x v="107"/>
      <x v="15"/>
    </i>
    <i>
      <x v="108"/>
      <x v="168"/>
    </i>
    <i>
      <x v="109"/>
      <x v="109"/>
    </i>
    <i>
      <x v="110"/>
      <x v="169"/>
    </i>
    <i>
      <x v="111"/>
      <x v="170"/>
    </i>
    <i>
      <x v="112"/>
      <x v="171"/>
    </i>
    <i>
      <x v="113"/>
      <x v="172"/>
    </i>
    <i>
      <x v="114"/>
      <x v="173"/>
    </i>
    <i>
      <x v="115"/>
      <x v="110"/>
    </i>
    <i>
      <x v="116"/>
      <x v="174"/>
    </i>
    <i>
      <x v="117"/>
      <x v="175"/>
    </i>
    <i>
      <x v="118"/>
      <x v="176"/>
    </i>
    <i>
      <x v="119"/>
      <x v="177"/>
    </i>
    <i>
      <x v="120"/>
      <x v="178"/>
    </i>
    <i>
      <x v="121"/>
      <x v="208"/>
    </i>
    <i>
      <x v="122"/>
      <x v="180"/>
    </i>
    <i>
      <x v="123"/>
      <x v="181"/>
    </i>
    <i>
      <x v="124"/>
      <x v="182"/>
    </i>
    <i>
      <x v="125"/>
      <x v="183"/>
    </i>
    <i>
      <x v="126"/>
      <x v="184"/>
    </i>
    <i>
      <x v="127"/>
      <x v="185"/>
    </i>
    <i>
      <x v="128"/>
      <x v="209"/>
    </i>
    <i>
      <x v="129"/>
      <x v="210"/>
    </i>
    <i>
      <x v="130"/>
      <x v="211"/>
    </i>
    <i>
      <x v="131"/>
      <x v="212"/>
    </i>
    <i>
      <x v="132"/>
      <x v="42"/>
    </i>
    <i>
      <x v="133"/>
      <x v="187"/>
    </i>
    <i>
      <x v="134"/>
      <x v="188"/>
    </i>
    <i>
      <x v="135"/>
      <x v="189"/>
    </i>
    <i>
      <x v="136"/>
      <x v="111"/>
    </i>
    <i>
      <x v="137"/>
      <x v="118"/>
    </i>
    <i>
      <x v="138"/>
      <x/>
    </i>
    <i>
      <x v="139"/>
      <x v="190"/>
    </i>
    <i>
      <x v="140"/>
      <x v="6"/>
    </i>
    <i>
      <x v="141"/>
      <x v="191"/>
    </i>
    <i>
      <x v="142"/>
      <x v="43"/>
    </i>
    <i>
      <x v="143"/>
      <x v="192"/>
    </i>
    <i>
      <x v="144"/>
      <x v="193"/>
    </i>
    <i>
      <x v="145"/>
      <x v="119"/>
    </i>
    <i>
      <x v="146"/>
      <x v="123"/>
    </i>
    <i>
      <x v="147"/>
      <x v="20"/>
    </i>
    <i>
      <x v="148"/>
      <x v="14"/>
    </i>
    <i>
      <x v="149"/>
      <x v="44"/>
    </i>
    <i>
      <x v="150"/>
      <x v="17"/>
    </i>
    <i>
      <x v="151"/>
      <x v="8"/>
    </i>
    <i>
      <x v="152"/>
      <x v="194"/>
    </i>
    <i>
      <x v="153"/>
      <x v="195"/>
    </i>
    <i>
      <x v="154"/>
      <x v="196"/>
    </i>
    <i>
      <x v="155"/>
      <x v="197"/>
    </i>
    <i>
      <x v="156"/>
      <x v="124"/>
    </i>
    <i>
      <x v="157"/>
      <x v="116"/>
    </i>
    <i>
      <x v="158"/>
      <x v="16"/>
    </i>
    <i>
      <x v="159"/>
      <x v="4"/>
    </i>
    <i>
      <x v="160"/>
      <x v="45"/>
    </i>
    <i>
      <x v="161"/>
      <x v="117"/>
    </i>
    <i>
      <x v="162"/>
      <x v="112"/>
    </i>
    <i>
      <x v="163"/>
      <x v="3"/>
    </i>
    <i>
      <x v="164"/>
      <x v="5"/>
    </i>
    <i>
      <x v="165"/>
      <x v="12"/>
    </i>
    <i>
      <x v="166"/>
      <x v="113"/>
    </i>
    <i>
      <x v="167"/>
      <x v="114"/>
    </i>
    <i>
      <x v="168"/>
      <x v="7"/>
    </i>
    <i>
      <x v="169"/>
      <x v="9"/>
    </i>
    <i>
      <x v="170"/>
      <x v="10"/>
    </i>
    <i>
      <x v="171"/>
      <x v="115"/>
    </i>
    <i>
      <x v="172"/>
      <x v="125"/>
    </i>
    <i>
      <x v="173"/>
      <x v="46"/>
    </i>
    <i>
      <x v="174"/>
      <x v="47"/>
    </i>
    <i>
      <x v="175"/>
      <x v="48"/>
    </i>
    <i>
      <x v="176"/>
      <x v="127"/>
    </i>
    <i>
      <x v="177"/>
      <x v="120"/>
    </i>
    <i>
      <x v="178"/>
      <x v="49"/>
    </i>
    <i>
      <x v="179"/>
      <x v="50"/>
    </i>
    <i>
      <x v="180"/>
      <x v="51"/>
    </i>
    <i>
      <x v="181"/>
      <x v="52"/>
    </i>
    <i>
      <x v="182"/>
      <x v="53"/>
    </i>
    <i>
      <x v="183"/>
      <x v="121"/>
    </i>
    <i>
      <x v="184"/>
      <x v="122"/>
    </i>
    <i>
      <x v="185"/>
      <x v="128"/>
    </i>
    <i>
      <x v="186"/>
      <x v="129"/>
    </i>
    <i>
      <x v="187"/>
      <x v="54"/>
    </i>
    <i>
      <x v="188"/>
      <x v="130"/>
    </i>
    <i>
      <x v="189"/>
      <x v="132"/>
    </i>
    <i>
      <x v="190"/>
      <x v="131"/>
    </i>
    <i>
      <x v="191"/>
      <x v="21"/>
    </i>
    <i>
      <x v="192"/>
      <x v="1"/>
    </i>
    <i>
      <x v="193"/>
      <x v="133"/>
    </i>
    <i>
      <x v="194"/>
      <x v="134"/>
    </i>
    <i>
      <x v="195"/>
      <x v="135"/>
    </i>
    <i>
      <x v="196"/>
      <x v="136"/>
    </i>
    <i>
      <x v="197"/>
      <x v="55"/>
    </i>
    <i>
      <x v="198"/>
      <x v="56"/>
    </i>
    <i>
      <x v="199"/>
      <x v="57"/>
    </i>
    <i>
      <x v="200"/>
      <x v="58"/>
    </i>
    <i>
      <x v="201"/>
      <x v="137"/>
    </i>
    <i>
      <x v="202"/>
      <x v="138"/>
    </i>
    <i>
      <x v="203"/>
      <x v="139"/>
    </i>
    <i>
      <x v="204"/>
      <x v="140"/>
    </i>
    <i>
      <x v="205"/>
      <x v="198"/>
    </i>
    <i>
      <x v="206"/>
      <x v="59"/>
    </i>
    <i>
      <x v="207"/>
      <x v="60"/>
    </i>
    <i>
      <x v="208"/>
      <x v="11"/>
    </i>
    <i>
      <x v="209"/>
      <x v="22"/>
    </i>
    <i>
      <x v="210"/>
      <x v="126"/>
    </i>
    <i>
      <x v="211"/>
      <x v="213"/>
    </i>
    <i>
      <x v="212"/>
      <x v="200"/>
    </i>
    <i>
      <x v="213"/>
      <x v="61"/>
    </i>
    <i>
      <x v="214"/>
      <x v="201"/>
    </i>
    <i>
      <x v="215"/>
      <x v="202"/>
    </i>
    <i>
      <x v="216"/>
      <x v="141"/>
    </i>
    <i>
      <x v="217"/>
      <x v="142"/>
    </i>
    <i>
      <x v="218"/>
      <x v="204"/>
    </i>
    <i t="grand">
      <x/>
    </i>
  </rowItems>
  <colFields count="1">
    <field x="-2"/>
  </colFields>
  <colItems count="4">
    <i>
      <x/>
    </i>
    <i i="1">
      <x v="1"/>
    </i>
    <i i="2">
      <x v="2"/>
    </i>
    <i i="3">
      <x v="3"/>
    </i>
  </colItems>
  <dataFields count="4">
    <dataField name=" Beginning Balance" fld="5" baseField="1" baseItem="2" numFmtId="164"/>
    <dataField name=" Debits" fld="6" baseField="1" baseItem="2" numFmtId="164"/>
    <dataField name=" Credits" fld="7" baseField="1" baseItem="2" numFmtId="164"/>
    <dataField name="  Ending Balance" fld="8" baseField="1" baseItem="2" numFmtId="164"/>
  </dataFields>
  <formats count="8">
    <format dxfId="17">
      <pivotArea outline="0" collapsedLevelsAreSubtotals="1" fieldPosition="0"/>
    </format>
    <format dxfId="16">
      <pivotArea type="topRight" dataOnly="0" labelOnly="1" outline="0" fieldPosition="0"/>
    </format>
    <format dxfId="15">
      <pivotArea dataOnly="0" labelOnly="1" outline="0" fieldPosition="0">
        <references count="1">
          <reference field="4294967294" count="4">
            <x v="0"/>
            <x v="1"/>
            <x v="2"/>
            <x v="3"/>
          </reference>
        </references>
      </pivotArea>
    </format>
    <format dxfId="14">
      <pivotArea type="all" dataOnly="0" outline="0" fieldPosition="0"/>
    </format>
    <format dxfId="13">
      <pivotArea outline="0" fieldPosition="0">
        <references count="1">
          <reference field="4294967294" count="1">
            <x v="0"/>
          </reference>
        </references>
      </pivotArea>
    </format>
    <format dxfId="12">
      <pivotArea outline="0" fieldPosition="0">
        <references count="1">
          <reference field="4294967294" count="1">
            <x v="1"/>
          </reference>
        </references>
      </pivotArea>
    </format>
    <format dxfId="11">
      <pivotArea outline="0" fieldPosition="0">
        <references count="1">
          <reference field="4294967294" count="1">
            <x v="2"/>
          </reference>
        </references>
      </pivotArea>
    </format>
    <format dxfId="10">
      <pivotArea outline="0" fieldPosition="0">
        <references count="1">
          <reference field="4294967294" count="1">
            <x v="3"/>
          </reference>
        </references>
      </pivotArea>
    </format>
  </formats>
  <pivotTableStyleInfo name="PivotStyleLight16 2" showRowHeaders="1" showColHeaders="1" showRowStripes="1"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ncome_Balance" xr10:uid="{00000000-0013-0000-FFFF-FFFF01000000}" sourceName="Income/Balance">
  <pivotTables>
    <pivotTable tabId="36" name="PivotTable3"/>
  </pivotTables>
  <data>
    <tabular pivotCacheId="4">
      <items count="3">
        <i x="1" s="1"/>
        <i x="0" s="1"/>
        <i x="2"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Income/Balance" xr10:uid="{00000000-0014-0000-FFFF-FFFF01000000}" cache="Slicer_Income_Balance" caption="Income/Balance" columnCount="2" rowHeight="201168"/>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GLAccount" displayName="GLAccount" ref="D23:M243" totalsRowCount="1">
  <autoFilter ref="D23:M242" xr:uid="{00000000-0009-0000-0100-000001000000}"/>
  <tableColumns count="10">
    <tableColumn id="1" xr3:uid="{00000000-0010-0000-0000-000001000000}" name="No." totalsRowLabel="Total" dataDxfId="9"/>
    <tableColumn id="2" xr3:uid="{00000000-0010-0000-0000-000002000000}" name="Name" dataDxfId="8"/>
    <tableColumn id="3" xr3:uid="{00000000-0010-0000-0000-000003000000}" name="Account Type" dataDxfId="7"/>
    <tableColumn id="4" xr3:uid="{00000000-0010-0000-0000-000004000000}" name="Indentation" totalsRowFunction="sum" dataDxfId="6"/>
    <tableColumn id="5" xr3:uid="{00000000-0010-0000-0000-000005000000}" name="Income/Balance" dataDxfId="5"/>
    <tableColumn id="6" xr3:uid="{00000000-0010-0000-0000-000006000000}" name="Beginning Balance" totalsRowFunction="sum" dataDxfId="4"/>
    <tableColumn id="7" xr3:uid="{00000000-0010-0000-0000-000007000000}" name="Debits" totalsRowFunction="sum" dataDxfId="3"/>
    <tableColumn id="8" xr3:uid="{00000000-0010-0000-0000-000008000000}" name="Credits" totalsRowFunction="sum" dataDxfId="2"/>
    <tableColumn id="9" xr3:uid="{00000000-0010-0000-0000-000009000000}" name="Ending Balance" totalsRowFunction="sum" dataDxfId="1"/>
    <tableColumn id="10" xr3:uid="{00000000-0010-0000-0000-00000A000000}" name="Net Change" totalsRowFunction="sum" dataDxfId="0"/>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432"/>
  <sheetViews>
    <sheetView showGridLines="0" tabSelected="1" topLeftCell="B2" workbookViewId="0"/>
  </sheetViews>
  <sheetFormatPr defaultRowHeight="15" x14ac:dyDescent="0.25"/>
  <cols>
    <col min="1" max="1" width="9.140625" hidden="1" customWidth="1"/>
    <col min="2" max="2" width="3.5703125" customWidth="1"/>
    <col min="3" max="3" width="25.7109375" customWidth="1"/>
    <col min="4" max="4" width="31" customWidth="1"/>
    <col min="5" max="5" width="19.28515625" style="1" customWidth="1"/>
    <col min="6" max="7" width="11.5703125" style="1" bestFit="1" customWidth="1"/>
    <col min="8" max="8" width="16.7109375" style="1" customWidth="1"/>
    <col min="9" max="9" width="16.7109375" customWidth="1"/>
  </cols>
  <sheetData>
    <row r="1" spans="1:8" hidden="1" x14ac:dyDescent="0.25">
      <c r="A1" t="s">
        <v>386</v>
      </c>
    </row>
    <row r="3" spans="1:8" ht="28.5" x14ac:dyDescent="0.45">
      <c r="C3" s="29" t="s">
        <v>0</v>
      </c>
    </row>
    <row r="8" spans="1:8" x14ac:dyDescent="0.25">
      <c r="C8" s="2"/>
      <c r="D8" s="3"/>
      <c r="E8" s="26" t="s">
        <v>47</v>
      </c>
      <c r="F8" s="4"/>
      <c r="G8" s="4"/>
      <c r="H8" s="5"/>
    </row>
    <row r="9" spans="1:8" x14ac:dyDescent="0.25">
      <c r="C9" s="27" t="s">
        <v>46</v>
      </c>
      <c r="D9" s="28" t="s">
        <v>4</v>
      </c>
      <c r="E9" s="7" t="s">
        <v>30</v>
      </c>
      <c r="F9" s="7" t="s">
        <v>31</v>
      </c>
      <c r="G9" s="7" t="s">
        <v>32</v>
      </c>
      <c r="H9" s="8" t="s">
        <v>36</v>
      </c>
    </row>
    <row r="10" spans="1:8" x14ac:dyDescent="0.25">
      <c r="C10" s="6"/>
      <c r="E10" s="22">
        <v>0</v>
      </c>
      <c r="F10" s="22">
        <v>0</v>
      </c>
      <c r="G10" s="22">
        <v>0</v>
      </c>
      <c r="H10" s="24">
        <v>0</v>
      </c>
    </row>
    <row r="11" spans="1:8" x14ac:dyDescent="0.25">
      <c r="C11" s="6" t="s">
        <v>160</v>
      </c>
      <c r="D11" t="s">
        <v>473</v>
      </c>
      <c r="E11" s="22">
        <v>0</v>
      </c>
      <c r="F11" s="22">
        <v>0</v>
      </c>
      <c r="G11" s="22">
        <v>0</v>
      </c>
      <c r="H11" s="24">
        <v>0</v>
      </c>
    </row>
    <row r="12" spans="1:8" x14ac:dyDescent="0.25">
      <c r="C12" s="6" t="s">
        <v>161</v>
      </c>
      <c r="D12" t="s">
        <v>93</v>
      </c>
      <c r="E12" s="22">
        <v>0</v>
      </c>
      <c r="F12" s="22">
        <v>0</v>
      </c>
      <c r="G12" s="22">
        <v>0</v>
      </c>
      <c r="H12" s="24">
        <v>0</v>
      </c>
    </row>
    <row r="13" spans="1:8" x14ac:dyDescent="0.25">
      <c r="C13" s="6" t="s">
        <v>162</v>
      </c>
      <c r="D13" t="s">
        <v>102</v>
      </c>
      <c r="E13" s="22">
        <v>0</v>
      </c>
      <c r="F13" s="22">
        <v>0</v>
      </c>
      <c r="G13" s="22">
        <v>0</v>
      </c>
      <c r="H13" s="24">
        <v>0</v>
      </c>
    </row>
    <row r="14" spans="1:8" x14ac:dyDescent="0.25">
      <c r="C14" s="6" t="s">
        <v>163</v>
      </c>
      <c r="D14" t="s">
        <v>6</v>
      </c>
      <c r="E14" s="22">
        <v>3287619.9799999995</v>
      </c>
      <c r="F14" s="22">
        <v>7534363.3700000001</v>
      </c>
      <c r="G14" s="22">
        <v>9283811.9100000001</v>
      </c>
      <c r="H14" s="24">
        <v>1944203.9200000002</v>
      </c>
    </row>
    <row r="15" spans="1:8" x14ac:dyDescent="0.25">
      <c r="C15" s="6" t="s">
        <v>164</v>
      </c>
      <c r="D15" t="s">
        <v>165</v>
      </c>
      <c r="E15" s="22">
        <v>0</v>
      </c>
      <c r="F15" s="22">
        <v>0</v>
      </c>
      <c r="G15" s="22">
        <v>0</v>
      </c>
      <c r="H15" s="24">
        <v>0</v>
      </c>
    </row>
    <row r="16" spans="1:8" x14ac:dyDescent="0.25">
      <c r="C16" s="6" t="s">
        <v>166</v>
      </c>
      <c r="D16" t="s">
        <v>48</v>
      </c>
      <c r="E16" s="22">
        <v>0</v>
      </c>
      <c r="F16" s="22">
        <v>0</v>
      </c>
      <c r="G16" s="22">
        <v>0</v>
      </c>
      <c r="H16" s="24">
        <v>0</v>
      </c>
    </row>
    <row r="17" spans="3:8" x14ac:dyDescent="0.25">
      <c r="C17" s="6" t="s">
        <v>167</v>
      </c>
      <c r="D17" t="s">
        <v>168</v>
      </c>
      <c r="E17" s="22">
        <v>0</v>
      </c>
      <c r="F17" s="22">
        <v>0</v>
      </c>
      <c r="G17" s="22">
        <v>0</v>
      </c>
      <c r="H17" s="24">
        <v>0</v>
      </c>
    </row>
    <row r="18" spans="3:8" x14ac:dyDescent="0.25">
      <c r="C18" s="6" t="s">
        <v>169</v>
      </c>
      <c r="D18" t="s">
        <v>103</v>
      </c>
      <c r="E18" s="22">
        <v>0</v>
      </c>
      <c r="F18" s="22">
        <v>0</v>
      </c>
      <c r="G18" s="22">
        <v>0</v>
      </c>
      <c r="H18" s="24">
        <v>0</v>
      </c>
    </row>
    <row r="19" spans="3:8" x14ac:dyDescent="0.25">
      <c r="C19" s="6" t="s">
        <v>170</v>
      </c>
      <c r="D19" t="s">
        <v>100</v>
      </c>
      <c r="E19" s="22">
        <v>0</v>
      </c>
      <c r="F19" s="22">
        <v>0</v>
      </c>
      <c r="G19" s="22">
        <v>0</v>
      </c>
      <c r="H19" s="24">
        <v>0</v>
      </c>
    </row>
    <row r="20" spans="3:8" x14ac:dyDescent="0.25">
      <c r="C20" s="6" t="s">
        <v>171</v>
      </c>
      <c r="D20" t="s">
        <v>49</v>
      </c>
      <c r="E20" s="22">
        <v>0</v>
      </c>
      <c r="F20" s="22">
        <v>0</v>
      </c>
      <c r="G20" s="22">
        <v>0</v>
      </c>
      <c r="H20" s="24">
        <v>0</v>
      </c>
    </row>
    <row r="21" spans="3:8" x14ac:dyDescent="0.25">
      <c r="C21" s="6" t="s">
        <v>172</v>
      </c>
      <c r="D21" t="s">
        <v>173</v>
      </c>
      <c r="E21" s="22">
        <v>0</v>
      </c>
      <c r="F21" s="22">
        <v>0</v>
      </c>
      <c r="G21" s="22">
        <v>0</v>
      </c>
      <c r="H21" s="24">
        <v>0</v>
      </c>
    </row>
    <row r="22" spans="3:8" x14ac:dyDescent="0.25">
      <c r="C22" s="6" t="s">
        <v>174</v>
      </c>
      <c r="D22" t="s">
        <v>101</v>
      </c>
      <c r="E22" s="22">
        <v>0</v>
      </c>
      <c r="F22" s="22">
        <v>0</v>
      </c>
      <c r="G22" s="22">
        <v>0</v>
      </c>
      <c r="H22" s="24">
        <v>0</v>
      </c>
    </row>
    <row r="23" spans="3:8" x14ac:dyDescent="0.25">
      <c r="C23" s="6" t="s">
        <v>175</v>
      </c>
      <c r="D23" t="s">
        <v>96</v>
      </c>
      <c r="E23" s="22">
        <v>0</v>
      </c>
      <c r="F23" s="22">
        <v>0</v>
      </c>
      <c r="G23" s="22">
        <v>0</v>
      </c>
      <c r="H23" s="24">
        <v>0</v>
      </c>
    </row>
    <row r="24" spans="3:8" x14ac:dyDescent="0.25">
      <c r="C24" s="6" t="s">
        <v>176</v>
      </c>
      <c r="D24" t="s">
        <v>387</v>
      </c>
      <c r="E24" s="22">
        <v>9070718.0099999998</v>
      </c>
      <c r="F24" s="22">
        <v>10778841.369999999</v>
      </c>
      <c r="G24" s="22">
        <v>5197779.57</v>
      </c>
      <c r="H24" s="24">
        <v>14642579.85</v>
      </c>
    </row>
    <row r="25" spans="3:8" x14ac:dyDescent="0.25">
      <c r="C25" s="6" t="s">
        <v>177</v>
      </c>
      <c r="D25" t="s">
        <v>388</v>
      </c>
      <c r="E25" s="22">
        <v>5126765.91</v>
      </c>
      <c r="F25" s="22">
        <v>4959792.76</v>
      </c>
      <c r="G25" s="22">
        <v>2352068.84</v>
      </c>
      <c r="H25" s="24">
        <v>7734489.8300000001</v>
      </c>
    </row>
    <row r="26" spans="3:8" x14ac:dyDescent="0.25">
      <c r="C26" s="6" t="s">
        <v>178</v>
      </c>
      <c r="D26" t="s">
        <v>50</v>
      </c>
      <c r="E26" s="22">
        <v>0</v>
      </c>
      <c r="F26" s="22">
        <v>0</v>
      </c>
      <c r="G26" s="22">
        <v>0</v>
      </c>
      <c r="H26" s="24">
        <v>0</v>
      </c>
    </row>
    <row r="27" spans="3:8" x14ac:dyDescent="0.25">
      <c r="C27" s="6" t="s">
        <v>158</v>
      </c>
      <c r="D27" t="s">
        <v>51</v>
      </c>
      <c r="E27" s="22">
        <v>0</v>
      </c>
      <c r="F27" s="22">
        <v>0</v>
      </c>
      <c r="G27" s="22">
        <v>0</v>
      </c>
      <c r="H27" s="24">
        <v>0</v>
      </c>
    </row>
    <row r="28" spans="3:8" x14ac:dyDescent="0.25">
      <c r="C28" s="6" t="s">
        <v>179</v>
      </c>
      <c r="D28" t="s">
        <v>97</v>
      </c>
      <c r="E28" s="22">
        <v>0</v>
      </c>
      <c r="F28" s="22">
        <v>0</v>
      </c>
      <c r="G28" s="22">
        <v>0</v>
      </c>
      <c r="H28" s="24">
        <v>0</v>
      </c>
    </row>
    <row r="29" spans="3:8" x14ac:dyDescent="0.25">
      <c r="C29" s="6" t="s">
        <v>180</v>
      </c>
      <c r="D29" t="s">
        <v>98</v>
      </c>
      <c r="E29" s="22">
        <v>0</v>
      </c>
      <c r="F29" s="22">
        <v>0</v>
      </c>
      <c r="G29" s="22">
        <v>0</v>
      </c>
      <c r="H29" s="24">
        <v>0</v>
      </c>
    </row>
    <row r="30" spans="3:8" x14ac:dyDescent="0.25">
      <c r="C30" s="6" t="s">
        <v>181</v>
      </c>
      <c r="D30" t="s">
        <v>182</v>
      </c>
      <c r="E30" s="22">
        <v>0</v>
      </c>
      <c r="F30" s="22">
        <v>0</v>
      </c>
      <c r="G30" s="22">
        <v>0</v>
      </c>
      <c r="H30" s="24">
        <v>0</v>
      </c>
    </row>
    <row r="31" spans="3:8" x14ac:dyDescent="0.25">
      <c r="C31" s="6" t="s">
        <v>183</v>
      </c>
      <c r="D31" t="s">
        <v>99</v>
      </c>
      <c r="E31" s="22">
        <v>0</v>
      </c>
      <c r="F31" s="22">
        <v>0</v>
      </c>
      <c r="G31" s="22">
        <v>0</v>
      </c>
      <c r="H31" s="24">
        <v>0</v>
      </c>
    </row>
    <row r="32" spans="3:8" x14ac:dyDescent="0.25">
      <c r="C32" s="6" t="s">
        <v>184</v>
      </c>
      <c r="D32" t="s">
        <v>94</v>
      </c>
      <c r="E32" s="22">
        <v>0</v>
      </c>
      <c r="F32" s="22">
        <v>0</v>
      </c>
      <c r="G32" s="22">
        <v>0</v>
      </c>
      <c r="H32" s="24">
        <v>0</v>
      </c>
    </row>
    <row r="33" spans="3:8" x14ac:dyDescent="0.25">
      <c r="C33" s="6" t="s">
        <v>185</v>
      </c>
      <c r="D33" t="s">
        <v>389</v>
      </c>
      <c r="E33" s="22">
        <v>-391334.69</v>
      </c>
      <c r="F33" s="22">
        <v>13716731.389999999</v>
      </c>
      <c r="G33" s="22">
        <v>5677783.0899999999</v>
      </c>
      <c r="H33" s="24">
        <v>7648712.3899999997</v>
      </c>
    </row>
    <row r="34" spans="3:8" x14ac:dyDescent="0.25">
      <c r="C34" s="6" t="s">
        <v>186</v>
      </c>
      <c r="D34" t="s">
        <v>390</v>
      </c>
      <c r="E34" s="22">
        <v>-151146.07</v>
      </c>
      <c r="F34" s="22">
        <v>5482262.3899999997</v>
      </c>
      <c r="G34" s="22">
        <v>2488160.61</v>
      </c>
      <c r="H34" s="24">
        <v>2842955.71</v>
      </c>
    </row>
    <row r="35" spans="3:8" x14ac:dyDescent="0.25">
      <c r="C35" s="6" t="s">
        <v>187</v>
      </c>
      <c r="D35" t="s">
        <v>391</v>
      </c>
      <c r="E35" s="22">
        <v>543940.6</v>
      </c>
      <c r="F35" s="22">
        <v>0</v>
      </c>
      <c r="G35" s="22">
        <v>0</v>
      </c>
      <c r="H35" s="24">
        <v>543940.6</v>
      </c>
    </row>
    <row r="36" spans="3:8" x14ac:dyDescent="0.25">
      <c r="C36" s="6" t="s">
        <v>474</v>
      </c>
      <c r="D36" t="s">
        <v>475</v>
      </c>
      <c r="E36" s="22">
        <v>0</v>
      </c>
      <c r="F36" s="22">
        <v>0</v>
      </c>
      <c r="G36" s="22">
        <v>0</v>
      </c>
      <c r="H36" s="24">
        <v>0</v>
      </c>
    </row>
    <row r="37" spans="3:8" x14ac:dyDescent="0.25">
      <c r="C37" s="6" t="s">
        <v>476</v>
      </c>
      <c r="D37" t="s">
        <v>477</v>
      </c>
      <c r="E37" s="22">
        <v>-601043.05999999994</v>
      </c>
      <c r="F37" s="22">
        <v>6115014.5599999996</v>
      </c>
      <c r="G37" s="22">
        <v>738813.37</v>
      </c>
      <c r="H37" s="24">
        <v>4781124.05</v>
      </c>
    </row>
    <row r="38" spans="3:8" x14ac:dyDescent="0.25">
      <c r="C38" s="6" t="s">
        <v>478</v>
      </c>
      <c r="D38" t="s">
        <v>479</v>
      </c>
      <c r="E38" s="22">
        <v>-210288.81999999998</v>
      </c>
      <c r="F38" s="22">
        <v>0</v>
      </c>
      <c r="G38" s="22">
        <v>0</v>
      </c>
      <c r="H38" s="24">
        <v>-210288.81999999998</v>
      </c>
    </row>
    <row r="39" spans="3:8" x14ac:dyDescent="0.25">
      <c r="C39" s="6" t="s">
        <v>188</v>
      </c>
      <c r="D39" t="s">
        <v>95</v>
      </c>
      <c r="E39" s="22">
        <v>0</v>
      </c>
      <c r="F39" s="22">
        <v>0</v>
      </c>
      <c r="G39" s="22">
        <v>0</v>
      </c>
      <c r="H39" s="24">
        <v>0</v>
      </c>
    </row>
    <row r="40" spans="3:8" x14ac:dyDescent="0.25">
      <c r="C40" s="6" t="s">
        <v>189</v>
      </c>
      <c r="D40" t="s">
        <v>104</v>
      </c>
      <c r="E40" s="22">
        <v>0</v>
      </c>
      <c r="F40" s="22">
        <v>0</v>
      </c>
      <c r="G40" s="22">
        <v>0</v>
      </c>
      <c r="H40" s="24">
        <v>0</v>
      </c>
    </row>
    <row r="41" spans="3:8" x14ac:dyDescent="0.25">
      <c r="C41" s="6" t="s">
        <v>190</v>
      </c>
      <c r="D41" t="s">
        <v>87</v>
      </c>
      <c r="E41" s="22">
        <v>0</v>
      </c>
      <c r="F41" s="22">
        <v>0</v>
      </c>
      <c r="G41" s="22">
        <v>0</v>
      </c>
      <c r="H41" s="24">
        <v>0</v>
      </c>
    </row>
    <row r="42" spans="3:8" x14ac:dyDescent="0.25">
      <c r="C42" s="6" t="s">
        <v>191</v>
      </c>
      <c r="D42" t="s">
        <v>52</v>
      </c>
      <c r="E42" s="22">
        <v>0</v>
      </c>
      <c r="F42" s="22">
        <v>0</v>
      </c>
      <c r="G42" s="22">
        <v>0</v>
      </c>
      <c r="H42" s="24">
        <v>0</v>
      </c>
    </row>
    <row r="43" spans="3:8" x14ac:dyDescent="0.25">
      <c r="C43" s="6" t="s">
        <v>192</v>
      </c>
      <c r="D43" t="s">
        <v>52</v>
      </c>
      <c r="E43" s="22">
        <v>0</v>
      </c>
      <c r="F43" s="22">
        <v>0</v>
      </c>
      <c r="G43" s="22">
        <v>0</v>
      </c>
      <c r="H43" s="24">
        <v>0</v>
      </c>
    </row>
    <row r="44" spans="3:8" x14ac:dyDescent="0.25">
      <c r="C44" s="6" t="s">
        <v>193</v>
      </c>
      <c r="D44" t="s">
        <v>53</v>
      </c>
      <c r="E44" s="22">
        <v>0</v>
      </c>
      <c r="F44" s="22">
        <v>0</v>
      </c>
      <c r="G44" s="22">
        <v>0</v>
      </c>
      <c r="H44" s="24">
        <v>0</v>
      </c>
    </row>
    <row r="45" spans="3:8" x14ac:dyDescent="0.25">
      <c r="C45" s="6" t="s">
        <v>194</v>
      </c>
      <c r="D45" t="s">
        <v>88</v>
      </c>
      <c r="E45" s="22">
        <v>0</v>
      </c>
      <c r="F45" s="22">
        <v>0</v>
      </c>
      <c r="G45" s="22">
        <v>0</v>
      </c>
      <c r="H45" s="24">
        <v>0</v>
      </c>
    </row>
    <row r="46" spans="3:8" x14ac:dyDescent="0.25">
      <c r="C46" s="6" t="s">
        <v>195</v>
      </c>
      <c r="D46" t="s">
        <v>54</v>
      </c>
      <c r="E46" s="22">
        <v>0</v>
      </c>
      <c r="F46" s="22">
        <v>0</v>
      </c>
      <c r="G46" s="22">
        <v>0</v>
      </c>
      <c r="H46" s="24">
        <v>0</v>
      </c>
    </row>
    <row r="47" spans="3:8" x14ac:dyDescent="0.25">
      <c r="C47" s="6" t="s">
        <v>196</v>
      </c>
      <c r="D47" t="s">
        <v>91</v>
      </c>
      <c r="E47" s="22">
        <v>0</v>
      </c>
      <c r="F47" s="22">
        <v>0</v>
      </c>
      <c r="G47" s="22">
        <v>0</v>
      </c>
      <c r="H47" s="24">
        <v>0</v>
      </c>
    </row>
    <row r="48" spans="3:8" x14ac:dyDescent="0.25">
      <c r="C48" s="6" t="s">
        <v>197</v>
      </c>
      <c r="D48" t="s">
        <v>55</v>
      </c>
      <c r="E48" s="22">
        <v>0</v>
      </c>
      <c r="F48" s="22">
        <v>0</v>
      </c>
      <c r="G48" s="22">
        <v>0</v>
      </c>
      <c r="H48" s="24">
        <v>0</v>
      </c>
    </row>
    <row r="49" spans="3:8" x14ac:dyDescent="0.25">
      <c r="C49" s="6" t="s">
        <v>198</v>
      </c>
      <c r="D49" t="s">
        <v>55</v>
      </c>
      <c r="E49" s="22">
        <v>0</v>
      </c>
      <c r="F49" s="22">
        <v>0</v>
      </c>
      <c r="G49" s="22">
        <v>0</v>
      </c>
      <c r="H49" s="24">
        <v>0</v>
      </c>
    </row>
    <row r="50" spans="3:8" x14ac:dyDescent="0.25">
      <c r="C50" s="6" t="s">
        <v>199</v>
      </c>
      <c r="D50" t="s">
        <v>53</v>
      </c>
      <c r="E50" s="22">
        <v>0</v>
      </c>
      <c r="F50" s="22">
        <v>0</v>
      </c>
      <c r="G50" s="22">
        <v>0</v>
      </c>
      <c r="H50" s="24">
        <v>0</v>
      </c>
    </row>
    <row r="51" spans="3:8" x14ac:dyDescent="0.25">
      <c r="C51" s="6" t="s">
        <v>200</v>
      </c>
      <c r="D51" t="s">
        <v>88</v>
      </c>
      <c r="E51" s="22">
        <v>0</v>
      </c>
      <c r="F51" s="22">
        <v>0</v>
      </c>
      <c r="G51" s="22">
        <v>0</v>
      </c>
      <c r="H51" s="24">
        <v>0</v>
      </c>
    </row>
    <row r="52" spans="3:8" x14ac:dyDescent="0.25">
      <c r="C52" s="6" t="s">
        <v>201</v>
      </c>
      <c r="D52" t="s">
        <v>56</v>
      </c>
      <c r="E52" s="22">
        <v>0</v>
      </c>
      <c r="F52" s="22">
        <v>0</v>
      </c>
      <c r="G52" s="22">
        <v>0</v>
      </c>
      <c r="H52" s="24">
        <v>0</v>
      </c>
    </row>
    <row r="53" spans="3:8" x14ac:dyDescent="0.25">
      <c r="C53" s="6" t="s">
        <v>202</v>
      </c>
      <c r="D53" t="s">
        <v>90</v>
      </c>
      <c r="E53" s="22">
        <v>0</v>
      </c>
      <c r="F53" s="22">
        <v>0</v>
      </c>
      <c r="G53" s="22">
        <v>0</v>
      </c>
      <c r="H53" s="24">
        <v>0</v>
      </c>
    </row>
    <row r="54" spans="3:8" x14ac:dyDescent="0.25">
      <c r="C54" s="6" t="s">
        <v>203</v>
      </c>
      <c r="D54" t="s">
        <v>57</v>
      </c>
      <c r="E54" s="22">
        <v>0</v>
      </c>
      <c r="F54" s="22">
        <v>0</v>
      </c>
      <c r="G54" s="22">
        <v>0</v>
      </c>
      <c r="H54" s="24">
        <v>0</v>
      </c>
    </row>
    <row r="55" spans="3:8" x14ac:dyDescent="0.25">
      <c r="C55" s="6" t="s">
        <v>204</v>
      </c>
      <c r="D55" t="s">
        <v>57</v>
      </c>
      <c r="E55" s="22">
        <v>0</v>
      </c>
      <c r="F55" s="22">
        <v>0</v>
      </c>
      <c r="G55" s="22">
        <v>0</v>
      </c>
      <c r="H55" s="24">
        <v>0</v>
      </c>
    </row>
    <row r="56" spans="3:8" x14ac:dyDescent="0.25">
      <c r="C56" s="6" t="s">
        <v>205</v>
      </c>
      <c r="D56" t="s">
        <v>53</v>
      </c>
      <c r="E56" s="22">
        <v>0</v>
      </c>
      <c r="F56" s="22">
        <v>0</v>
      </c>
      <c r="G56" s="22">
        <v>0</v>
      </c>
      <c r="H56" s="24">
        <v>0</v>
      </c>
    </row>
    <row r="57" spans="3:8" x14ac:dyDescent="0.25">
      <c r="C57" s="6" t="s">
        <v>206</v>
      </c>
      <c r="D57" t="s">
        <v>88</v>
      </c>
      <c r="E57" s="22">
        <v>0</v>
      </c>
      <c r="F57" s="22">
        <v>0</v>
      </c>
      <c r="G57" s="22">
        <v>0</v>
      </c>
      <c r="H57" s="24">
        <v>0</v>
      </c>
    </row>
    <row r="58" spans="3:8" x14ac:dyDescent="0.25">
      <c r="C58" s="6" t="s">
        <v>207</v>
      </c>
      <c r="D58" t="s">
        <v>58</v>
      </c>
      <c r="E58" s="22">
        <v>0</v>
      </c>
      <c r="F58" s="22">
        <v>0</v>
      </c>
      <c r="G58" s="22">
        <v>0</v>
      </c>
      <c r="H58" s="24">
        <v>0</v>
      </c>
    </row>
    <row r="59" spans="3:8" x14ac:dyDescent="0.25">
      <c r="C59" s="6" t="s">
        <v>208</v>
      </c>
      <c r="D59" t="s">
        <v>89</v>
      </c>
      <c r="E59" s="22">
        <v>0</v>
      </c>
      <c r="F59" s="22">
        <v>0</v>
      </c>
      <c r="G59" s="22">
        <v>0</v>
      </c>
      <c r="H59" s="24">
        <v>0</v>
      </c>
    </row>
    <row r="60" spans="3:8" x14ac:dyDescent="0.25">
      <c r="C60" s="6" t="s">
        <v>209</v>
      </c>
      <c r="D60" t="s">
        <v>92</v>
      </c>
      <c r="E60" s="22">
        <v>0</v>
      </c>
      <c r="F60" s="22">
        <v>0</v>
      </c>
      <c r="G60" s="22">
        <v>0</v>
      </c>
      <c r="H60" s="24">
        <v>0</v>
      </c>
    </row>
    <row r="61" spans="3:8" x14ac:dyDescent="0.25">
      <c r="C61" s="6" t="s">
        <v>210</v>
      </c>
      <c r="D61" t="s">
        <v>480</v>
      </c>
      <c r="E61" s="22">
        <v>0</v>
      </c>
      <c r="F61" s="22">
        <v>0</v>
      </c>
      <c r="G61" s="22">
        <v>0</v>
      </c>
      <c r="H61" s="24">
        <v>0</v>
      </c>
    </row>
    <row r="62" spans="3:8" x14ac:dyDescent="0.25">
      <c r="C62" s="6" t="s">
        <v>211</v>
      </c>
      <c r="D62" t="s">
        <v>481</v>
      </c>
      <c r="E62" s="22">
        <v>0</v>
      </c>
      <c r="F62" s="22">
        <v>0</v>
      </c>
      <c r="G62" s="22">
        <v>0</v>
      </c>
      <c r="H62" s="24">
        <v>0</v>
      </c>
    </row>
    <row r="63" spans="3:8" x14ac:dyDescent="0.25">
      <c r="C63" s="6" t="s">
        <v>212</v>
      </c>
      <c r="D63" t="s">
        <v>482</v>
      </c>
      <c r="E63" s="22">
        <v>0</v>
      </c>
      <c r="F63" s="22">
        <v>0</v>
      </c>
      <c r="G63" s="22">
        <v>0</v>
      </c>
      <c r="H63" s="24">
        <v>0</v>
      </c>
    </row>
    <row r="64" spans="3:8" x14ac:dyDescent="0.25">
      <c r="C64" s="6" t="s">
        <v>213</v>
      </c>
      <c r="D64" t="s">
        <v>108</v>
      </c>
      <c r="E64" s="22">
        <v>0</v>
      </c>
      <c r="F64" s="22">
        <v>0</v>
      </c>
      <c r="G64" s="22">
        <v>0</v>
      </c>
      <c r="H64" s="24">
        <v>0</v>
      </c>
    </row>
    <row r="65" spans="3:8" x14ac:dyDescent="0.25">
      <c r="C65" s="6" t="s">
        <v>214</v>
      </c>
      <c r="D65" t="s">
        <v>59</v>
      </c>
      <c r="E65" s="22">
        <v>0</v>
      </c>
      <c r="F65" s="22">
        <v>0</v>
      </c>
      <c r="G65" s="22">
        <v>0</v>
      </c>
      <c r="H65" s="24">
        <v>0</v>
      </c>
    </row>
    <row r="66" spans="3:8" x14ac:dyDescent="0.25">
      <c r="C66" s="6" t="s">
        <v>215</v>
      </c>
      <c r="D66" t="s">
        <v>109</v>
      </c>
      <c r="E66" s="22">
        <v>0</v>
      </c>
      <c r="F66" s="22">
        <v>0</v>
      </c>
      <c r="G66" s="22">
        <v>0</v>
      </c>
      <c r="H66" s="24">
        <v>0</v>
      </c>
    </row>
    <row r="67" spans="3:8" x14ac:dyDescent="0.25">
      <c r="C67" s="6" t="s">
        <v>216</v>
      </c>
      <c r="D67" t="s">
        <v>217</v>
      </c>
      <c r="E67" s="22">
        <v>0</v>
      </c>
      <c r="F67" s="22">
        <v>0</v>
      </c>
      <c r="G67" s="22">
        <v>0</v>
      </c>
      <c r="H67" s="24">
        <v>0</v>
      </c>
    </row>
    <row r="68" spans="3:8" x14ac:dyDescent="0.25">
      <c r="C68" s="6" t="s">
        <v>218</v>
      </c>
      <c r="D68" t="s">
        <v>110</v>
      </c>
      <c r="E68" s="22">
        <v>0</v>
      </c>
      <c r="F68" s="22">
        <v>0</v>
      </c>
      <c r="G68" s="22">
        <v>0</v>
      </c>
      <c r="H68" s="24">
        <v>0</v>
      </c>
    </row>
    <row r="69" spans="3:8" x14ac:dyDescent="0.25">
      <c r="C69" s="6" t="s">
        <v>219</v>
      </c>
      <c r="D69" t="s">
        <v>111</v>
      </c>
      <c r="E69" s="22">
        <v>0</v>
      </c>
      <c r="F69" s="22">
        <v>0</v>
      </c>
      <c r="G69" s="22">
        <v>0</v>
      </c>
      <c r="H69" s="24">
        <v>0</v>
      </c>
    </row>
    <row r="70" spans="3:8" x14ac:dyDescent="0.25">
      <c r="C70" s="6" t="s">
        <v>220</v>
      </c>
      <c r="D70" t="s">
        <v>7</v>
      </c>
      <c r="E70" s="22">
        <v>-11254168.119999999</v>
      </c>
      <c r="F70" s="22">
        <v>2691231.8000000003</v>
      </c>
      <c r="G70" s="22">
        <v>15382630.680000002</v>
      </c>
      <c r="H70" s="24">
        <v>-23945563</v>
      </c>
    </row>
    <row r="71" spans="3:8" x14ac:dyDescent="0.25">
      <c r="C71" s="6" t="s">
        <v>221</v>
      </c>
      <c r="D71" t="s">
        <v>8</v>
      </c>
      <c r="E71" s="22">
        <v>-3692648.32</v>
      </c>
      <c r="F71" s="22">
        <v>1038914.5700000001</v>
      </c>
      <c r="G71" s="22">
        <v>5479312.6000000006</v>
      </c>
      <c r="H71" s="24">
        <v>-8133046.3499999996</v>
      </c>
    </row>
    <row r="72" spans="3:8" x14ac:dyDescent="0.25">
      <c r="C72" s="6" t="s">
        <v>222</v>
      </c>
      <c r="D72" t="s">
        <v>112</v>
      </c>
      <c r="E72" s="22">
        <v>0</v>
      </c>
      <c r="F72" s="22">
        <v>0</v>
      </c>
      <c r="G72" s="22">
        <v>0</v>
      </c>
      <c r="H72" s="24">
        <v>0</v>
      </c>
    </row>
    <row r="73" spans="3:8" x14ac:dyDescent="0.25">
      <c r="C73" s="6" t="s">
        <v>223</v>
      </c>
      <c r="D73" t="s">
        <v>113</v>
      </c>
      <c r="E73" s="22">
        <v>0</v>
      </c>
      <c r="F73" s="22">
        <v>0</v>
      </c>
      <c r="G73" s="22">
        <v>0</v>
      </c>
      <c r="H73" s="24">
        <v>0</v>
      </c>
    </row>
    <row r="74" spans="3:8" x14ac:dyDescent="0.25">
      <c r="C74" s="6" t="s">
        <v>224</v>
      </c>
      <c r="D74" t="s">
        <v>114</v>
      </c>
      <c r="E74" s="22">
        <v>0</v>
      </c>
      <c r="F74" s="22">
        <v>0</v>
      </c>
      <c r="G74" s="22">
        <v>0</v>
      </c>
      <c r="H74" s="24">
        <v>0</v>
      </c>
    </row>
    <row r="75" spans="3:8" x14ac:dyDescent="0.25">
      <c r="C75" s="6" t="s">
        <v>225</v>
      </c>
      <c r="D75" t="s">
        <v>114</v>
      </c>
      <c r="E75" s="22">
        <v>0</v>
      </c>
      <c r="F75" s="22">
        <v>0</v>
      </c>
      <c r="G75" s="22">
        <v>0</v>
      </c>
      <c r="H75" s="24">
        <v>0</v>
      </c>
    </row>
    <row r="76" spans="3:8" x14ac:dyDescent="0.25">
      <c r="C76" s="6" t="s">
        <v>226</v>
      </c>
      <c r="D76" t="s">
        <v>115</v>
      </c>
      <c r="E76" s="22">
        <v>0</v>
      </c>
      <c r="F76" s="22">
        <v>0</v>
      </c>
      <c r="G76" s="22">
        <v>0</v>
      </c>
      <c r="H76" s="24">
        <v>0</v>
      </c>
    </row>
    <row r="77" spans="3:8" x14ac:dyDescent="0.25">
      <c r="C77" s="6" t="s">
        <v>227</v>
      </c>
      <c r="D77" t="s">
        <v>228</v>
      </c>
      <c r="E77" s="22">
        <v>0</v>
      </c>
      <c r="F77" s="22">
        <v>0</v>
      </c>
      <c r="G77" s="22">
        <v>0</v>
      </c>
      <c r="H77" s="24">
        <v>0</v>
      </c>
    </row>
    <row r="78" spans="3:8" x14ac:dyDescent="0.25">
      <c r="C78" s="6" t="s">
        <v>229</v>
      </c>
      <c r="D78" t="s">
        <v>230</v>
      </c>
      <c r="E78" s="22">
        <v>0</v>
      </c>
      <c r="F78" s="22">
        <v>0</v>
      </c>
      <c r="G78" s="22">
        <v>0</v>
      </c>
      <c r="H78" s="24">
        <v>0</v>
      </c>
    </row>
    <row r="79" spans="3:8" x14ac:dyDescent="0.25">
      <c r="C79" s="6" t="s">
        <v>231</v>
      </c>
      <c r="D79" t="s">
        <v>232</v>
      </c>
      <c r="E79" s="22">
        <v>0</v>
      </c>
      <c r="F79" s="22">
        <v>0</v>
      </c>
      <c r="G79" s="22">
        <v>0</v>
      </c>
      <c r="H79" s="24">
        <v>0</v>
      </c>
    </row>
    <row r="80" spans="3:8" x14ac:dyDescent="0.25">
      <c r="C80" s="6" t="s">
        <v>233</v>
      </c>
      <c r="D80" t="s">
        <v>234</v>
      </c>
      <c r="E80" s="22">
        <v>0</v>
      </c>
      <c r="F80" s="22">
        <v>0</v>
      </c>
      <c r="G80" s="22">
        <v>0</v>
      </c>
      <c r="H80" s="24">
        <v>0</v>
      </c>
    </row>
    <row r="81" spans="3:8" x14ac:dyDescent="0.25">
      <c r="C81" s="6" t="s">
        <v>235</v>
      </c>
      <c r="D81" t="s">
        <v>116</v>
      </c>
      <c r="E81" s="22">
        <v>0</v>
      </c>
      <c r="F81" s="22">
        <v>0</v>
      </c>
      <c r="G81" s="22">
        <v>0</v>
      </c>
      <c r="H81" s="24">
        <v>0</v>
      </c>
    </row>
    <row r="82" spans="3:8" x14ac:dyDescent="0.25">
      <c r="C82" s="6" t="s">
        <v>236</v>
      </c>
      <c r="D82" t="s">
        <v>117</v>
      </c>
      <c r="E82" s="22">
        <v>0</v>
      </c>
      <c r="F82" s="22">
        <v>0</v>
      </c>
      <c r="G82" s="22">
        <v>0</v>
      </c>
      <c r="H82" s="24">
        <v>0</v>
      </c>
    </row>
    <row r="83" spans="3:8" x14ac:dyDescent="0.25">
      <c r="C83" s="6" t="s">
        <v>237</v>
      </c>
      <c r="D83" t="s">
        <v>118</v>
      </c>
      <c r="E83" s="22">
        <v>0</v>
      </c>
      <c r="F83" s="22">
        <v>0</v>
      </c>
      <c r="G83" s="22">
        <v>0</v>
      </c>
      <c r="H83" s="24">
        <v>0</v>
      </c>
    </row>
    <row r="84" spans="3:8" x14ac:dyDescent="0.25">
      <c r="C84" s="6" t="s">
        <v>238</v>
      </c>
      <c r="D84" t="s">
        <v>119</v>
      </c>
      <c r="E84" s="22">
        <v>0</v>
      </c>
      <c r="F84" s="22">
        <v>0</v>
      </c>
      <c r="G84" s="22">
        <v>0</v>
      </c>
      <c r="H84" s="24">
        <v>0</v>
      </c>
    </row>
    <row r="85" spans="3:8" x14ac:dyDescent="0.25">
      <c r="C85" s="6" t="s">
        <v>239</v>
      </c>
      <c r="D85" t="s">
        <v>240</v>
      </c>
      <c r="E85" s="22">
        <v>0</v>
      </c>
      <c r="F85" s="22">
        <v>0</v>
      </c>
      <c r="G85" s="22">
        <v>0</v>
      </c>
      <c r="H85" s="24">
        <v>0</v>
      </c>
    </row>
    <row r="86" spans="3:8" x14ac:dyDescent="0.25">
      <c r="C86" s="6" t="s">
        <v>241</v>
      </c>
      <c r="D86" t="s">
        <v>242</v>
      </c>
      <c r="E86" s="22">
        <v>0</v>
      </c>
      <c r="F86" s="22">
        <v>0</v>
      </c>
      <c r="G86" s="22">
        <v>0</v>
      </c>
      <c r="H86" s="24">
        <v>0</v>
      </c>
    </row>
    <row r="87" spans="3:8" x14ac:dyDescent="0.25">
      <c r="C87" s="6" t="s">
        <v>243</v>
      </c>
      <c r="D87" t="s">
        <v>244</v>
      </c>
      <c r="E87" s="22">
        <v>0</v>
      </c>
      <c r="F87" s="22">
        <v>0</v>
      </c>
      <c r="G87" s="22">
        <v>0</v>
      </c>
      <c r="H87" s="24">
        <v>0</v>
      </c>
    </row>
    <row r="88" spans="3:8" x14ac:dyDescent="0.25">
      <c r="C88" s="6" t="s">
        <v>245</v>
      </c>
      <c r="D88" t="s">
        <v>60</v>
      </c>
      <c r="E88" s="22">
        <v>0</v>
      </c>
      <c r="F88" s="22">
        <v>0</v>
      </c>
      <c r="G88" s="22">
        <v>0</v>
      </c>
      <c r="H88" s="24">
        <v>0</v>
      </c>
    </row>
    <row r="89" spans="3:8" x14ac:dyDescent="0.25">
      <c r="C89" s="6" t="s">
        <v>246</v>
      </c>
      <c r="D89" t="s">
        <v>247</v>
      </c>
      <c r="E89" s="22">
        <v>0</v>
      </c>
      <c r="F89" s="22">
        <v>0</v>
      </c>
      <c r="G89" s="22">
        <v>0</v>
      </c>
      <c r="H89" s="24">
        <v>0</v>
      </c>
    </row>
    <row r="90" spans="3:8" x14ac:dyDescent="0.25">
      <c r="C90" s="6" t="s">
        <v>248</v>
      </c>
      <c r="D90" t="s">
        <v>249</v>
      </c>
      <c r="E90" s="22">
        <v>0</v>
      </c>
      <c r="F90" s="22">
        <v>0</v>
      </c>
      <c r="G90" s="22">
        <v>0</v>
      </c>
      <c r="H90" s="24">
        <v>0</v>
      </c>
    </row>
    <row r="91" spans="3:8" x14ac:dyDescent="0.25">
      <c r="C91" s="6" t="s">
        <v>250</v>
      </c>
      <c r="D91" t="s">
        <v>251</v>
      </c>
      <c r="E91" s="22">
        <v>0</v>
      </c>
      <c r="F91" s="22">
        <v>0</v>
      </c>
      <c r="G91" s="22">
        <v>0</v>
      </c>
      <c r="H91" s="24">
        <v>0</v>
      </c>
    </row>
    <row r="92" spans="3:8" x14ac:dyDescent="0.25">
      <c r="C92" s="6" t="s">
        <v>252</v>
      </c>
      <c r="D92" t="s">
        <v>253</v>
      </c>
      <c r="E92" s="22">
        <v>0</v>
      </c>
      <c r="F92" s="22">
        <v>0</v>
      </c>
      <c r="G92" s="22">
        <v>0</v>
      </c>
      <c r="H92" s="24">
        <v>0</v>
      </c>
    </row>
    <row r="93" spans="3:8" x14ac:dyDescent="0.25">
      <c r="C93" s="6" t="s">
        <v>254</v>
      </c>
      <c r="D93" t="s">
        <v>255</v>
      </c>
      <c r="E93" s="22">
        <v>0</v>
      </c>
      <c r="F93" s="22">
        <v>0</v>
      </c>
      <c r="G93" s="22">
        <v>0</v>
      </c>
      <c r="H93" s="24">
        <v>0</v>
      </c>
    </row>
    <row r="94" spans="3:8" x14ac:dyDescent="0.25">
      <c r="C94" s="6" t="s">
        <v>256</v>
      </c>
      <c r="D94" t="s">
        <v>257</v>
      </c>
      <c r="E94" s="22">
        <v>0</v>
      </c>
      <c r="F94" s="22">
        <v>0</v>
      </c>
      <c r="G94" s="22">
        <v>0</v>
      </c>
      <c r="H94" s="24">
        <v>0</v>
      </c>
    </row>
    <row r="95" spans="3:8" x14ac:dyDescent="0.25">
      <c r="C95" s="6" t="s">
        <v>258</v>
      </c>
      <c r="D95" t="s">
        <v>61</v>
      </c>
      <c r="E95" s="22">
        <v>0</v>
      </c>
      <c r="F95" s="22">
        <v>0</v>
      </c>
      <c r="G95" s="22">
        <v>0</v>
      </c>
      <c r="H95" s="24">
        <v>0</v>
      </c>
    </row>
    <row r="96" spans="3:8" x14ac:dyDescent="0.25">
      <c r="C96" s="6" t="s">
        <v>259</v>
      </c>
      <c r="D96" t="s">
        <v>120</v>
      </c>
      <c r="E96" s="22">
        <v>0</v>
      </c>
      <c r="F96" s="22">
        <v>0</v>
      </c>
      <c r="G96" s="22">
        <v>0</v>
      </c>
      <c r="H96" s="24">
        <v>0</v>
      </c>
    </row>
    <row r="97" spans="3:8" x14ac:dyDescent="0.25">
      <c r="C97" s="6" t="s">
        <v>260</v>
      </c>
      <c r="D97" t="s">
        <v>121</v>
      </c>
      <c r="E97" s="22">
        <v>0</v>
      </c>
      <c r="F97" s="22">
        <v>0</v>
      </c>
      <c r="G97" s="22">
        <v>0</v>
      </c>
      <c r="H97" s="24">
        <v>0</v>
      </c>
    </row>
    <row r="98" spans="3:8" x14ac:dyDescent="0.25">
      <c r="C98" s="6" t="s">
        <v>159</v>
      </c>
      <c r="D98" t="s">
        <v>122</v>
      </c>
      <c r="E98" s="22">
        <v>0</v>
      </c>
      <c r="F98" s="22">
        <v>0</v>
      </c>
      <c r="G98" s="22">
        <v>0</v>
      </c>
      <c r="H98" s="24">
        <v>0</v>
      </c>
    </row>
    <row r="99" spans="3:8" x14ac:dyDescent="0.25">
      <c r="C99" s="6" t="s">
        <v>261</v>
      </c>
      <c r="D99" t="s">
        <v>62</v>
      </c>
      <c r="E99" s="22">
        <v>0</v>
      </c>
      <c r="F99" s="22">
        <v>0</v>
      </c>
      <c r="G99" s="22">
        <v>0</v>
      </c>
      <c r="H99" s="24">
        <v>0</v>
      </c>
    </row>
    <row r="100" spans="3:8" x14ac:dyDescent="0.25">
      <c r="C100" s="6" t="s">
        <v>262</v>
      </c>
      <c r="D100" t="s">
        <v>123</v>
      </c>
      <c r="E100" s="22">
        <v>0</v>
      </c>
      <c r="F100" s="22">
        <v>0</v>
      </c>
      <c r="G100" s="22">
        <v>0</v>
      </c>
      <c r="H100" s="24">
        <v>0</v>
      </c>
    </row>
    <row r="101" spans="3:8" x14ac:dyDescent="0.25">
      <c r="C101" s="6" t="s">
        <v>263</v>
      </c>
      <c r="D101" t="s">
        <v>124</v>
      </c>
      <c r="E101" s="22">
        <v>0</v>
      </c>
      <c r="F101" s="22">
        <v>0</v>
      </c>
      <c r="G101" s="22">
        <v>0</v>
      </c>
      <c r="H101" s="24">
        <v>0</v>
      </c>
    </row>
    <row r="102" spans="3:8" x14ac:dyDescent="0.25">
      <c r="C102" s="6" t="s">
        <v>264</v>
      </c>
      <c r="D102" t="s">
        <v>106</v>
      </c>
      <c r="E102" s="22">
        <v>0</v>
      </c>
      <c r="F102" s="22">
        <v>0</v>
      </c>
      <c r="G102" s="22">
        <v>0</v>
      </c>
      <c r="H102" s="24">
        <v>0</v>
      </c>
    </row>
    <row r="103" spans="3:8" x14ac:dyDescent="0.25">
      <c r="C103" s="6" t="s">
        <v>265</v>
      </c>
      <c r="D103" t="s">
        <v>63</v>
      </c>
      <c r="E103" s="22">
        <v>0</v>
      </c>
      <c r="F103" s="22">
        <v>0</v>
      </c>
      <c r="G103" s="22">
        <v>0</v>
      </c>
      <c r="H103" s="24">
        <v>0</v>
      </c>
    </row>
    <row r="104" spans="3:8" x14ac:dyDescent="0.25">
      <c r="C104" s="6" t="s">
        <v>266</v>
      </c>
      <c r="D104" t="s">
        <v>64</v>
      </c>
      <c r="E104" s="22">
        <v>0</v>
      </c>
      <c r="F104" s="22">
        <v>0</v>
      </c>
      <c r="G104" s="22">
        <v>0</v>
      </c>
      <c r="H104" s="24">
        <v>0</v>
      </c>
    </row>
    <row r="105" spans="3:8" x14ac:dyDescent="0.25">
      <c r="C105" s="6" t="s">
        <v>267</v>
      </c>
      <c r="D105" t="s">
        <v>65</v>
      </c>
      <c r="E105" s="22">
        <v>0</v>
      </c>
      <c r="F105" s="22">
        <v>0</v>
      </c>
      <c r="G105" s="22">
        <v>0</v>
      </c>
      <c r="H105" s="24">
        <v>0</v>
      </c>
    </row>
    <row r="106" spans="3:8" x14ac:dyDescent="0.25">
      <c r="C106" s="6" t="s">
        <v>268</v>
      </c>
      <c r="D106" t="s">
        <v>107</v>
      </c>
      <c r="E106" s="22">
        <v>0</v>
      </c>
      <c r="F106" s="22">
        <v>0</v>
      </c>
      <c r="G106" s="22">
        <v>0</v>
      </c>
      <c r="H106" s="24">
        <v>0</v>
      </c>
    </row>
    <row r="107" spans="3:8" x14ac:dyDescent="0.25">
      <c r="C107" s="6" t="s">
        <v>269</v>
      </c>
      <c r="D107" t="s">
        <v>483</v>
      </c>
      <c r="E107" s="22">
        <v>0</v>
      </c>
      <c r="F107" s="22">
        <v>0</v>
      </c>
      <c r="G107" s="22">
        <v>0</v>
      </c>
      <c r="H107" s="24">
        <v>0</v>
      </c>
    </row>
    <row r="108" spans="3:8" x14ac:dyDescent="0.25">
      <c r="C108" s="6" t="s">
        <v>270</v>
      </c>
      <c r="D108" t="s">
        <v>484</v>
      </c>
      <c r="E108" s="22">
        <v>0</v>
      </c>
      <c r="F108" s="22">
        <v>0</v>
      </c>
      <c r="G108" s="22">
        <v>0</v>
      </c>
      <c r="H108" s="24">
        <v>0</v>
      </c>
    </row>
    <row r="109" spans="3:8" x14ac:dyDescent="0.25">
      <c r="C109" s="6" t="s">
        <v>271</v>
      </c>
      <c r="D109" t="s">
        <v>66</v>
      </c>
      <c r="E109" s="22">
        <v>0</v>
      </c>
      <c r="F109" s="22">
        <v>0</v>
      </c>
      <c r="G109" s="22">
        <v>0</v>
      </c>
      <c r="H109" s="24">
        <v>0</v>
      </c>
    </row>
    <row r="110" spans="3:8" x14ac:dyDescent="0.25">
      <c r="C110" s="6" t="s">
        <v>272</v>
      </c>
      <c r="D110" t="s">
        <v>9</v>
      </c>
      <c r="E110" s="22">
        <v>-2132316.64</v>
      </c>
      <c r="F110" s="22">
        <v>0</v>
      </c>
      <c r="G110" s="22">
        <v>0</v>
      </c>
      <c r="H110" s="24">
        <v>-2132316.64</v>
      </c>
    </row>
    <row r="111" spans="3:8" x14ac:dyDescent="0.25">
      <c r="C111" s="6" t="s">
        <v>273</v>
      </c>
      <c r="D111" t="s">
        <v>105</v>
      </c>
      <c r="E111" s="22">
        <v>0</v>
      </c>
      <c r="F111" s="22">
        <v>0</v>
      </c>
      <c r="G111" s="22">
        <v>0</v>
      </c>
      <c r="H111" s="24">
        <v>0</v>
      </c>
    </row>
    <row r="112" spans="3:8" x14ac:dyDescent="0.25">
      <c r="C112" s="6" t="s">
        <v>274</v>
      </c>
      <c r="D112" t="s">
        <v>485</v>
      </c>
      <c r="E112" s="22">
        <v>0</v>
      </c>
      <c r="F112" s="22">
        <v>0</v>
      </c>
      <c r="G112" s="22">
        <v>0</v>
      </c>
      <c r="H112" s="24">
        <v>0</v>
      </c>
    </row>
    <row r="113" spans="3:8" x14ac:dyDescent="0.25">
      <c r="C113" s="6" t="s">
        <v>275</v>
      </c>
      <c r="D113" t="s">
        <v>486</v>
      </c>
      <c r="E113" s="22">
        <v>0</v>
      </c>
      <c r="F113" s="22">
        <v>0</v>
      </c>
      <c r="G113" s="22">
        <v>0</v>
      </c>
      <c r="H113" s="24">
        <v>0</v>
      </c>
    </row>
    <row r="114" spans="3:8" x14ac:dyDescent="0.25">
      <c r="C114" s="6" t="s">
        <v>276</v>
      </c>
      <c r="D114" t="s">
        <v>487</v>
      </c>
      <c r="E114" s="22">
        <v>0</v>
      </c>
      <c r="F114" s="22">
        <v>0</v>
      </c>
      <c r="G114" s="22">
        <v>0</v>
      </c>
      <c r="H114" s="24">
        <v>0</v>
      </c>
    </row>
    <row r="115" spans="3:8" x14ac:dyDescent="0.25">
      <c r="C115" s="6" t="s">
        <v>277</v>
      </c>
      <c r="D115" t="s">
        <v>125</v>
      </c>
      <c r="E115" s="22">
        <v>0</v>
      </c>
      <c r="F115" s="22">
        <v>0</v>
      </c>
      <c r="G115" s="22">
        <v>0</v>
      </c>
      <c r="H115" s="24">
        <v>0</v>
      </c>
    </row>
    <row r="116" spans="3:8" x14ac:dyDescent="0.25">
      <c r="C116" s="6" t="s">
        <v>278</v>
      </c>
      <c r="D116" t="s">
        <v>392</v>
      </c>
      <c r="E116" s="22">
        <v>-2079.9500000000003</v>
      </c>
      <c r="F116" s="22">
        <v>10804.34</v>
      </c>
      <c r="G116" s="22">
        <v>11183907.91</v>
      </c>
      <c r="H116" s="24">
        <v>-11173103.57</v>
      </c>
    </row>
    <row r="117" spans="3:8" x14ac:dyDescent="0.25">
      <c r="C117" s="6" t="s">
        <v>279</v>
      </c>
      <c r="D117" t="s">
        <v>10</v>
      </c>
      <c r="E117" s="22">
        <v>-7920</v>
      </c>
      <c r="F117" s="22">
        <v>5420.77</v>
      </c>
      <c r="G117" s="22">
        <v>5291271.9399999995</v>
      </c>
      <c r="H117" s="24">
        <v>-5285851.17</v>
      </c>
    </row>
    <row r="118" spans="3:8" x14ac:dyDescent="0.25">
      <c r="C118" s="6" t="s">
        <v>280</v>
      </c>
      <c r="D118" t="s">
        <v>393</v>
      </c>
      <c r="E118" s="22">
        <v>0</v>
      </c>
      <c r="F118" s="22">
        <v>0</v>
      </c>
      <c r="G118" s="22">
        <v>0</v>
      </c>
      <c r="H118" s="24">
        <v>0</v>
      </c>
    </row>
    <row r="119" spans="3:8" x14ac:dyDescent="0.25">
      <c r="C119" s="6" t="s">
        <v>281</v>
      </c>
      <c r="D119" t="s">
        <v>126</v>
      </c>
      <c r="E119" s="22">
        <v>0</v>
      </c>
      <c r="F119" s="22">
        <v>0</v>
      </c>
      <c r="G119" s="22">
        <v>0</v>
      </c>
      <c r="H119" s="24">
        <v>0</v>
      </c>
    </row>
    <row r="120" spans="3:8" x14ac:dyDescent="0.25">
      <c r="C120" s="6" t="s">
        <v>282</v>
      </c>
      <c r="D120" t="s">
        <v>394</v>
      </c>
      <c r="E120" s="22">
        <v>0</v>
      </c>
      <c r="F120" s="22">
        <v>0</v>
      </c>
      <c r="G120" s="22">
        <v>0</v>
      </c>
      <c r="H120" s="24">
        <v>0</v>
      </c>
    </row>
    <row r="121" spans="3:8" x14ac:dyDescent="0.25">
      <c r="C121" s="6" t="s">
        <v>283</v>
      </c>
      <c r="D121" t="s">
        <v>395</v>
      </c>
      <c r="E121" s="22">
        <v>799.99</v>
      </c>
      <c r="F121" s="22">
        <v>516279.19999999995</v>
      </c>
      <c r="G121" s="22">
        <v>497.40999999999997</v>
      </c>
      <c r="H121" s="24">
        <v>515781.79000000004</v>
      </c>
    </row>
    <row r="122" spans="3:8" x14ac:dyDescent="0.25">
      <c r="C122" s="6" t="s">
        <v>284</v>
      </c>
      <c r="D122" t="s">
        <v>396</v>
      </c>
      <c r="E122" s="22">
        <v>0</v>
      </c>
      <c r="F122" s="22">
        <v>220266.52999999997</v>
      </c>
      <c r="G122" s="22">
        <v>242.72</v>
      </c>
      <c r="H122" s="24">
        <v>220023.81000000003</v>
      </c>
    </row>
    <row r="123" spans="3:8" x14ac:dyDescent="0.25">
      <c r="C123" s="6" t="s">
        <v>397</v>
      </c>
      <c r="D123" t="s">
        <v>398</v>
      </c>
      <c r="E123" s="22">
        <v>0</v>
      </c>
      <c r="F123" s="22">
        <v>0</v>
      </c>
      <c r="G123" s="22">
        <v>0</v>
      </c>
      <c r="H123" s="24">
        <v>0</v>
      </c>
    </row>
    <row r="124" spans="3:8" x14ac:dyDescent="0.25">
      <c r="C124" s="6" t="s">
        <v>399</v>
      </c>
      <c r="D124" t="s">
        <v>400</v>
      </c>
      <c r="E124" s="22">
        <v>0</v>
      </c>
      <c r="F124" s="22">
        <v>0</v>
      </c>
      <c r="G124" s="22">
        <v>0</v>
      </c>
      <c r="H124" s="24">
        <v>0</v>
      </c>
    </row>
    <row r="125" spans="3:8" x14ac:dyDescent="0.25">
      <c r="C125" s="6" t="s">
        <v>285</v>
      </c>
      <c r="D125" t="s">
        <v>488</v>
      </c>
      <c r="E125" s="22">
        <v>0</v>
      </c>
      <c r="F125" s="22">
        <v>0</v>
      </c>
      <c r="G125" s="22">
        <v>0</v>
      </c>
      <c r="H125" s="24">
        <v>0</v>
      </c>
    </row>
    <row r="126" spans="3:8" x14ac:dyDescent="0.25">
      <c r="C126" s="6" t="s">
        <v>286</v>
      </c>
      <c r="D126" t="s">
        <v>401</v>
      </c>
      <c r="E126" s="22">
        <v>0</v>
      </c>
      <c r="F126" s="22">
        <v>0</v>
      </c>
      <c r="G126" s="22">
        <v>0</v>
      </c>
      <c r="H126" s="24">
        <v>0</v>
      </c>
    </row>
    <row r="127" spans="3:8" x14ac:dyDescent="0.25">
      <c r="C127" s="6" t="s">
        <v>287</v>
      </c>
      <c r="D127" t="s">
        <v>402</v>
      </c>
      <c r="E127" s="22">
        <v>0</v>
      </c>
      <c r="F127" s="22">
        <v>0</v>
      </c>
      <c r="G127" s="22">
        <v>0</v>
      </c>
      <c r="H127" s="24">
        <v>0</v>
      </c>
    </row>
    <row r="128" spans="3:8" x14ac:dyDescent="0.25">
      <c r="C128" s="6" t="s">
        <v>403</v>
      </c>
      <c r="D128" t="s">
        <v>404</v>
      </c>
      <c r="E128" s="22">
        <v>7064.7</v>
      </c>
      <c r="F128" s="22">
        <v>6634874.2700000005</v>
      </c>
      <c r="G128" s="22">
        <v>6245.82</v>
      </c>
      <c r="H128" s="24">
        <v>6628628.4500000002</v>
      </c>
    </row>
    <row r="129" spans="3:8" x14ac:dyDescent="0.25">
      <c r="C129" s="6" t="s">
        <v>288</v>
      </c>
      <c r="D129" t="s">
        <v>405</v>
      </c>
      <c r="E129" s="22">
        <v>0</v>
      </c>
      <c r="F129" s="22">
        <v>2269882.8000000003</v>
      </c>
      <c r="G129" s="22">
        <v>2745.9700000000003</v>
      </c>
      <c r="H129" s="24">
        <v>2267136.83</v>
      </c>
    </row>
    <row r="130" spans="3:8" x14ac:dyDescent="0.25">
      <c r="C130" s="6" t="s">
        <v>289</v>
      </c>
      <c r="D130" t="s">
        <v>406</v>
      </c>
      <c r="E130" s="22">
        <v>0</v>
      </c>
      <c r="F130" s="22">
        <v>0</v>
      </c>
      <c r="G130" s="22">
        <v>0</v>
      </c>
      <c r="H130" s="24">
        <v>0</v>
      </c>
    </row>
    <row r="131" spans="3:8" x14ac:dyDescent="0.25">
      <c r="C131" s="6" t="s">
        <v>407</v>
      </c>
      <c r="D131" t="s">
        <v>489</v>
      </c>
      <c r="E131" s="22">
        <v>0</v>
      </c>
      <c r="F131" s="22">
        <v>0</v>
      </c>
      <c r="G131" s="22">
        <v>0</v>
      </c>
      <c r="H131" s="24">
        <v>0</v>
      </c>
    </row>
    <row r="132" spans="3:8" x14ac:dyDescent="0.25">
      <c r="C132" s="6" t="s">
        <v>290</v>
      </c>
      <c r="D132" t="s">
        <v>408</v>
      </c>
      <c r="E132" s="22">
        <v>0</v>
      </c>
      <c r="F132" s="22">
        <v>0</v>
      </c>
      <c r="G132" s="22">
        <v>0</v>
      </c>
      <c r="H132" s="24">
        <v>0</v>
      </c>
    </row>
    <row r="133" spans="3:8" x14ac:dyDescent="0.25">
      <c r="C133" s="6" t="s">
        <v>291</v>
      </c>
      <c r="D133" t="s">
        <v>409</v>
      </c>
      <c r="E133" s="22">
        <v>0</v>
      </c>
      <c r="F133" s="22">
        <v>19190336.550000001</v>
      </c>
      <c r="G133" s="22">
        <v>0</v>
      </c>
      <c r="H133" s="24">
        <v>19190336.550000001</v>
      </c>
    </row>
    <row r="134" spans="3:8" x14ac:dyDescent="0.25">
      <c r="C134" s="6" t="s">
        <v>292</v>
      </c>
      <c r="D134" t="s">
        <v>410</v>
      </c>
      <c r="E134" s="22">
        <v>0</v>
      </c>
      <c r="F134" s="22">
        <v>0</v>
      </c>
      <c r="G134" s="22">
        <v>0</v>
      </c>
      <c r="H134" s="24">
        <v>0</v>
      </c>
    </row>
    <row r="135" spans="3:8" x14ac:dyDescent="0.25">
      <c r="C135" s="6" t="s">
        <v>293</v>
      </c>
      <c r="D135" t="s">
        <v>411</v>
      </c>
      <c r="E135" s="22">
        <v>0</v>
      </c>
      <c r="F135" s="22">
        <v>0</v>
      </c>
      <c r="G135" s="22">
        <v>0</v>
      </c>
      <c r="H135" s="24">
        <v>0</v>
      </c>
    </row>
    <row r="136" spans="3:8" x14ac:dyDescent="0.25">
      <c r="C136" s="6" t="s">
        <v>294</v>
      </c>
      <c r="D136" t="s">
        <v>412</v>
      </c>
      <c r="E136" s="22">
        <v>0</v>
      </c>
      <c r="F136" s="22">
        <v>0</v>
      </c>
      <c r="G136" s="22">
        <v>0</v>
      </c>
      <c r="H136" s="24">
        <v>0</v>
      </c>
    </row>
    <row r="137" spans="3:8" x14ac:dyDescent="0.25">
      <c r="C137" s="6" t="s">
        <v>295</v>
      </c>
      <c r="D137" t="s">
        <v>413</v>
      </c>
      <c r="E137" s="22">
        <v>0</v>
      </c>
      <c r="F137" s="22">
        <v>0</v>
      </c>
      <c r="G137" s="22">
        <v>6114680</v>
      </c>
      <c r="H137" s="24">
        <v>-6114680</v>
      </c>
    </row>
    <row r="138" spans="3:8" x14ac:dyDescent="0.25">
      <c r="C138" s="6" t="s">
        <v>490</v>
      </c>
      <c r="D138" t="s">
        <v>491</v>
      </c>
      <c r="E138" s="22">
        <v>0</v>
      </c>
      <c r="F138" s="22">
        <v>0</v>
      </c>
      <c r="G138" s="22">
        <v>0</v>
      </c>
      <c r="H138" s="24">
        <v>0</v>
      </c>
    </row>
    <row r="139" spans="3:8" x14ac:dyDescent="0.25">
      <c r="C139" s="6" t="s">
        <v>492</v>
      </c>
      <c r="D139" t="s">
        <v>493</v>
      </c>
      <c r="E139" s="22">
        <v>0</v>
      </c>
      <c r="F139" s="22">
        <v>0</v>
      </c>
      <c r="G139" s="22">
        <v>0</v>
      </c>
      <c r="H139" s="24">
        <v>0</v>
      </c>
    </row>
    <row r="140" spans="3:8" x14ac:dyDescent="0.25">
      <c r="C140" s="6" t="s">
        <v>296</v>
      </c>
      <c r="D140" t="s">
        <v>494</v>
      </c>
      <c r="E140" s="22">
        <v>0</v>
      </c>
      <c r="F140" s="22">
        <v>0</v>
      </c>
      <c r="G140" s="22">
        <v>19190336.550000001</v>
      </c>
      <c r="H140" s="24">
        <v>-19190336.550000001</v>
      </c>
    </row>
    <row r="141" spans="3:8" x14ac:dyDescent="0.25">
      <c r="C141" s="6" t="s">
        <v>495</v>
      </c>
      <c r="D141" t="s">
        <v>496</v>
      </c>
      <c r="E141" s="22">
        <v>0</v>
      </c>
      <c r="F141" s="22">
        <v>0</v>
      </c>
      <c r="G141" s="22">
        <v>0</v>
      </c>
      <c r="H141" s="24">
        <v>0</v>
      </c>
    </row>
    <row r="142" spans="3:8" x14ac:dyDescent="0.25">
      <c r="C142" s="6" t="s">
        <v>297</v>
      </c>
      <c r="D142" t="s">
        <v>67</v>
      </c>
      <c r="E142" s="22">
        <v>0</v>
      </c>
      <c r="F142" s="22">
        <v>0</v>
      </c>
      <c r="G142" s="22">
        <v>0</v>
      </c>
      <c r="H142" s="24">
        <v>0</v>
      </c>
    </row>
    <row r="143" spans="3:8" x14ac:dyDescent="0.25">
      <c r="C143" s="6" t="s">
        <v>414</v>
      </c>
      <c r="D143" t="s">
        <v>415</v>
      </c>
      <c r="E143" s="22">
        <v>0</v>
      </c>
      <c r="F143" s="22">
        <v>0</v>
      </c>
      <c r="G143" s="22">
        <v>0</v>
      </c>
      <c r="H143" s="24">
        <v>0</v>
      </c>
    </row>
    <row r="144" spans="3:8" x14ac:dyDescent="0.25">
      <c r="C144" s="6" t="s">
        <v>298</v>
      </c>
      <c r="D144" t="s">
        <v>497</v>
      </c>
      <c r="E144" s="22">
        <v>0</v>
      </c>
      <c r="F144" s="22">
        <v>0</v>
      </c>
      <c r="G144" s="22">
        <v>0</v>
      </c>
      <c r="H144" s="24">
        <v>0</v>
      </c>
    </row>
    <row r="145" spans="3:8" x14ac:dyDescent="0.25">
      <c r="C145" s="6" t="s">
        <v>299</v>
      </c>
      <c r="D145" t="s">
        <v>498</v>
      </c>
      <c r="E145" s="22">
        <v>0</v>
      </c>
      <c r="F145" s="22">
        <v>0</v>
      </c>
      <c r="G145" s="22">
        <v>0</v>
      </c>
      <c r="H145" s="24">
        <v>0</v>
      </c>
    </row>
    <row r="146" spans="3:8" x14ac:dyDescent="0.25">
      <c r="C146" s="6" t="s">
        <v>300</v>
      </c>
      <c r="D146" t="s">
        <v>499</v>
      </c>
      <c r="E146" s="22">
        <v>0</v>
      </c>
      <c r="F146" s="22">
        <v>0</v>
      </c>
      <c r="G146" s="22">
        <v>0</v>
      </c>
      <c r="H146" s="24">
        <v>0</v>
      </c>
    </row>
    <row r="147" spans="3:8" x14ac:dyDescent="0.25">
      <c r="C147" s="6" t="s">
        <v>301</v>
      </c>
      <c r="D147" t="s">
        <v>133</v>
      </c>
      <c r="E147" s="22">
        <v>0</v>
      </c>
      <c r="F147" s="22">
        <v>0</v>
      </c>
      <c r="G147" s="22">
        <v>0</v>
      </c>
      <c r="H147" s="24">
        <v>0</v>
      </c>
    </row>
    <row r="148" spans="3:8" x14ac:dyDescent="0.25">
      <c r="C148" s="6" t="s">
        <v>302</v>
      </c>
      <c r="D148" t="s">
        <v>11</v>
      </c>
      <c r="E148" s="22">
        <v>0</v>
      </c>
      <c r="F148" s="22">
        <v>216861.36000000002</v>
      </c>
      <c r="G148" s="22">
        <v>0</v>
      </c>
      <c r="H148" s="24">
        <v>216861.36000000002</v>
      </c>
    </row>
    <row r="149" spans="3:8" x14ac:dyDescent="0.25">
      <c r="C149" s="6" t="s">
        <v>416</v>
      </c>
      <c r="D149" t="s">
        <v>417</v>
      </c>
      <c r="E149" s="22">
        <v>0</v>
      </c>
      <c r="F149" s="22">
        <v>568421.09</v>
      </c>
      <c r="G149" s="22">
        <v>0</v>
      </c>
      <c r="H149" s="24">
        <v>568421.09</v>
      </c>
    </row>
    <row r="150" spans="3:8" x14ac:dyDescent="0.25">
      <c r="C150" s="6" t="s">
        <v>303</v>
      </c>
      <c r="D150" t="s">
        <v>12</v>
      </c>
      <c r="E150" s="22">
        <v>0</v>
      </c>
      <c r="F150" s="22">
        <v>50041.049999999996</v>
      </c>
      <c r="G150" s="22">
        <v>0</v>
      </c>
      <c r="H150" s="24">
        <v>50041.049999999996</v>
      </c>
    </row>
    <row r="151" spans="3:8" x14ac:dyDescent="0.25">
      <c r="C151" s="6" t="s">
        <v>418</v>
      </c>
      <c r="D151" t="s">
        <v>419</v>
      </c>
      <c r="E151" s="22">
        <v>4</v>
      </c>
      <c r="F151" s="22">
        <v>169541.74</v>
      </c>
      <c r="G151" s="22">
        <v>0</v>
      </c>
      <c r="H151" s="24">
        <v>169541.74</v>
      </c>
    </row>
    <row r="152" spans="3:8" x14ac:dyDescent="0.25">
      <c r="C152" s="6" t="s">
        <v>304</v>
      </c>
      <c r="D152" t="s">
        <v>68</v>
      </c>
      <c r="E152" s="22">
        <v>0</v>
      </c>
      <c r="F152" s="22">
        <v>0</v>
      </c>
      <c r="G152" s="22">
        <v>0</v>
      </c>
      <c r="H152" s="24">
        <v>0</v>
      </c>
    </row>
    <row r="153" spans="3:8" x14ac:dyDescent="0.25">
      <c r="C153" s="6" t="s">
        <v>305</v>
      </c>
      <c r="D153" t="s">
        <v>420</v>
      </c>
      <c r="E153" s="22">
        <v>0</v>
      </c>
      <c r="F153" s="22">
        <v>11659.5</v>
      </c>
      <c r="G153" s="22">
        <v>0</v>
      </c>
      <c r="H153" s="24">
        <v>11659.5</v>
      </c>
    </row>
    <row r="154" spans="3:8" x14ac:dyDescent="0.25">
      <c r="C154" s="6" t="s">
        <v>421</v>
      </c>
      <c r="D154" t="s">
        <v>422</v>
      </c>
      <c r="E154" s="22">
        <v>0</v>
      </c>
      <c r="F154" s="22">
        <v>339505.17</v>
      </c>
      <c r="G154" s="22">
        <v>0</v>
      </c>
      <c r="H154" s="24">
        <v>339505.17</v>
      </c>
    </row>
    <row r="155" spans="3:8" x14ac:dyDescent="0.25">
      <c r="C155" s="6" t="s">
        <v>306</v>
      </c>
      <c r="D155" t="s">
        <v>134</v>
      </c>
      <c r="E155" s="22">
        <v>0</v>
      </c>
      <c r="F155" s="22">
        <v>0</v>
      </c>
      <c r="G155" s="22">
        <v>0</v>
      </c>
      <c r="H155" s="24">
        <v>0</v>
      </c>
    </row>
    <row r="156" spans="3:8" x14ac:dyDescent="0.25">
      <c r="C156" s="6" t="s">
        <v>307</v>
      </c>
      <c r="D156" t="s">
        <v>137</v>
      </c>
      <c r="E156" s="22">
        <v>0</v>
      </c>
      <c r="F156" s="22">
        <v>0</v>
      </c>
      <c r="G156" s="22">
        <v>0</v>
      </c>
      <c r="H156" s="24">
        <v>0</v>
      </c>
    </row>
    <row r="157" spans="3:8" x14ac:dyDescent="0.25">
      <c r="C157" s="6" t="s">
        <v>308</v>
      </c>
      <c r="D157" t="s">
        <v>13</v>
      </c>
      <c r="E157" s="22">
        <v>101132.48</v>
      </c>
      <c r="F157" s="22">
        <v>1200114.79</v>
      </c>
      <c r="G157" s="22">
        <v>0</v>
      </c>
      <c r="H157" s="24">
        <v>1200114.79</v>
      </c>
    </row>
    <row r="158" spans="3:8" x14ac:dyDescent="0.25">
      <c r="C158" s="6" t="s">
        <v>309</v>
      </c>
      <c r="D158" t="s">
        <v>14</v>
      </c>
      <c r="E158" s="22">
        <v>260054.94</v>
      </c>
      <c r="F158" s="22">
        <v>3740165.5200000005</v>
      </c>
      <c r="G158" s="22">
        <v>0</v>
      </c>
      <c r="H158" s="24">
        <v>3740165.5200000005</v>
      </c>
    </row>
    <row r="159" spans="3:8" x14ac:dyDescent="0.25">
      <c r="C159" s="6" t="s">
        <v>310</v>
      </c>
      <c r="D159" t="s">
        <v>69</v>
      </c>
      <c r="E159" s="22">
        <v>0</v>
      </c>
      <c r="F159" s="22">
        <v>0</v>
      </c>
      <c r="G159" s="22">
        <v>0</v>
      </c>
      <c r="H159" s="24">
        <v>0</v>
      </c>
    </row>
    <row r="160" spans="3:8" x14ac:dyDescent="0.25">
      <c r="C160" s="6" t="s">
        <v>311</v>
      </c>
      <c r="D160" t="s">
        <v>15</v>
      </c>
      <c r="E160" s="22">
        <v>5779</v>
      </c>
      <c r="F160" s="22">
        <v>79044.5</v>
      </c>
      <c r="G160" s="22">
        <v>0</v>
      </c>
      <c r="H160" s="24">
        <v>79044.5</v>
      </c>
    </row>
    <row r="161" spans="3:8" x14ac:dyDescent="0.25">
      <c r="C161" s="6" t="s">
        <v>312</v>
      </c>
      <c r="D161" t="s">
        <v>16</v>
      </c>
      <c r="E161" s="22">
        <v>28894.999999999996</v>
      </c>
      <c r="F161" s="22">
        <v>395222.42</v>
      </c>
      <c r="G161" s="22">
        <v>0</v>
      </c>
      <c r="H161" s="24">
        <v>395222.42</v>
      </c>
    </row>
    <row r="162" spans="3:8" x14ac:dyDescent="0.25">
      <c r="C162" s="6" t="s">
        <v>313</v>
      </c>
      <c r="D162" t="s">
        <v>314</v>
      </c>
      <c r="E162" s="22">
        <v>4334.26</v>
      </c>
      <c r="F162" s="22">
        <v>59283.42</v>
      </c>
      <c r="G162" s="22">
        <v>0</v>
      </c>
      <c r="H162" s="24">
        <v>59283.42</v>
      </c>
    </row>
    <row r="163" spans="3:8" x14ac:dyDescent="0.25">
      <c r="C163" s="6" t="s">
        <v>315</v>
      </c>
      <c r="D163" t="s">
        <v>316</v>
      </c>
      <c r="E163" s="22">
        <v>28.9</v>
      </c>
      <c r="F163" s="22">
        <v>395.2</v>
      </c>
      <c r="G163" s="22">
        <v>0</v>
      </c>
      <c r="H163" s="24">
        <v>395.2</v>
      </c>
    </row>
    <row r="164" spans="3:8" x14ac:dyDescent="0.25">
      <c r="C164" s="6" t="s">
        <v>317</v>
      </c>
      <c r="D164" t="s">
        <v>318</v>
      </c>
      <c r="E164" s="22">
        <v>28.9</v>
      </c>
      <c r="F164" s="22">
        <v>395.2</v>
      </c>
      <c r="G164" s="22">
        <v>0</v>
      </c>
      <c r="H164" s="24">
        <v>395.2</v>
      </c>
    </row>
    <row r="165" spans="3:8" x14ac:dyDescent="0.25">
      <c r="C165" s="6" t="s">
        <v>319</v>
      </c>
      <c r="D165" t="s">
        <v>320</v>
      </c>
      <c r="E165" s="22">
        <v>5779</v>
      </c>
      <c r="F165" s="22">
        <v>79044.5</v>
      </c>
      <c r="G165" s="22">
        <v>0</v>
      </c>
      <c r="H165" s="24">
        <v>79044.5</v>
      </c>
    </row>
    <row r="166" spans="3:8" x14ac:dyDescent="0.25">
      <c r="C166" s="6" t="s">
        <v>321</v>
      </c>
      <c r="D166" t="s">
        <v>138</v>
      </c>
      <c r="E166" s="22">
        <v>0</v>
      </c>
      <c r="F166" s="22">
        <v>0</v>
      </c>
      <c r="G166" s="22">
        <v>0</v>
      </c>
      <c r="H166" s="24">
        <v>0</v>
      </c>
    </row>
    <row r="167" spans="3:8" x14ac:dyDescent="0.25">
      <c r="C167" s="6" t="s">
        <v>322</v>
      </c>
      <c r="D167" t="s">
        <v>131</v>
      </c>
      <c r="E167" s="22">
        <v>0</v>
      </c>
      <c r="F167" s="22">
        <v>0</v>
      </c>
      <c r="G167" s="22">
        <v>0</v>
      </c>
      <c r="H167" s="24">
        <v>0</v>
      </c>
    </row>
    <row r="168" spans="3:8" x14ac:dyDescent="0.25">
      <c r="C168" s="6" t="s">
        <v>323</v>
      </c>
      <c r="D168" t="s">
        <v>18</v>
      </c>
      <c r="E168" s="22">
        <v>0</v>
      </c>
      <c r="F168" s="22">
        <v>52940.19</v>
      </c>
      <c r="G168" s="22">
        <v>0</v>
      </c>
      <c r="H168" s="24">
        <v>52940.19</v>
      </c>
    </row>
    <row r="169" spans="3:8" x14ac:dyDescent="0.25">
      <c r="C169" s="6" t="s">
        <v>324</v>
      </c>
      <c r="D169" t="s">
        <v>19</v>
      </c>
      <c r="E169" s="22">
        <v>0</v>
      </c>
      <c r="F169" s="22">
        <v>54772.19</v>
      </c>
      <c r="G169" s="22">
        <v>0</v>
      </c>
      <c r="H169" s="24">
        <v>54772.19</v>
      </c>
    </row>
    <row r="170" spans="3:8" x14ac:dyDescent="0.25">
      <c r="C170" s="6" t="s">
        <v>325</v>
      </c>
      <c r="D170" t="s">
        <v>70</v>
      </c>
      <c r="E170" s="22">
        <v>0</v>
      </c>
      <c r="F170" s="22">
        <v>0</v>
      </c>
      <c r="G170" s="22">
        <v>0</v>
      </c>
      <c r="H170" s="24">
        <v>0</v>
      </c>
    </row>
    <row r="171" spans="3:8" x14ac:dyDescent="0.25">
      <c r="C171" s="6" t="s">
        <v>326</v>
      </c>
      <c r="D171" t="s">
        <v>132</v>
      </c>
      <c r="E171" s="22">
        <v>0</v>
      </c>
      <c r="F171" s="22">
        <v>0</v>
      </c>
      <c r="G171" s="22">
        <v>0</v>
      </c>
      <c r="H171" s="24">
        <v>0</v>
      </c>
    </row>
    <row r="172" spans="3:8" x14ac:dyDescent="0.25">
      <c r="C172" s="6" t="s">
        <v>327</v>
      </c>
      <c r="D172" t="s">
        <v>127</v>
      </c>
      <c r="E172" s="22">
        <v>0</v>
      </c>
      <c r="F172" s="22">
        <v>0</v>
      </c>
      <c r="G172" s="22">
        <v>0</v>
      </c>
      <c r="H172" s="24">
        <v>0</v>
      </c>
    </row>
    <row r="173" spans="3:8" x14ac:dyDescent="0.25">
      <c r="C173" s="6" t="s">
        <v>328</v>
      </c>
      <c r="D173" t="s">
        <v>20</v>
      </c>
      <c r="E173" s="22">
        <v>0</v>
      </c>
      <c r="F173" s="22">
        <v>21735.21</v>
      </c>
      <c r="G173" s="22">
        <v>0</v>
      </c>
      <c r="H173" s="24">
        <v>21735.21</v>
      </c>
    </row>
    <row r="174" spans="3:8" x14ac:dyDescent="0.25">
      <c r="C174" s="6" t="s">
        <v>329</v>
      </c>
      <c r="D174" t="s">
        <v>21</v>
      </c>
      <c r="E174" s="22">
        <v>0</v>
      </c>
      <c r="F174" s="22">
        <v>53873.19</v>
      </c>
      <c r="G174" s="22">
        <v>0</v>
      </c>
      <c r="H174" s="24">
        <v>53873.19</v>
      </c>
    </row>
    <row r="175" spans="3:8" x14ac:dyDescent="0.25">
      <c r="C175" s="6" t="s">
        <v>330</v>
      </c>
      <c r="D175" t="s">
        <v>17</v>
      </c>
      <c r="E175" s="22">
        <v>0</v>
      </c>
      <c r="F175" s="22">
        <v>54659.19</v>
      </c>
      <c r="G175" s="22">
        <v>0</v>
      </c>
      <c r="H175" s="24">
        <v>54659.19</v>
      </c>
    </row>
    <row r="176" spans="3:8" x14ac:dyDescent="0.25">
      <c r="C176" s="6" t="s">
        <v>331</v>
      </c>
      <c r="D176" t="s">
        <v>128</v>
      </c>
      <c r="E176" s="22">
        <v>0</v>
      </c>
      <c r="F176" s="22">
        <v>0</v>
      </c>
      <c r="G176" s="22">
        <v>0</v>
      </c>
      <c r="H176" s="24">
        <v>0</v>
      </c>
    </row>
    <row r="177" spans="3:8" x14ac:dyDescent="0.25">
      <c r="C177" s="6" t="s">
        <v>332</v>
      </c>
      <c r="D177" t="s">
        <v>129</v>
      </c>
      <c r="E177" s="22">
        <v>0</v>
      </c>
      <c r="F177" s="22">
        <v>0</v>
      </c>
      <c r="G177" s="22">
        <v>0</v>
      </c>
      <c r="H177" s="24">
        <v>0</v>
      </c>
    </row>
    <row r="178" spans="3:8" x14ac:dyDescent="0.25">
      <c r="C178" s="6" t="s">
        <v>333</v>
      </c>
      <c r="D178" t="s">
        <v>22</v>
      </c>
      <c r="E178" s="22">
        <v>0</v>
      </c>
      <c r="F178" s="22">
        <v>2178.31</v>
      </c>
      <c r="G178" s="22">
        <v>0</v>
      </c>
      <c r="H178" s="24">
        <v>2178.31</v>
      </c>
    </row>
    <row r="179" spans="3:8" x14ac:dyDescent="0.25">
      <c r="C179" s="6" t="s">
        <v>334</v>
      </c>
      <c r="D179" t="s">
        <v>23</v>
      </c>
      <c r="E179" s="22">
        <v>0</v>
      </c>
      <c r="F179" s="22">
        <v>64465.850000000006</v>
      </c>
      <c r="G179" s="22">
        <v>0</v>
      </c>
      <c r="H179" s="24">
        <v>64465.850000000006</v>
      </c>
    </row>
    <row r="180" spans="3:8" x14ac:dyDescent="0.25">
      <c r="C180" s="6" t="s">
        <v>335</v>
      </c>
      <c r="D180" t="s">
        <v>24</v>
      </c>
      <c r="E180" s="22">
        <v>0</v>
      </c>
      <c r="F180" s="22">
        <v>10952.66</v>
      </c>
      <c r="G180" s="22">
        <v>0</v>
      </c>
      <c r="H180" s="24">
        <v>10952.66</v>
      </c>
    </row>
    <row r="181" spans="3:8" x14ac:dyDescent="0.25">
      <c r="C181" s="6" t="s">
        <v>336</v>
      </c>
      <c r="D181" t="s">
        <v>130</v>
      </c>
      <c r="E181" s="22">
        <v>0</v>
      </c>
      <c r="F181" s="22">
        <v>0</v>
      </c>
      <c r="G181" s="22">
        <v>0</v>
      </c>
      <c r="H181" s="24">
        <v>0</v>
      </c>
    </row>
    <row r="182" spans="3:8" x14ac:dyDescent="0.25">
      <c r="C182" s="6" t="s">
        <v>337</v>
      </c>
      <c r="D182" t="s">
        <v>139</v>
      </c>
      <c r="E182" s="22">
        <v>0</v>
      </c>
      <c r="F182" s="22">
        <v>0</v>
      </c>
      <c r="G182" s="22">
        <v>0</v>
      </c>
      <c r="H182" s="24">
        <v>0</v>
      </c>
    </row>
    <row r="183" spans="3:8" x14ac:dyDescent="0.25">
      <c r="C183" s="6" t="s">
        <v>338</v>
      </c>
      <c r="D183" t="s">
        <v>71</v>
      </c>
      <c r="E183" s="22">
        <v>0</v>
      </c>
      <c r="F183" s="22">
        <v>0</v>
      </c>
      <c r="G183" s="22">
        <v>0</v>
      </c>
      <c r="H183" s="24">
        <v>0</v>
      </c>
    </row>
    <row r="184" spans="3:8" x14ac:dyDescent="0.25">
      <c r="C184" s="6" t="s">
        <v>339</v>
      </c>
      <c r="D184" t="s">
        <v>72</v>
      </c>
      <c r="E184" s="22">
        <v>0</v>
      </c>
      <c r="F184" s="22">
        <v>0</v>
      </c>
      <c r="G184" s="22">
        <v>0</v>
      </c>
      <c r="H184" s="24">
        <v>0</v>
      </c>
    </row>
    <row r="185" spans="3:8" x14ac:dyDescent="0.25">
      <c r="C185" s="6" t="s">
        <v>340</v>
      </c>
      <c r="D185" t="s">
        <v>73</v>
      </c>
      <c r="E185" s="22">
        <v>0</v>
      </c>
      <c r="F185" s="22">
        <v>0</v>
      </c>
      <c r="G185" s="22">
        <v>0</v>
      </c>
      <c r="H185" s="24">
        <v>0</v>
      </c>
    </row>
    <row r="186" spans="3:8" x14ac:dyDescent="0.25">
      <c r="C186" s="6" t="s">
        <v>341</v>
      </c>
      <c r="D186" t="s">
        <v>141</v>
      </c>
      <c r="E186" s="22">
        <v>0</v>
      </c>
      <c r="F186" s="22">
        <v>0</v>
      </c>
      <c r="G186" s="22">
        <v>0</v>
      </c>
      <c r="H186" s="24">
        <v>0</v>
      </c>
    </row>
    <row r="187" spans="3:8" x14ac:dyDescent="0.25">
      <c r="C187" s="6" t="s">
        <v>342</v>
      </c>
      <c r="D187" t="s">
        <v>135</v>
      </c>
      <c r="E187" s="22">
        <v>0</v>
      </c>
      <c r="F187" s="22">
        <v>0</v>
      </c>
      <c r="G187" s="22">
        <v>0</v>
      </c>
      <c r="H187" s="24">
        <v>0</v>
      </c>
    </row>
    <row r="188" spans="3:8" x14ac:dyDescent="0.25">
      <c r="C188" s="6" t="s">
        <v>343</v>
      </c>
      <c r="D188" t="s">
        <v>74</v>
      </c>
      <c r="E188" s="22">
        <v>0</v>
      </c>
      <c r="F188" s="22">
        <v>0</v>
      </c>
      <c r="G188" s="22">
        <v>0</v>
      </c>
      <c r="H188" s="24">
        <v>0</v>
      </c>
    </row>
    <row r="189" spans="3:8" x14ac:dyDescent="0.25">
      <c r="C189" s="6" t="s">
        <v>344</v>
      </c>
      <c r="D189" t="s">
        <v>75</v>
      </c>
      <c r="E189" s="22">
        <v>0</v>
      </c>
      <c r="F189" s="22">
        <v>0</v>
      </c>
      <c r="G189" s="22">
        <v>0</v>
      </c>
      <c r="H189" s="24">
        <v>0</v>
      </c>
    </row>
    <row r="190" spans="3:8" x14ac:dyDescent="0.25">
      <c r="C190" s="6" t="s">
        <v>345</v>
      </c>
      <c r="D190" t="s">
        <v>76</v>
      </c>
      <c r="E190" s="22">
        <v>0</v>
      </c>
      <c r="F190" s="22">
        <v>0</v>
      </c>
      <c r="G190" s="22">
        <v>0</v>
      </c>
      <c r="H190" s="24">
        <v>0</v>
      </c>
    </row>
    <row r="191" spans="3:8" x14ac:dyDescent="0.25">
      <c r="C191" s="6" t="s">
        <v>346</v>
      </c>
      <c r="D191" t="s">
        <v>77</v>
      </c>
      <c r="E191" s="22">
        <v>0</v>
      </c>
      <c r="F191" s="22">
        <v>0</v>
      </c>
      <c r="G191" s="22">
        <v>0</v>
      </c>
      <c r="H191" s="24">
        <v>0</v>
      </c>
    </row>
    <row r="192" spans="3:8" x14ac:dyDescent="0.25">
      <c r="C192" s="6" t="s">
        <v>347</v>
      </c>
      <c r="D192" t="s">
        <v>78</v>
      </c>
      <c r="E192" s="22">
        <v>0</v>
      </c>
      <c r="F192" s="22">
        <v>0</v>
      </c>
      <c r="G192" s="22">
        <v>0</v>
      </c>
      <c r="H192" s="24">
        <v>0</v>
      </c>
    </row>
    <row r="193" spans="3:8" x14ac:dyDescent="0.25">
      <c r="C193" s="6" t="s">
        <v>348</v>
      </c>
      <c r="D193" t="s">
        <v>136</v>
      </c>
      <c r="E193" s="22">
        <v>0</v>
      </c>
      <c r="F193" s="22">
        <v>0</v>
      </c>
      <c r="G193" s="22">
        <v>0</v>
      </c>
      <c r="H193" s="24">
        <v>0</v>
      </c>
    </row>
    <row r="194" spans="3:8" x14ac:dyDescent="0.25">
      <c r="C194" s="6" t="s">
        <v>349</v>
      </c>
      <c r="D194" t="s">
        <v>500</v>
      </c>
      <c r="E194" s="22">
        <v>0</v>
      </c>
      <c r="F194" s="22">
        <v>0</v>
      </c>
      <c r="G194" s="22">
        <v>0</v>
      </c>
      <c r="H194" s="24">
        <v>0</v>
      </c>
    </row>
    <row r="195" spans="3:8" x14ac:dyDescent="0.25">
      <c r="C195" s="6" t="s">
        <v>350</v>
      </c>
      <c r="D195" t="s">
        <v>501</v>
      </c>
      <c r="E195" s="22">
        <v>0</v>
      </c>
      <c r="F195" s="22">
        <v>0</v>
      </c>
      <c r="G195" s="22">
        <v>0</v>
      </c>
      <c r="H195" s="24">
        <v>0</v>
      </c>
    </row>
    <row r="196" spans="3:8" x14ac:dyDescent="0.25">
      <c r="C196" s="6" t="s">
        <v>351</v>
      </c>
      <c r="D196" t="s">
        <v>142</v>
      </c>
      <c r="E196" s="22">
        <v>0</v>
      </c>
      <c r="F196" s="22">
        <v>0</v>
      </c>
      <c r="G196" s="22">
        <v>0</v>
      </c>
      <c r="H196" s="24">
        <v>0</v>
      </c>
    </row>
    <row r="197" spans="3:8" x14ac:dyDescent="0.25">
      <c r="C197" s="6" t="s">
        <v>352</v>
      </c>
      <c r="D197" t="s">
        <v>79</v>
      </c>
      <c r="E197" s="22">
        <v>0</v>
      </c>
      <c r="F197" s="22">
        <v>0</v>
      </c>
      <c r="G197" s="22">
        <v>0</v>
      </c>
      <c r="H197" s="24">
        <v>0</v>
      </c>
    </row>
    <row r="198" spans="3:8" x14ac:dyDescent="0.25">
      <c r="C198" s="6" t="s">
        <v>353</v>
      </c>
      <c r="D198" t="s">
        <v>143</v>
      </c>
      <c r="E198" s="22">
        <v>0</v>
      </c>
      <c r="F198" s="22">
        <v>0</v>
      </c>
      <c r="G198" s="22">
        <v>0</v>
      </c>
      <c r="H198" s="24">
        <v>0</v>
      </c>
    </row>
    <row r="199" spans="3:8" x14ac:dyDescent="0.25">
      <c r="C199" s="6" t="s">
        <v>354</v>
      </c>
      <c r="D199" t="s">
        <v>145</v>
      </c>
      <c r="E199" s="22">
        <v>0</v>
      </c>
      <c r="F199" s="22">
        <v>0</v>
      </c>
      <c r="G199" s="22">
        <v>0</v>
      </c>
      <c r="H199" s="24">
        <v>0</v>
      </c>
    </row>
    <row r="200" spans="3:8" x14ac:dyDescent="0.25">
      <c r="C200" s="6" t="s">
        <v>355</v>
      </c>
      <c r="D200" t="s">
        <v>144</v>
      </c>
      <c r="E200" s="22">
        <v>0</v>
      </c>
      <c r="F200" s="22">
        <v>0</v>
      </c>
      <c r="G200" s="22">
        <v>0</v>
      </c>
      <c r="H200" s="24">
        <v>0</v>
      </c>
    </row>
    <row r="201" spans="3:8" x14ac:dyDescent="0.25">
      <c r="C201" s="6" t="s">
        <v>356</v>
      </c>
      <c r="D201" t="s">
        <v>146</v>
      </c>
      <c r="E201" s="22">
        <v>0</v>
      </c>
      <c r="F201" s="22">
        <v>0.03</v>
      </c>
      <c r="G201" s="22">
        <v>0</v>
      </c>
      <c r="H201" s="24">
        <v>0.03</v>
      </c>
    </row>
    <row r="202" spans="3:8" x14ac:dyDescent="0.25">
      <c r="C202" s="6" t="s">
        <v>357</v>
      </c>
      <c r="D202" t="s">
        <v>147</v>
      </c>
      <c r="E202" s="22">
        <v>0</v>
      </c>
      <c r="F202" s="22">
        <v>0.09</v>
      </c>
      <c r="G202" s="22">
        <v>0.05</v>
      </c>
      <c r="H202" s="24">
        <v>0.04</v>
      </c>
    </row>
    <row r="203" spans="3:8" x14ac:dyDescent="0.25">
      <c r="C203" s="6" t="s">
        <v>358</v>
      </c>
      <c r="D203" t="s">
        <v>148</v>
      </c>
      <c r="E203" s="22">
        <v>0</v>
      </c>
      <c r="F203" s="22">
        <v>0</v>
      </c>
      <c r="G203" s="22">
        <v>0</v>
      </c>
      <c r="H203" s="24">
        <v>0</v>
      </c>
    </row>
    <row r="204" spans="3:8" x14ac:dyDescent="0.25">
      <c r="C204" s="6" t="s">
        <v>359</v>
      </c>
      <c r="D204" t="s">
        <v>149</v>
      </c>
      <c r="E204" s="22">
        <v>0</v>
      </c>
      <c r="F204" s="22">
        <v>0</v>
      </c>
      <c r="G204" s="22">
        <v>0</v>
      </c>
      <c r="H204" s="24">
        <v>0</v>
      </c>
    </row>
    <row r="205" spans="3:8" x14ac:dyDescent="0.25">
      <c r="C205" s="6" t="s">
        <v>360</v>
      </c>
      <c r="D205" t="s">
        <v>150</v>
      </c>
      <c r="E205" s="22">
        <v>0</v>
      </c>
      <c r="F205" s="22">
        <v>0</v>
      </c>
      <c r="G205" s="22">
        <v>0</v>
      </c>
      <c r="H205" s="24">
        <v>0</v>
      </c>
    </row>
    <row r="206" spans="3:8" x14ac:dyDescent="0.25">
      <c r="C206" s="6" t="s">
        <v>361</v>
      </c>
      <c r="D206" t="s">
        <v>151</v>
      </c>
      <c r="E206" s="22">
        <v>0</v>
      </c>
      <c r="F206" s="22">
        <v>0</v>
      </c>
      <c r="G206" s="22">
        <v>0</v>
      </c>
      <c r="H206" s="24">
        <v>0</v>
      </c>
    </row>
    <row r="207" spans="3:8" x14ac:dyDescent="0.25">
      <c r="C207" s="6" t="s">
        <v>362</v>
      </c>
      <c r="D207" t="s">
        <v>80</v>
      </c>
      <c r="E207" s="22">
        <v>0</v>
      </c>
      <c r="F207" s="22">
        <v>0</v>
      </c>
      <c r="G207" s="22">
        <v>0</v>
      </c>
      <c r="H207" s="24">
        <v>0</v>
      </c>
    </row>
    <row r="208" spans="3:8" x14ac:dyDescent="0.25">
      <c r="C208" s="6" t="s">
        <v>363</v>
      </c>
      <c r="D208" t="s">
        <v>81</v>
      </c>
      <c r="E208" s="22">
        <v>0</v>
      </c>
      <c r="F208" s="22">
        <v>0</v>
      </c>
      <c r="G208" s="22">
        <v>0</v>
      </c>
      <c r="H208" s="24">
        <v>0</v>
      </c>
    </row>
    <row r="209" spans="3:8" x14ac:dyDescent="0.25">
      <c r="C209" s="6" t="s">
        <v>364</v>
      </c>
      <c r="D209" t="s">
        <v>82</v>
      </c>
      <c r="E209" s="22">
        <v>0</v>
      </c>
      <c r="F209" s="22">
        <v>0</v>
      </c>
      <c r="G209" s="22">
        <v>0</v>
      </c>
      <c r="H209" s="24">
        <v>0</v>
      </c>
    </row>
    <row r="210" spans="3:8" x14ac:dyDescent="0.25">
      <c r="C210" s="6" t="s">
        <v>365</v>
      </c>
      <c r="D210" t="s">
        <v>83</v>
      </c>
      <c r="E210" s="22">
        <v>0</v>
      </c>
      <c r="F210" s="22">
        <v>0</v>
      </c>
      <c r="G210" s="22">
        <v>0</v>
      </c>
      <c r="H210" s="24">
        <v>0</v>
      </c>
    </row>
    <row r="211" spans="3:8" x14ac:dyDescent="0.25">
      <c r="C211" s="6" t="s">
        <v>366</v>
      </c>
      <c r="D211" t="s">
        <v>152</v>
      </c>
      <c r="E211" s="22">
        <v>0</v>
      </c>
      <c r="F211" s="22">
        <v>0</v>
      </c>
      <c r="G211" s="22">
        <v>0</v>
      </c>
      <c r="H211" s="24">
        <v>0</v>
      </c>
    </row>
    <row r="212" spans="3:8" x14ac:dyDescent="0.25">
      <c r="C212" s="6" t="s">
        <v>367</v>
      </c>
      <c r="D212" t="s">
        <v>153</v>
      </c>
      <c r="E212" s="22">
        <v>0</v>
      </c>
      <c r="F212" s="22">
        <v>0</v>
      </c>
      <c r="G212" s="22">
        <v>0</v>
      </c>
      <c r="H212" s="24">
        <v>0</v>
      </c>
    </row>
    <row r="213" spans="3:8" x14ac:dyDescent="0.25">
      <c r="C213" s="6" t="s">
        <v>368</v>
      </c>
      <c r="D213" t="s">
        <v>154</v>
      </c>
      <c r="E213" s="22">
        <v>0</v>
      </c>
      <c r="F213" s="22">
        <v>0</v>
      </c>
      <c r="G213" s="22">
        <v>0</v>
      </c>
      <c r="H213" s="24">
        <v>0</v>
      </c>
    </row>
    <row r="214" spans="3:8" x14ac:dyDescent="0.25">
      <c r="C214" s="6" t="s">
        <v>369</v>
      </c>
      <c r="D214" t="s">
        <v>155</v>
      </c>
      <c r="E214" s="22">
        <v>0</v>
      </c>
      <c r="F214" s="22">
        <v>0</v>
      </c>
      <c r="G214" s="22">
        <v>0</v>
      </c>
      <c r="H214" s="24">
        <v>0</v>
      </c>
    </row>
    <row r="215" spans="3:8" x14ac:dyDescent="0.25">
      <c r="C215" s="6" t="s">
        <v>370</v>
      </c>
      <c r="D215" t="s">
        <v>423</v>
      </c>
      <c r="E215" s="22">
        <v>0</v>
      </c>
      <c r="F215" s="22">
        <v>0</v>
      </c>
      <c r="G215" s="22">
        <v>0</v>
      </c>
      <c r="H215" s="24">
        <v>0</v>
      </c>
    </row>
    <row r="216" spans="3:8" x14ac:dyDescent="0.25">
      <c r="C216" s="6" t="s">
        <v>371</v>
      </c>
      <c r="D216" t="s">
        <v>84</v>
      </c>
      <c r="E216" s="22">
        <v>0</v>
      </c>
      <c r="F216" s="22">
        <v>0</v>
      </c>
      <c r="G216" s="22">
        <v>0</v>
      </c>
      <c r="H216" s="24">
        <v>0</v>
      </c>
    </row>
    <row r="217" spans="3:8" x14ac:dyDescent="0.25">
      <c r="C217" s="6" t="s">
        <v>372</v>
      </c>
      <c r="D217" t="s">
        <v>85</v>
      </c>
      <c r="E217" s="22">
        <v>0</v>
      </c>
      <c r="F217" s="22">
        <v>0</v>
      </c>
      <c r="G217" s="22">
        <v>0</v>
      </c>
      <c r="H217" s="24">
        <v>0</v>
      </c>
    </row>
    <row r="218" spans="3:8" x14ac:dyDescent="0.25">
      <c r="C218" s="6" t="s">
        <v>373</v>
      </c>
      <c r="D218" t="s">
        <v>156</v>
      </c>
      <c r="E218" s="22">
        <v>0</v>
      </c>
      <c r="F218" s="22">
        <v>0</v>
      </c>
      <c r="G218" s="22">
        <v>0</v>
      </c>
      <c r="H218" s="24">
        <v>0</v>
      </c>
    </row>
    <row r="219" spans="3:8" x14ac:dyDescent="0.25">
      <c r="C219" s="6" t="s">
        <v>374</v>
      </c>
      <c r="D219" t="s">
        <v>157</v>
      </c>
      <c r="E219" s="22">
        <v>0</v>
      </c>
      <c r="F219" s="22">
        <v>0</v>
      </c>
      <c r="G219" s="22">
        <v>0</v>
      </c>
      <c r="H219" s="24">
        <v>0</v>
      </c>
    </row>
    <row r="220" spans="3:8" x14ac:dyDescent="0.25">
      <c r="C220" s="6" t="s">
        <v>375</v>
      </c>
      <c r="D220" t="s">
        <v>140</v>
      </c>
      <c r="E220" s="22">
        <v>0</v>
      </c>
      <c r="F220" s="22">
        <v>0</v>
      </c>
      <c r="G220" s="22">
        <v>0</v>
      </c>
      <c r="H220" s="24">
        <v>0</v>
      </c>
    </row>
    <row r="221" spans="3:8" x14ac:dyDescent="0.25">
      <c r="C221" s="6" t="s">
        <v>376</v>
      </c>
      <c r="D221" t="s">
        <v>502</v>
      </c>
      <c r="E221" s="22">
        <v>0</v>
      </c>
      <c r="F221" s="22">
        <v>0</v>
      </c>
      <c r="G221" s="22">
        <v>0</v>
      </c>
      <c r="H221" s="24">
        <v>0</v>
      </c>
    </row>
    <row r="222" spans="3:8" x14ac:dyDescent="0.25">
      <c r="C222" s="6" t="s">
        <v>377</v>
      </c>
      <c r="D222" t="s">
        <v>378</v>
      </c>
      <c r="E222" s="22">
        <v>0</v>
      </c>
      <c r="F222" s="22">
        <v>0</v>
      </c>
      <c r="G222" s="22">
        <v>0</v>
      </c>
      <c r="H222" s="24">
        <v>0</v>
      </c>
    </row>
    <row r="223" spans="3:8" x14ac:dyDescent="0.25">
      <c r="C223" s="6" t="s">
        <v>379</v>
      </c>
      <c r="D223" t="s">
        <v>86</v>
      </c>
      <c r="E223" s="22">
        <v>0</v>
      </c>
      <c r="F223" s="22">
        <v>0</v>
      </c>
      <c r="G223" s="22">
        <v>0</v>
      </c>
      <c r="H223" s="24">
        <v>0</v>
      </c>
    </row>
    <row r="224" spans="3:8" x14ac:dyDescent="0.25">
      <c r="C224" s="6" t="s">
        <v>380</v>
      </c>
      <c r="D224" t="s">
        <v>381</v>
      </c>
      <c r="E224" s="22">
        <v>0</v>
      </c>
      <c r="F224" s="22">
        <v>0</v>
      </c>
      <c r="G224" s="22">
        <v>0</v>
      </c>
      <c r="H224" s="24">
        <v>0</v>
      </c>
    </row>
    <row r="225" spans="3:8" x14ac:dyDescent="0.25">
      <c r="C225" s="6" t="s">
        <v>382</v>
      </c>
      <c r="D225" t="s">
        <v>383</v>
      </c>
      <c r="E225" s="22">
        <v>0</v>
      </c>
      <c r="F225" s="22">
        <v>0</v>
      </c>
      <c r="G225" s="22">
        <v>0</v>
      </c>
      <c r="H225" s="24">
        <v>0</v>
      </c>
    </row>
    <row r="226" spans="3:8" x14ac:dyDescent="0.25">
      <c r="C226" s="6" t="s">
        <v>384</v>
      </c>
      <c r="D226" t="s">
        <v>503</v>
      </c>
      <c r="E226" s="22">
        <v>0</v>
      </c>
      <c r="F226" s="22">
        <v>0</v>
      </c>
      <c r="G226" s="22">
        <v>0</v>
      </c>
      <c r="H226" s="24">
        <v>0</v>
      </c>
    </row>
    <row r="227" spans="3:8" x14ac:dyDescent="0.25">
      <c r="C227" s="6" t="s">
        <v>385</v>
      </c>
      <c r="D227" t="s">
        <v>504</v>
      </c>
      <c r="E227" s="22">
        <v>0</v>
      </c>
      <c r="F227" s="22">
        <v>0</v>
      </c>
      <c r="G227" s="22">
        <v>0</v>
      </c>
      <c r="H227" s="24">
        <v>0</v>
      </c>
    </row>
    <row r="228" spans="3:8" x14ac:dyDescent="0.25">
      <c r="C228" s="6" t="s">
        <v>505</v>
      </c>
      <c r="E228" s="22">
        <v>0</v>
      </c>
      <c r="F228" s="22">
        <v>0</v>
      </c>
      <c r="G228" s="22">
        <v>0</v>
      </c>
      <c r="H228" s="24">
        <v>0</v>
      </c>
    </row>
    <row r="229" spans="3:8" x14ac:dyDescent="0.25">
      <c r="C229" s="9" t="s">
        <v>29</v>
      </c>
      <c r="D229" s="10"/>
      <c r="E229" s="23">
        <v>2.3101165425032377E-10</v>
      </c>
      <c r="F229" s="23">
        <v>88390289.040000007</v>
      </c>
      <c r="G229" s="23">
        <v>88390289.039999992</v>
      </c>
      <c r="H229" s="25">
        <v>3.6772689754327459E-10</v>
      </c>
    </row>
    <row r="230" spans="3:8" x14ac:dyDescent="0.25">
      <c r="E230"/>
      <c r="F230"/>
      <c r="G230"/>
      <c r="H230"/>
    </row>
    <row r="231" spans="3:8" x14ac:dyDescent="0.25">
      <c r="E231"/>
      <c r="F231"/>
      <c r="G231"/>
      <c r="H231"/>
    </row>
    <row r="232" spans="3:8" x14ac:dyDescent="0.25">
      <c r="E232"/>
      <c r="F232"/>
      <c r="G232"/>
      <c r="H232"/>
    </row>
    <row r="233" spans="3:8" x14ac:dyDescent="0.25">
      <c r="E233"/>
      <c r="F233"/>
      <c r="G233"/>
      <c r="H233"/>
    </row>
    <row r="234" spans="3:8" x14ac:dyDescent="0.25">
      <c r="E234"/>
      <c r="F234"/>
      <c r="G234"/>
      <c r="H234"/>
    </row>
    <row r="235" spans="3:8" x14ac:dyDescent="0.25">
      <c r="E235"/>
      <c r="F235"/>
      <c r="G235"/>
      <c r="H235"/>
    </row>
    <row r="236" spans="3:8" x14ac:dyDescent="0.25">
      <c r="E236"/>
      <c r="F236"/>
      <c r="G236"/>
      <c r="H236"/>
    </row>
    <row r="237" spans="3:8" x14ac:dyDescent="0.25">
      <c r="E237"/>
      <c r="F237"/>
      <c r="G237"/>
      <c r="H237"/>
    </row>
    <row r="238" spans="3:8" x14ac:dyDescent="0.25">
      <c r="E238"/>
      <c r="F238"/>
      <c r="G238"/>
      <c r="H238"/>
    </row>
    <row r="239" spans="3:8" x14ac:dyDescent="0.25">
      <c r="E239"/>
      <c r="F239"/>
      <c r="G239"/>
      <c r="H239"/>
    </row>
    <row r="240" spans="3:8" x14ac:dyDescent="0.25">
      <c r="E240"/>
      <c r="F240"/>
      <c r="G240"/>
      <c r="H240"/>
    </row>
    <row r="241" customFormat="1" x14ac:dyDescent="0.25"/>
    <row r="242" customFormat="1" x14ac:dyDescent="0.25"/>
    <row r="243" customFormat="1" x14ac:dyDescent="0.25"/>
    <row r="244" customFormat="1" x14ac:dyDescent="0.25"/>
    <row r="245" customFormat="1" x14ac:dyDescent="0.25"/>
    <row r="246" customFormat="1" x14ac:dyDescent="0.25"/>
    <row r="247" customFormat="1" x14ac:dyDescent="0.25"/>
    <row r="248" customFormat="1" x14ac:dyDescent="0.25"/>
    <row r="249" customFormat="1" x14ac:dyDescent="0.25"/>
    <row r="250" customFormat="1" x14ac:dyDescent="0.25"/>
    <row r="251" customFormat="1" x14ac:dyDescent="0.25"/>
    <row r="252" customFormat="1" x14ac:dyDescent="0.25"/>
    <row r="253" customFormat="1" x14ac:dyDescent="0.25"/>
    <row r="254" customFormat="1" x14ac:dyDescent="0.25"/>
    <row r="255" customFormat="1" x14ac:dyDescent="0.25"/>
    <row r="256" customFormat="1" x14ac:dyDescent="0.25"/>
    <row r="257" customFormat="1" x14ac:dyDescent="0.25"/>
    <row r="258" customFormat="1" x14ac:dyDescent="0.25"/>
    <row r="259" customFormat="1" x14ac:dyDescent="0.25"/>
    <row r="260" customFormat="1" x14ac:dyDescent="0.25"/>
    <row r="261" customFormat="1" x14ac:dyDescent="0.25"/>
    <row r="262" customFormat="1" x14ac:dyDescent="0.25"/>
    <row r="263" customFormat="1" x14ac:dyDescent="0.25"/>
    <row r="264" customFormat="1" x14ac:dyDescent="0.25"/>
    <row r="265" customFormat="1" x14ac:dyDescent="0.25"/>
    <row r="266" customFormat="1" x14ac:dyDescent="0.25"/>
    <row r="267" customFormat="1" x14ac:dyDescent="0.25"/>
    <row r="268" customFormat="1" x14ac:dyDescent="0.25"/>
    <row r="269" customFormat="1" x14ac:dyDescent="0.25"/>
    <row r="270" customFormat="1" x14ac:dyDescent="0.25"/>
    <row r="271" customFormat="1" x14ac:dyDescent="0.25"/>
    <row r="272" customFormat="1" x14ac:dyDescent="0.25"/>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row r="295" customFormat="1" x14ac:dyDescent="0.25"/>
    <row r="296" customFormat="1" x14ac:dyDescent="0.25"/>
    <row r="297" customFormat="1" x14ac:dyDescent="0.25"/>
    <row r="298" customFormat="1" x14ac:dyDescent="0.25"/>
    <row r="299" customFormat="1" x14ac:dyDescent="0.25"/>
    <row r="300" customFormat="1" x14ac:dyDescent="0.25"/>
    <row r="301" customFormat="1" x14ac:dyDescent="0.25"/>
    <row r="302" customFormat="1" x14ac:dyDescent="0.25"/>
    <row r="303" customFormat="1" x14ac:dyDescent="0.25"/>
    <row r="304" customFormat="1" x14ac:dyDescent="0.25"/>
    <row r="305" customFormat="1" x14ac:dyDescent="0.25"/>
    <row r="306" customFormat="1" x14ac:dyDescent="0.25"/>
    <row r="307" customFormat="1" x14ac:dyDescent="0.25"/>
    <row r="308" customFormat="1" x14ac:dyDescent="0.25"/>
    <row r="309" customFormat="1" x14ac:dyDescent="0.25"/>
    <row r="310" customFormat="1" x14ac:dyDescent="0.25"/>
    <row r="311" customFormat="1" x14ac:dyDescent="0.25"/>
    <row r="312" customFormat="1" x14ac:dyDescent="0.25"/>
    <row r="313" customFormat="1" x14ac:dyDescent="0.25"/>
    <row r="314" customFormat="1" x14ac:dyDescent="0.25"/>
    <row r="315" customFormat="1" x14ac:dyDescent="0.25"/>
    <row r="316" customFormat="1" x14ac:dyDescent="0.25"/>
    <row r="317" customFormat="1" x14ac:dyDescent="0.25"/>
    <row r="318" customFormat="1" x14ac:dyDescent="0.25"/>
    <row r="319" customFormat="1" x14ac:dyDescent="0.25"/>
    <row r="320" customFormat="1" x14ac:dyDescent="0.25"/>
    <row r="321" customFormat="1" x14ac:dyDescent="0.25"/>
    <row r="322" customFormat="1" x14ac:dyDescent="0.25"/>
    <row r="323" customFormat="1" x14ac:dyDescent="0.25"/>
    <row r="324" customFormat="1" x14ac:dyDescent="0.25"/>
    <row r="325" customFormat="1" x14ac:dyDescent="0.25"/>
    <row r="326" customFormat="1" x14ac:dyDescent="0.25"/>
    <row r="327" customFormat="1" x14ac:dyDescent="0.25"/>
    <row r="328" customFormat="1" x14ac:dyDescent="0.25"/>
    <row r="329" customFormat="1" x14ac:dyDescent="0.25"/>
    <row r="330" customFormat="1" x14ac:dyDescent="0.25"/>
    <row r="331" customFormat="1" x14ac:dyDescent="0.25"/>
    <row r="332" customFormat="1" x14ac:dyDescent="0.25"/>
    <row r="333" customFormat="1" x14ac:dyDescent="0.25"/>
    <row r="334" customFormat="1" x14ac:dyDescent="0.25"/>
    <row r="335" customFormat="1" x14ac:dyDescent="0.25"/>
    <row r="336" customFormat="1" x14ac:dyDescent="0.25"/>
    <row r="337" customFormat="1" x14ac:dyDescent="0.25"/>
    <row r="338" customFormat="1" x14ac:dyDescent="0.25"/>
    <row r="339" customFormat="1" x14ac:dyDescent="0.25"/>
    <row r="340" customFormat="1" x14ac:dyDescent="0.25"/>
    <row r="341" customFormat="1" x14ac:dyDescent="0.25"/>
    <row r="342" customFormat="1" x14ac:dyDescent="0.25"/>
    <row r="343" customFormat="1" x14ac:dyDescent="0.25"/>
    <row r="344" customFormat="1" x14ac:dyDescent="0.25"/>
    <row r="345" customFormat="1" x14ac:dyDescent="0.25"/>
    <row r="346" customFormat="1" x14ac:dyDescent="0.25"/>
    <row r="347" customFormat="1" x14ac:dyDescent="0.25"/>
    <row r="348" customFormat="1" x14ac:dyDescent="0.25"/>
    <row r="349" customFormat="1" x14ac:dyDescent="0.25"/>
    <row r="350" customFormat="1" x14ac:dyDescent="0.25"/>
    <row r="351" customFormat="1" x14ac:dyDescent="0.25"/>
    <row r="352" customFormat="1" x14ac:dyDescent="0.25"/>
    <row r="353" customFormat="1" x14ac:dyDescent="0.25"/>
    <row r="354" customFormat="1" x14ac:dyDescent="0.25"/>
    <row r="355" customFormat="1" x14ac:dyDescent="0.25"/>
    <row r="356" customFormat="1" x14ac:dyDescent="0.25"/>
    <row r="357" customFormat="1" x14ac:dyDescent="0.25"/>
    <row r="358" customFormat="1" x14ac:dyDescent="0.25"/>
    <row r="359" customFormat="1" x14ac:dyDescent="0.25"/>
    <row r="360" customFormat="1" x14ac:dyDescent="0.25"/>
    <row r="361" customFormat="1" x14ac:dyDescent="0.25"/>
    <row r="362" customFormat="1" x14ac:dyDescent="0.25"/>
    <row r="363" customFormat="1" x14ac:dyDescent="0.25"/>
    <row r="364" customFormat="1" x14ac:dyDescent="0.25"/>
    <row r="365" customFormat="1" x14ac:dyDescent="0.25"/>
    <row r="366" customFormat="1" x14ac:dyDescent="0.25"/>
    <row r="367" customFormat="1" x14ac:dyDescent="0.25"/>
    <row r="368" customFormat="1" x14ac:dyDescent="0.25"/>
    <row r="369" customFormat="1" x14ac:dyDescent="0.25"/>
    <row r="370" customFormat="1" x14ac:dyDescent="0.25"/>
    <row r="371" customFormat="1" x14ac:dyDescent="0.25"/>
    <row r="372" customFormat="1" x14ac:dyDescent="0.25"/>
    <row r="373" customFormat="1" x14ac:dyDescent="0.25"/>
    <row r="374" customFormat="1" x14ac:dyDescent="0.25"/>
    <row r="375" customFormat="1" x14ac:dyDescent="0.25"/>
    <row r="376" customFormat="1" x14ac:dyDescent="0.25"/>
    <row r="377" customFormat="1" x14ac:dyDescent="0.25"/>
    <row r="378" customFormat="1" x14ac:dyDescent="0.25"/>
    <row r="379" customFormat="1" x14ac:dyDescent="0.25"/>
    <row r="380" customFormat="1" x14ac:dyDescent="0.25"/>
    <row r="381" customFormat="1" x14ac:dyDescent="0.25"/>
    <row r="382" customFormat="1" x14ac:dyDescent="0.25"/>
    <row r="383" customFormat="1" x14ac:dyDescent="0.25"/>
    <row r="384" customFormat="1" x14ac:dyDescent="0.25"/>
    <row r="385" customFormat="1" x14ac:dyDescent="0.25"/>
    <row r="386" customFormat="1" x14ac:dyDescent="0.25"/>
    <row r="387" customFormat="1" x14ac:dyDescent="0.25"/>
    <row r="388" customFormat="1" x14ac:dyDescent="0.25"/>
    <row r="389" customFormat="1" x14ac:dyDescent="0.25"/>
    <row r="390" customFormat="1" x14ac:dyDescent="0.25"/>
    <row r="391" customFormat="1" x14ac:dyDescent="0.25"/>
    <row r="392" customFormat="1" x14ac:dyDescent="0.25"/>
    <row r="393" customFormat="1" x14ac:dyDescent="0.25"/>
    <row r="394" customFormat="1" x14ac:dyDescent="0.25"/>
    <row r="395" customFormat="1" x14ac:dyDescent="0.25"/>
    <row r="396" customFormat="1" x14ac:dyDescent="0.25"/>
    <row r="397" customFormat="1" x14ac:dyDescent="0.25"/>
    <row r="398" customFormat="1" x14ac:dyDescent="0.25"/>
    <row r="399" customFormat="1" x14ac:dyDescent="0.25"/>
    <row r="400" customFormat="1" x14ac:dyDescent="0.25"/>
    <row r="401" customFormat="1" x14ac:dyDescent="0.25"/>
    <row r="402" customFormat="1" x14ac:dyDescent="0.25"/>
    <row r="403" customFormat="1" x14ac:dyDescent="0.25"/>
    <row r="404" customFormat="1" x14ac:dyDescent="0.25"/>
    <row r="405" customFormat="1" x14ac:dyDescent="0.25"/>
    <row r="406" customFormat="1" x14ac:dyDescent="0.25"/>
    <row r="407" customFormat="1" x14ac:dyDescent="0.25"/>
    <row r="408" customFormat="1" x14ac:dyDescent="0.25"/>
    <row r="409" customFormat="1" x14ac:dyDescent="0.25"/>
    <row r="410" customFormat="1" x14ac:dyDescent="0.25"/>
    <row r="411" customFormat="1" x14ac:dyDescent="0.25"/>
    <row r="412" customFormat="1" x14ac:dyDescent="0.25"/>
    <row r="413" customFormat="1" x14ac:dyDescent="0.25"/>
    <row r="414" customFormat="1" x14ac:dyDescent="0.25"/>
    <row r="415" customFormat="1" x14ac:dyDescent="0.25"/>
    <row r="416" customFormat="1" x14ac:dyDescent="0.25"/>
    <row r="417" customFormat="1" x14ac:dyDescent="0.25"/>
    <row r="418" customFormat="1" x14ac:dyDescent="0.25"/>
    <row r="419" customFormat="1" x14ac:dyDescent="0.25"/>
    <row r="420" customFormat="1" x14ac:dyDescent="0.25"/>
    <row r="421" customFormat="1" x14ac:dyDescent="0.25"/>
    <row r="422" customFormat="1" x14ac:dyDescent="0.25"/>
    <row r="423" customFormat="1" x14ac:dyDescent="0.25"/>
    <row r="424" customFormat="1" x14ac:dyDescent="0.25"/>
    <row r="425" customFormat="1" x14ac:dyDescent="0.25"/>
    <row r="426" customFormat="1" x14ac:dyDescent="0.25"/>
    <row r="427" customFormat="1" x14ac:dyDescent="0.25"/>
    <row r="428" customFormat="1" x14ac:dyDescent="0.25"/>
    <row r="429" customFormat="1" x14ac:dyDescent="0.25"/>
    <row r="430" customFormat="1" x14ac:dyDescent="0.25"/>
    <row r="431" customFormat="1" x14ac:dyDescent="0.25"/>
    <row r="432" customFormat="1" x14ac:dyDescent="0.25"/>
  </sheetData>
  <pageMargins left="0.25" right="0.25" top="0.75" bottom="0.75" header="0.3" footer="0.3"/>
  <pageSetup scale="77" fitToHeight="0" orientation="portrait" horizontalDpi="300" verticalDpi="300" r:id="rId2"/>
  <headerFooter>
    <oddFooter>&amp;C&amp;D&amp;R&amp;P</oddFooter>
  </headerFooter>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243"/>
  <sheetViews>
    <sheetView topLeftCell="B2" workbookViewId="0"/>
  </sheetViews>
  <sheetFormatPr defaultColWidth="9.140625" defaultRowHeight="15" x14ac:dyDescent="0.25"/>
  <cols>
    <col min="1" max="1" width="9.140625" hidden="1" customWidth="1"/>
    <col min="3" max="3" width="17.85546875" bestFit="1" customWidth="1"/>
    <col min="4" max="4" width="19.85546875" bestFit="1" customWidth="1"/>
    <col min="5" max="5" width="30.5703125" bestFit="1" customWidth="1"/>
    <col min="6" max="6" width="15.140625" bestFit="1" customWidth="1"/>
    <col min="7" max="7" width="13.7109375" bestFit="1" customWidth="1"/>
    <col min="8" max="8" width="17.7109375" bestFit="1" customWidth="1"/>
    <col min="9" max="9" width="19.7109375" bestFit="1" customWidth="1"/>
    <col min="10" max="11" width="13.5703125" bestFit="1" customWidth="1"/>
    <col min="12" max="12" width="16.7109375" bestFit="1" customWidth="1"/>
    <col min="13" max="13" width="13.5703125" bestFit="1" customWidth="1"/>
  </cols>
  <sheetData>
    <row r="1" spans="1:14" hidden="1" x14ac:dyDescent="0.25">
      <c r="A1" s="11" t="s">
        <v>605</v>
      </c>
      <c r="C1" s="11" t="s">
        <v>37</v>
      </c>
      <c r="D1" s="11" t="s">
        <v>434</v>
      </c>
      <c r="E1" s="11" t="s">
        <v>435</v>
      </c>
      <c r="F1" s="11" t="s">
        <v>435</v>
      </c>
      <c r="G1" s="11" t="s">
        <v>435</v>
      </c>
      <c r="H1" s="11" t="s">
        <v>435</v>
      </c>
      <c r="I1" s="11" t="s">
        <v>435</v>
      </c>
      <c r="J1" s="11" t="s">
        <v>435</v>
      </c>
      <c r="K1" s="11" t="s">
        <v>435</v>
      </c>
      <c r="L1" s="11" t="s">
        <v>435</v>
      </c>
      <c r="M1" s="11" t="s">
        <v>435</v>
      </c>
      <c r="N1" s="11" t="s">
        <v>469</v>
      </c>
    </row>
    <row r="3" spans="1:14" x14ac:dyDescent="0.25">
      <c r="A3" t="s">
        <v>34</v>
      </c>
      <c r="C3" t="s">
        <v>38</v>
      </c>
      <c r="D3" s="12" t="str">
        <f>"1/1/2016"</f>
        <v>1/1/2016</v>
      </c>
      <c r="E3" s="12"/>
      <c r="F3" s="12"/>
      <c r="G3" s="12"/>
      <c r="H3" s="12"/>
      <c r="I3" s="12"/>
      <c r="J3" s="12"/>
      <c r="K3" s="12"/>
      <c r="L3" s="12"/>
      <c r="M3" s="12"/>
      <c r="N3" s="33" t="s">
        <v>468</v>
      </c>
    </row>
    <row r="4" spans="1:14" x14ac:dyDescent="0.25">
      <c r="A4" t="s">
        <v>34</v>
      </c>
      <c r="C4" t="s">
        <v>39</v>
      </c>
      <c r="D4" s="12" t="str">
        <f>"12/01/2016"</f>
        <v>12/01/2016</v>
      </c>
      <c r="E4" s="12"/>
      <c r="F4" s="12"/>
      <c r="G4" s="12"/>
      <c r="H4" s="12"/>
      <c r="I4" s="12"/>
      <c r="J4" s="12"/>
      <c r="K4" s="12"/>
      <c r="L4" s="12"/>
      <c r="M4" s="12"/>
      <c r="N4" s="33" t="s">
        <v>468</v>
      </c>
    </row>
    <row r="5" spans="1:14" hidden="1" x14ac:dyDescent="0.25">
      <c r="A5" t="s">
        <v>42</v>
      </c>
      <c r="C5" t="s">
        <v>424</v>
      </c>
      <c r="D5" s="12" t="s">
        <v>425</v>
      </c>
      <c r="E5" s="12"/>
      <c r="F5" s="12"/>
      <c r="G5" s="12"/>
      <c r="H5" s="12"/>
      <c r="I5" s="12"/>
      <c r="J5" s="12"/>
      <c r="K5" s="12"/>
      <c r="L5" s="12"/>
      <c r="M5" s="12"/>
    </row>
    <row r="7" spans="1:14" ht="15.75" thickBot="1" x14ac:dyDescent="0.3">
      <c r="C7" s="13" t="s">
        <v>40</v>
      </c>
      <c r="D7" s="14" t="s">
        <v>5</v>
      </c>
      <c r="E7" s="21"/>
      <c r="F7" s="21"/>
      <c r="G7" s="21"/>
      <c r="H7" s="21"/>
      <c r="I7" s="21"/>
      <c r="J7" s="21"/>
      <c r="K7" s="21"/>
      <c r="L7" s="21"/>
      <c r="M7" s="21"/>
    </row>
    <row r="8" spans="1:14" ht="15.75" thickTop="1" x14ac:dyDescent="0.25">
      <c r="C8" s="15" t="s">
        <v>41</v>
      </c>
      <c r="D8" s="16"/>
      <c r="E8" s="21"/>
      <c r="F8" s="21"/>
      <c r="G8" s="21"/>
      <c r="H8" s="21"/>
      <c r="I8" s="21"/>
      <c r="J8" s="21"/>
      <c r="K8" s="21"/>
      <c r="L8" s="21"/>
      <c r="M8" s="21"/>
    </row>
    <row r="9" spans="1:14" hidden="1" x14ac:dyDescent="0.25">
      <c r="A9" s="11" t="s">
        <v>42</v>
      </c>
      <c r="C9" s="19" t="s">
        <v>25</v>
      </c>
      <c r="D9" s="20"/>
      <c r="E9" s="31"/>
      <c r="F9" s="31"/>
      <c r="G9" s="31"/>
      <c r="H9" s="31"/>
      <c r="I9" s="31"/>
      <c r="J9" s="31"/>
      <c r="K9" s="31"/>
      <c r="L9" s="31"/>
      <c r="M9" s="31"/>
    </row>
    <row r="10" spans="1:14" hidden="1" x14ac:dyDescent="0.25">
      <c r="A10" s="11" t="s">
        <v>42</v>
      </c>
      <c r="C10" s="17" t="s">
        <v>426</v>
      </c>
      <c r="D10" s="18" t="str">
        <f>".."&amp;D3</f>
        <v>..1/1/2016</v>
      </c>
      <c r="E10" s="18"/>
      <c r="F10" s="18"/>
      <c r="G10" s="18"/>
      <c r="H10" s="18"/>
      <c r="I10" s="18"/>
      <c r="J10" s="18"/>
      <c r="K10" s="18"/>
      <c r="L10" s="18"/>
      <c r="M10" s="18"/>
      <c r="N10" s="18" t="str">
        <f>".."&amp;TEXT($D$3,$D$5)</f>
        <v>..01/01/2016</v>
      </c>
    </row>
    <row r="11" spans="1:14" hidden="1" x14ac:dyDescent="0.25">
      <c r="A11" s="11" t="s">
        <v>42</v>
      </c>
      <c r="C11" s="19" t="s">
        <v>27</v>
      </c>
      <c r="D11" s="20"/>
      <c r="E11" s="20"/>
      <c r="F11" s="20"/>
      <c r="G11" s="20"/>
      <c r="H11" s="20"/>
      <c r="I11" s="20"/>
      <c r="J11" s="20"/>
      <c r="K11" s="20"/>
      <c r="L11" s="20"/>
      <c r="M11" s="20"/>
      <c r="N11" s="20"/>
    </row>
    <row r="12" spans="1:14" hidden="1" x14ac:dyDescent="0.25">
      <c r="A12" s="11" t="s">
        <v>42</v>
      </c>
      <c r="C12" s="17" t="s">
        <v>426</v>
      </c>
      <c r="D12" s="18" t="str">
        <f>$D$3&amp;".."&amp;$D$4</f>
        <v>1/1/2016..12/01/2016</v>
      </c>
      <c r="E12" s="18"/>
      <c r="F12" s="18"/>
      <c r="G12" s="18"/>
      <c r="H12" s="18"/>
      <c r="I12" s="18"/>
      <c r="J12" s="18"/>
      <c r="K12" s="18"/>
      <c r="L12" s="18"/>
      <c r="M12" s="18"/>
      <c r="N12" s="18" t="str">
        <f>TEXT($D$3,$D$5)&amp;".."&amp;TEXT($D$4,$D$5)</f>
        <v>01/01/2016..01/12/2016</v>
      </c>
    </row>
    <row r="13" spans="1:14" hidden="1" x14ac:dyDescent="0.25">
      <c r="A13" s="11" t="s">
        <v>42</v>
      </c>
      <c r="C13" s="19" t="s">
        <v>28</v>
      </c>
      <c r="D13" s="20"/>
      <c r="E13" s="20"/>
      <c r="F13" s="20"/>
      <c r="G13" s="20"/>
      <c r="H13" s="20"/>
      <c r="I13" s="20"/>
      <c r="J13" s="20"/>
      <c r="K13" s="20"/>
      <c r="L13" s="20"/>
      <c r="M13" s="20"/>
      <c r="N13" s="20"/>
    </row>
    <row r="14" spans="1:14" hidden="1" x14ac:dyDescent="0.25">
      <c r="A14" s="11" t="s">
        <v>42</v>
      </c>
      <c r="C14" s="17" t="s">
        <v>426</v>
      </c>
      <c r="D14" s="18" t="str">
        <f>$D$3&amp;".."&amp;$D$4</f>
        <v>1/1/2016..12/01/2016</v>
      </c>
      <c r="E14" s="18"/>
      <c r="F14" s="18"/>
      <c r="G14" s="18"/>
      <c r="H14" s="18"/>
      <c r="I14" s="18"/>
      <c r="J14" s="18"/>
      <c r="K14" s="18"/>
      <c r="L14" s="18"/>
      <c r="M14" s="18"/>
      <c r="N14" s="18" t="str">
        <f>TEXT($D$3,$D$5)&amp;".."&amp;TEXT($D$4,$D$5)</f>
        <v>01/01/2016..01/12/2016</v>
      </c>
    </row>
    <row r="15" spans="1:14" hidden="1" x14ac:dyDescent="0.25">
      <c r="A15" s="11" t="s">
        <v>42</v>
      </c>
      <c r="C15" s="19" t="s">
        <v>26</v>
      </c>
      <c r="D15" s="20"/>
      <c r="E15" s="20"/>
      <c r="F15" s="20"/>
      <c r="G15" s="20"/>
      <c r="H15" s="20"/>
      <c r="I15" s="20"/>
      <c r="J15" s="20"/>
      <c r="K15" s="20"/>
      <c r="L15" s="20"/>
      <c r="M15" s="20"/>
      <c r="N15" s="20"/>
    </row>
    <row r="16" spans="1:14" hidden="1" x14ac:dyDescent="0.25">
      <c r="A16" s="11" t="s">
        <v>42</v>
      </c>
      <c r="C16" s="17" t="s">
        <v>426</v>
      </c>
      <c r="D16" s="18" t="str">
        <f>".."&amp;$D$4</f>
        <v>..12/01/2016</v>
      </c>
      <c r="E16" s="18"/>
      <c r="F16" s="18"/>
      <c r="G16" s="18"/>
      <c r="H16" s="18"/>
      <c r="I16" s="18"/>
      <c r="J16" s="18"/>
      <c r="K16" s="18"/>
      <c r="L16" s="18"/>
      <c r="M16" s="18"/>
      <c r="N16" s="18" t="str">
        <f>".."&amp;TEXT($D$4,$D$5)</f>
        <v>..01/12/2016</v>
      </c>
    </row>
    <row r="17" spans="1:23" hidden="1" x14ac:dyDescent="0.25">
      <c r="A17" s="11" t="s">
        <v>42</v>
      </c>
      <c r="C17" s="19" t="s">
        <v>2</v>
      </c>
      <c r="D17" s="20"/>
      <c r="E17" s="20"/>
      <c r="F17" s="20"/>
      <c r="G17" s="20"/>
      <c r="H17" s="20"/>
      <c r="I17" s="20"/>
      <c r="J17" s="20"/>
      <c r="K17" s="20"/>
      <c r="L17" s="20"/>
      <c r="M17" s="20"/>
      <c r="N17" s="20"/>
    </row>
    <row r="18" spans="1:23" hidden="1" x14ac:dyDescent="0.25">
      <c r="A18" s="11" t="s">
        <v>42</v>
      </c>
      <c r="C18" s="17" t="s">
        <v>426</v>
      </c>
      <c r="D18" s="18" t="str">
        <f>$D$3&amp;".."&amp;$D$4</f>
        <v>1/1/2016..12/01/2016</v>
      </c>
      <c r="E18" s="18"/>
      <c r="F18" s="18"/>
      <c r="G18" s="18"/>
      <c r="H18" s="18"/>
      <c r="I18" s="18"/>
      <c r="J18" s="18"/>
      <c r="K18" s="18"/>
      <c r="L18" s="18"/>
      <c r="M18" s="18"/>
      <c r="N18" s="18" t="str">
        <f>TEXT($D$3,$D$5)&amp;".."&amp;TEXT($D$4,$D$5)</f>
        <v>01/01/2016..01/12/2016</v>
      </c>
    </row>
    <row r="20" spans="1:23" hidden="1" x14ac:dyDescent="0.25">
      <c r="A20" s="11" t="s">
        <v>42</v>
      </c>
      <c r="D20" s="21" t="s">
        <v>43</v>
      </c>
      <c r="E20" s="21"/>
      <c r="F20" s="21"/>
      <c r="G20" s="21"/>
      <c r="H20" s="21"/>
      <c r="I20" s="21"/>
      <c r="J20" s="21"/>
      <c r="K20" s="21"/>
      <c r="L20" s="21"/>
      <c r="M20" s="21"/>
      <c r="N20" s="11" t="str">
        <f>"∞||""17 G/L Entry"",""3 G/L Account No."",""=1 No."""</f>
        <v>∞||"17 G/L Entry","3 G/L Account No.","=1 No."</v>
      </c>
    </row>
    <row r="21" spans="1:23" hidden="1" x14ac:dyDescent="0.25">
      <c r="A21" s="11" t="s">
        <v>42</v>
      </c>
      <c r="D21" s="21" t="s">
        <v>44</v>
      </c>
      <c r="E21" s="21"/>
      <c r="F21" s="21"/>
      <c r="G21" s="21"/>
      <c r="H21" s="21"/>
      <c r="I21" s="21"/>
      <c r="J21" s="21"/>
      <c r="K21" s="21"/>
      <c r="L21" s="21"/>
      <c r="M21" s="21"/>
      <c r="N21" s="11" t="s">
        <v>1</v>
      </c>
      <c r="O21" s="11" t="s">
        <v>4</v>
      </c>
      <c r="P21" s="11" t="s">
        <v>461</v>
      </c>
      <c r="Q21" s="11" t="s">
        <v>3</v>
      </c>
      <c r="R21" s="11" t="s">
        <v>35</v>
      </c>
      <c r="S21" s="11" t="s">
        <v>25</v>
      </c>
      <c r="T21" s="11" t="s">
        <v>27</v>
      </c>
      <c r="U21" s="11" t="s">
        <v>28</v>
      </c>
      <c r="V21" s="11" t="s">
        <v>26</v>
      </c>
      <c r="W21" s="11" t="s">
        <v>2</v>
      </c>
    </row>
    <row r="22" spans="1:23" hidden="1" x14ac:dyDescent="0.25">
      <c r="A22" s="11" t="s">
        <v>42</v>
      </c>
      <c r="D22" s="21" t="s">
        <v>45</v>
      </c>
      <c r="E22" s="21"/>
      <c r="F22" s="21"/>
      <c r="G22" s="21"/>
      <c r="H22" s="21"/>
      <c r="I22" s="21"/>
      <c r="J22" s="21"/>
      <c r="K22" s="21"/>
      <c r="L22" s="21"/>
      <c r="M22" s="21"/>
      <c r="N22" s="11" t="s">
        <v>451</v>
      </c>
      <c r="O22" s="11" t="s">
        <v>452</v>
      </c>
      <c r="P22" s="11" t="s">
        <v>462</v>
      </c>
      <c r="Q22" s="11" t="s">
        <v>453</v>
      </c>
      <c r="R22" s="11" t="s">
        <v>454</v>
      </c>
      <c r="S22" s="11" t="str">
        <f>"LinkSum([17 G/L Entry],[17 Amount],[4 Posting Date],[..1/1/2016])"</f>
        <v>LinkSum([17 G/L Entry],[17 Amount],[4 Posting Date],[..1/1/2016])</v>
      </c>
      <c r="T22" s="11" t="str">
        <f>"LinkSum([17 G/L Entry],[53 Debit Amount],[4 Posting Date],[1/1/2016..12/01/2016])"</f>
        <v>LinkSum([17 G/L Entry],[53 Debit Amount],[4 Posting Date],[1/1/2016..12/01/2016])</v>
      </c>
      <c r="U22" s="11" t="str">
        <f>"LinkSum([17 G/L Entry],[54 Credit Amount],[4 Posting Date],[1/1/2016..12/01/2016])"</f>
        <v>LinkSum([17 G/L Entry],[54 Credit Amount],[4 Posting Date],[1/1/2016..12/01/2016])</v>
      </c>
      <c r="V22" s="11" t="str">
        <f>"LinkSum([17 G/L Entry],[17 Amount],[4 Posting Date],[..12/01/2016])"</f>
        <v>LinkSum([17 G/L Entry],[17 Amount],[4 Posting Date],[..12/01/2016])</v>
      </c>
      <c r="W22" s="11" t="str">
        <f>"LinkSum([17 G/L Entry],[17 Amount],[4 Posting Date],[1/1/2016..12/01/2016])"</f>
        <v>LinkSum([17 G/L Entry],[17 Amount],[4 Posting Date],[1/1/2016..12/01/2016])</v>
      </c>
    </row>
    <row r="23" spans="1:23" x14ac:dyDescent="0.25">
      <c r="D23" t="s">
        <v>1</v>
      </c>
      <c r="E23" t="s">
        <v>4</v>
      </c>
      <c r="F23" t="s">
        <v>461</v>
      </c>
      <c r="G23" t="s">
        <v>3</v>
      </c>
      <c r="H23" t="s">
        <v>35</v>
      </c>
      <c r="I23" t="s">
        <v>25</v>
      </c>
      <c r="J23" t="s">
        <v>27</v>
      </c>
      <c r="K23" t="s">
        <v>28</v>
      </c>
      <c r="L23" t="s">
        <v>26</v>
      </c>
      <c r="M23" t="s">
        <v>2</v>
      </c>
    </row>
    <row r="24" spans="1:23" x14ac:dyDescent="0.25">
      <c r="A24" t="s">
        <v>433</v>
      </c>
      <c r="D24" s="32" t="s">
        <v>472</v>
      </c>
      <c r="E24" s="32" t="s">
        <v>472</v>
      </c>
      <c r="F24" s="32" t="s">
        <v>436</v>
      </c>
      <c r="G24">
        <v>0</v>
      </c>
      <c r="H24" s="32" t="s">
        <v>438</v>
      </c>
      <c r="I24">
        <v>0</v>
      </c>
      <c r="J24">
        <v>0</v>
      </c>
      <c r="K24">
        <v>0</v>
      </c>
      <c r="L24">
        <v>0</v>
      </c>
      <c r="M24">
        <v>0</v>
      </c>
    </row>
    <row r="25" spans="1:23" x14ac:dyDescent="0.25">
      <c r="A25" t="s">
        <v>433</v>
      </c>
      <c r="D25" s="32" t="s">
        <v>160</v>
      </c>
      <c r="E25" s="32" t="s">
        <v>473</v>
      </c>
      <c r="F25" s="32" t="s">
        <v>464</v>
      </c>
      <c r="G25">
        <v>0</v>
      </c>
      <c r="H25" s="32" t="s">
        <v>437</v>
      </c>
      <c r="I25">
        <v>0</v>
      </c>
      <c r="J25">
        <v>0</v>
      </c>
      <c r="K25">
        <v>0</v>
      </c>
      <c r="L25">
        <v>0</v>
      </c>
      <c r="M25">
        <v>0</v>
      </c>
    </row>
    <row r="26" spans="1:23" x14ac:dyDescent="0.25">
      <c r="A26" t="s">
        <v>433</v>
      </c>
      <c r="D26" s="32" t="s">
        <v>161</v>
      </c>
      <c r="E26" s="32" t="s">
        <v>93</v>
      </c>
      <c r="F26" s="32" t="s">
        <v>464</v>
      </c>
      <c r="G26">
        <v>1</v>
      </c>
      <c r="H26" s="32" t="s">
        <v>437</v>
      </c>
      <c r="I26">
        <v>0</v>
      </c>
      <c r="J26">
        <v>0</v>
      </c>
      <c r="K26">
        <v>0</v>
      </c>
      <c r="L26">
        <v>0</v>
      </c>
      <c r="M26">
        <v>0</v>
      </c>
    </row>
    <row r="27" spans="1:23" x14ac:dyDescent="0.25">
      <c r="A27" t="s">
        <v>433</v>
      </c>
      <c r="D27" s="32" t="s">
        <v>162</v>
      </c>
      <c r="E27" s="32" t="s">
        <v>102</v>
      </c>
      <c r="F27" s="32" t="s">
        <v>464</v>
      </c>
      <c r="G27">
        <v>2</v>
      </c>
      <c r="H27" s="32" t="s">
        <v>437</v>
      </c>
      <c r="I27">
        <v>0</v>
      </c>
      <c r="J27">
        <v>0</v>
      </c>
      <c r="K27">
        <v>0</v>
      </c>
      <c r="L27">
        <v>0</v>
      </c>
      <c r="M27">
        <v>0</v>
      </c>
    </row>
    <row r="28" spans="1:23" x14ac:dyDescent="0.25">
      <c r="A28" t="s">
        <v>433</v>
      </c>
      <c r="D28" s="32" t="s">
        <v>163</v>
      </c>
      <c r="E28" s="32" t="s">
        <v>6</v>
      </c>
      <c r="F28" s="32" t="s">
        <v>465</v>
      </c>
      <c r="G28">
        <v>3</v>
      </c>
      <c r="H28" s="32" t="s">
        <v>437</v>
      </c>
      <c r="I28">
        <v>3287619.9799999995</v>
      </c>
      <c r="J28">
        <v>7534363.3700000001</v>
      </c>
      <c r="K28">
        <v>9283811.9100000001</v>
      </c>
      <c r="L28">
        <v>1944203.9200000002</v>
      </c>
      <c r="M28">
        <v>-1749448.54</v>
      </c>
    </row>
    <row r="29" spans="1:23" x14ac:dyDescent="0.25">
      <c r="A29" t="s">
        <v>433</v>
      </c>
      <c r="D29" s="32" t="s">
        <v>164</v>
      </c>
      <c r="E29" s="32" t="s">
        <v>165</v>
      </c>
      <c r="F29" s="32" t="s">
        <v>465</v>
      </c>
      <c r="G29">
        <v>3</v>
      </c>
      <c r="H29" s="32" t="s">
        <v>437</v>
      </c>
      <c r="I29">
        <v>0</v>
      </c>
      <c r="J29">
        <v>0</v>
      </c>
      <c r="K29">
        <v>0</v>
      </c>
      <c r="L29">
        <v>0</v>
      </c>
      <c r="M29">
        <v>0</v>
      </c>
    </row>
    <row r="30" spans="1:23" x14ac:dyDescent="0.25">
      <c r="A30" t="s">
        <v>433</v>
      </c>
      <c r="D30" s="32" t="s">
        <v>166</v>
      </c>
      <c r="E30" s="32" t="s">
        <v>48</v>
      </c>
      <c r="F30" s="32" t="s">
        <v>465</v>
      </c>
      <c r="G30">
        <v>3</v>
      </c>
      <c r="H30" s="32" t="s">
        <v>437</v>
      </c>
      <c r="I30">
        <v>0</v>
      </c>
      <c r="J30">
        <v>0</v>
      </c>
      <c r="K30">
        <v>0</v>
      </c>
      <c r="L30">
        <v>0</v>
      </c>
      <c r="M30">
        <v>0</v>
      </c>
    </row>
    <row r="31" spans="1:23" x14ac:dyDescent="0.25">
      <c r="A31" t="s">
        <v>433</v>
      </c>
      <c r="D31" s="32" t="s">
        <v>167</v>
      </c>
      <c r="E31" s="32" t="s">
        <v>168</v>
      </c>
      <c r="F31" s="32" t="s">
        <v>465</v>
      </c>
      <c r="G31">
        <v>3</v>
      </c>
      <c r="H31" s="32" t="s">
        <v>437</v>
      </c>
      <c r="I31">
        <v>0</v>
      </c>
      <c r="J31">
        <v>0</v>
      </c>
      <c r="K31">
        <v>0</v>
      </c>
      <c r="L31">
        <v>0</v>
      </c>
      <c r="M31">
        <v>0</v>
      </c>
    </row>
    <row r="32" spans="1:23" x14ac:dyDescent="0.25">
      <c r="A32" t="s">
        <v>433</v>
      </c>
      <c r="D32" s="32" t="s">
        <v>169</v>
      </c>
      <c r="E32" s="32" t="s">
        <v>103</v>
      </c>
      <c r="F32" s="32" t="s">
        <v>466</v>
      </c>
      <c r="G32">
        <v>2</v>
      </c>
      <c r="H32" s="32" t="s">
        <v>437</v>
      </c>
      <c r="I32">
        <v>0</v>
      </c>
      <c r="J32">
        <v>0</v>
      </c>
      <c r="K32">
        <v>0</v>
      </c>
      <c r="L32">
        <v>0</v>
      </c>
      <c r="M32">
        <v>0</v>
      </c>
    </row>
    <row r="33" spans="1:13" x14ac:dyDescent="0.25">
      <c r="A33" t="s">
        <v>433</v>
      </c>
      <c r="D33" s="32" t="s">
        <v>170</v>
      </c>
      <c r="E33" s="32" t="s">
        <v>100</v>
      </c>
      <c r="F33" s="32" t="s">
        <v>464</v>
      </c>
      <c r="G33">
        <v>2</v>
      </c>
      <c r="H33" s="32" t="s">
        <v>437</v>
      </c>
      <c r="I33">
        <v>0</v>
      </c>
      <c r="J33">
        <v>0</v>
      </c>
      <c r="K33">
        <v>0</v>
      </c>
      <c r="L33">
        <v>0</v>
      </c>
      <c r="M33">
        <v>0</v>
      </c>
    </row>
    <row r="34" spans="1:13" x14ac:dyDescent="0.25">
      <c r="A34" t="s">
        <v>433</v>
      </c>
      <c r="D34" s="32" t="s">
        <v>171</v>
      </c>
      <c r="E34" s="32" t="s">
        <v>49</v>
      </c>
      <c r="F34" s="32" t="s">
        <v>465</v>
      </c>
      <c r="G34">
        <v>3</v>
      </c>
      <c r="H34" s="32" t="s">
        <v>437</v>
      </c>
      <c r="I34">
        <v>0</v>
      </c>
      <c r="J34">
        <v>0</v>
      </c>
      <c r="K34">
        <v>0</v>
      </c>
      <c r="L34">
        <v>0</v>
      </c>
      <c r="M34">
        <v>0</v>
      </c>
    </row>
    <row r="35" spans="1:13" x14ac:dyDescent="0.25">
      <c r="A35" t="s">
        <v>433</v>
      </c>
      <c r="D35" s="32" t="s">
        <v>172</v>
      </c>
      <c r="E35" s="32" t="s">
        <v>173</v>
      </c>
      <c r="F35" s="32" t="s">
        <v>465</v>
      </c>
      <c r="G35">
        <v>3</v>
      </c>
      <c r="H35" s="32" t="s">
        <v>437</v>
      </c>
      <c r="I35">
        <v>0</v>
      </c>
      <c r="J35">
        <v>0</v>
      </c>
      <c r="K35">
        <v>0</v>
      </c>
      <c r="L35">
        <v>0</v>
      </c>
      <c r="M35">
        <v>0</v>
      </c>
    </row>
    <row r="36" spans="1:13" x14ac:dyDescent="0.25">
      <c r="A36" t="s">
        <v>433</v>
      </c>
      <c r="D36" s="32" t="s">
        <v>174</v>
      </c>
      <c r="E36" s="32" t="s">
        <v>101</v>
      </c>
      <c r="F36" s="32" t="s">
        <v>466</v>
      </c>
      <c r="G36">
        <v>2</v>
      </c>
      <c r="H36" s="32" t="s">
        <v>437</v>
      </c>
      <c r="I36">
        <v>0</v>
      </c>
      <c r="J36">
        <v>0</v>
      </c>
      <c r="K36">
        <v>0</v>
      </c>
      <c r="L36">
        <v>0</v>
      </c>
      <c r="M36">
        <v>0</v>
      </c>
    </row>
    <row r="37" spans="1:13" x14ac:dyDescent="0.25">
      <c r="A37" t="s">
        <v>433</v>
      </c>
      <c r="D37" s="32" t="s">
        <v>175</v>
      </c>
      <c r="E37" s="32" t="s">
        <v>96</v>
      </c>
      <c r="F37" s="32" t="s">
        <v>464</v>
      </c>
      <c r="G37">
        <v>2</v>
      </c>
      <c r="H37" s="32" t="s">
        <v>437</v>
      </c>
      <c r="I37">
        <v>0</v>
      </c>
      <c r="J37">
        <v>0</v>
      </c>
      <c r="K37">
        <v>0</v>
      </c>
      <c r="L37">
        <v>0</v>
      </c>
      <c r="M37">
        <v>0</v>
      </c>
    </row>
    <row r="38" spans="1:13" x14ac:dyDescent="0.25">
      <c r="A38" t="s">
        <v>433</v>
      </c>
      <c r="D38" s="32" t="s">
        <v>176</v>
      </c>
      <c r="E38" s="32" t="s">
        <v>387</v>
      </c>
      <c r="F38" s="32" t="s">
        <v>465</v>
      </c>
      <c r="G38">
        <v>3</v>
      </c>
      <c r="H38" s="32" t="s">
        <v>437</v>
      </c>
      <c r="I38">
        <v>9070718.0099999998</v>
      </c>
      <c r="J38">
        <v>10778841.369999999</v>
      </c>
      <c r="K38">
        <v>5197779.57</v>
      </c>
      <c r="L38">
        <v>14642579.85</v>
      </c>
      <c r="M38">
        <v>5581061.7999999998</v>
      </c>
    </row>
    <row r="39" spans="1:13" x14ac:dyDescent="0.25">
      <c r="A39" t="s">
        <v>433</v>
      </c>
      <c r="D39" s="32" t="s">
        <v>177</v>
      </c>
      <c r="E39" s="32" t="s">
        <v>388</v>
      </c>
      <c r="F39" s="32" t="s">
        <v>465</v>
      </c>
      <c r="G39">
        <v>3</v>
      </c>
      <c r="H39" s="32" t="s">
        <v>437</v>
      </c>
      <c r="I39">
        <v>5126765.91</v>
      </c>
      <c r="J39">
        <v>4959792.76</v>
      </c>
      <c r="K39">
        <v>2352068.84</v>
      </c>
      <c r="L39">
        <v>7734489.8300000001</v>
      </c>
      <c r="M39">
        <v>2607723.92</v>
      </c>
    </row>
    <row r="40" spans="1:13" x14ac:dyDescent="0.25">
      <c r="A40" t="s">
        <v>433</v>
      </c>
      <c r="D40" s="32" t="s">
        <v>178</v>
      </c>
      <c r="E40" s="32" t="s">
        <v>50</v>
      </c>
      <c r="F40" s="32" t="s">
        <v>465</v>
      </c>
      <c r="G40">
        <v>3</v>
      </c>
      <c r="H40" s="32" t="s">
        <v>437</v>
      </c>
      <c r="I40">
        <v>0</v>
      </c>
      <c r="J40">
        <v>0</v>
      </c>
      <c r="K40">
        <v>0</v>
      </c>
      <c r="L40">
        <v>0</v>
      </c>
      <c r="M40">
        <v>0</v>
      </c>
    </row>
    <row r="41" spans="1:13" x14ac:dyDescent="0.25">
      <c r="A41" t="s">
        <v>433</v>
      </c>
      <c r="D41" s="32" t="s">
        <v>158</v>
      </c>
      <c r="E41" s="32" t="s">
        <v>51</v>
      </c>
      <c r="F41" s="32" t="s">
        <v>465</v>
      </c>
      <c r="G41">
        <v>3</v>
      </c>
      <c r="H41" s="32" t="s">
        <v>437</v>
      </c>
      <c r="I41">
        <v>0</v>
      </c>
      <c r="J41">
        <v>0</v>
      </c>
      <c r="K41">
        <v>0</v>
      </c>
      <c r="L41">
        <v>0</v>
      </c>
      <c r="M41">
        <v>0</v>
      </c>
    </row>
    <row r="42" spans="1:13" x14ac:dyDescent="0.25">
      <c r="A42" t="s">
        <v>433</v>
      </c>
      <c r="D42" s="32" t="s">
        <v>179</v>
      </c>
      <c r="E42" s="32" t="s">
        <v>97</v>
      </c>
      <c r="F42" s="32" t="s">
        <v>466</v>
      </c>
      <c r="G42">
        <v>2</v>
      </c>
      <c r="H42" s="32" t="s">
        <v>437</v>
      </c>
      <c r="I42">
        <v>0</v>
      </c>
      <c r="J42">
        <v>0</v>
      </c>
      <c r="K42">
        <v>0</v>
      </c>
      <c r="L42">
        <v>0</v>
      </c>
      <c r="M42">
        <v>0</v>
      </c>
    </row>
    <row r="43" spans="1:13" x14ac:dyDescent="0.25">
      <c r="A43" t="s">
        <v>433</v>
      </c>
      <c r="D43" s="32" t="s">
        <v>180</v>
      </c>
      <c r="E43" s="32" t="s">
        <v>98</v>
      </c>
      <c r="F43" s="32" t="s">
        <v>464</v>
      </c>
      <c r="G43">
        <v>2</v>
      </c>
      <c r="H43" s="32" t="s">
        <v>437</v>
      </c>
      <c r="I43">
        <v>0</v>
      </c>
      <c r="J43">
        <v>0</v>
      </c>
      <c r="K43">
        <v>0</v>
      </c>
      <c r="L43">
        <v>0</v>
      </c>
      <c r="M43">
        <v>0</v>
      </c>
    </row>
    <row r="44" spans="1:13" x14ac:dyDescent="0.25">
      <c r="A44" t="s">
        <v>433</v>
      </c>
      <c r="D44" s="32" t="s">
        <v>181</v>
      </c>
      <c r="E44" s="32" t="s">
        <v>182</v>
      </c>
      <c r="F44" s="32" t="s">
        <v>465</v>
      </c>
      <c r="G44">
        <v>3</v>
      </c>
      <c r="H44" s="32" t="s">
        <v>437</v>
      </c>
      <c r="I44">
        <v>0</v>
      </c>
      <c r="J44">
        <v>0</v>
      </c>
      <c r="K44">
        <v>0</v>
      </c>
      <c r="L44">
        <v>0</v>
      </c>
      <c r="M44">
        <v>0</v>
      </c>
    </row>
    <row r="45" spans="1:13" x14ac:dyDescent="0.25">
      <c r="A45" t="s">
        <v>433</v>
      </c>
      <c r="D45" s="32" t="s">
        <v>183</v>
      </c>
      <c r="E45" s="32" t="s">
        <v>99</v>
      </c>
      <c r="F45" s="32" t="s">
        <v>466</v>
      </c>
      <c r="G45">
        <v>2</v>
      </c>
      <c r="H45" s="32" t="s">
        <v>437</v>
      </c>
      <c r="I45">
        <v>0</v>
      </c>
      <c r="J45">
        <v>0</v>
      </c>
      <c r="K45">
        <v>0</v>
      </c>
      <c r="L45">
        <v>0</v>
      </c>
      <c r="M45">
        <v>0</v>
      </c>
    </row>
    <row r="46" spans="1:13" x14ac:dyDescent="0.25">
      <c r="A46" t="s">
        <v>433</v>
      </c>
      <c r="D46" s="32" t="s">
        <v>184</v>
      </c>
      <c r="E46" s="32" t="s">
        <v>94</v>
      </c>
      <c r="F46" s="32" t="s">
        <v>464</v>
      </c>
      <c r="G46">
        <v>2</v>
      </c>
      <c r="H46" s="32" t="s">
        <v>437</v>
      </c>
      <c r="I46">
        <v>0</v>
      </c>
      <c r="J46">
        <v>0</v>
      </c>
      <c r="K46">
        <v>0</v>
      </c>
      <c r="L46">
        <v>0</v>
      </c>
      <c r="M46">
        <v>0</v>
      </c>
    </row>
    <row r="47" spans="1:13" x14ac:dyDescent="0.25">
      <c r="A47" t="s">
        <v>433</v>
      </c>
      <c r="D47" s="32" t="s">
        <v>185</v>
      </c>
      <c r="E47" s="32" t="s">
        <v>389</v>
      </c>
      <c r="F47" s="32" t="s">
        <v>465</v>
      </c>
      <c r="G47">
        <v>3</v>
      </c>
      <c r="H47" s="32" t="s">
        <v>437</v>
      </c>
      <c r="I47">
        <v>-391334.69</v>
      </c>
      <c r="J47">
        <v>13716731.389999999</v>
      </c>
      <c r="K47">
        <v>5677783.0899999999</v>
      </c>
      <c r="L47">
        <v>7648712.3899999997</v>
      </c>
      <c r="M47">
        <v>8038948.3000000007</v>
      </c>
    </row>
    <row r="48" spans="1:13" x14ac:dyDescent="0.25">
      <c r="A48" t="s">
        <v>433</v>
      </c>
      <c r="D48" s="32" t="s">
        <v>186</v>
      </c>
      <c r="E48" s="32" t="s">
        <v>390</v>
      </c>
      <c r="F48" s="32" t="s">
        <v>465</v>
      </c>
      <c r="G48">
        <v>3</v>
      </c>
      <c r="H48" s="32" t="s">
        <v>437</v>
      </c>
      <c r="I48">
        <v>-151146.07</v>
      </c>
      <c r="J48">
        <v>5482262.3899999997</v>
      </c>
      <c r="K48">
        <v>2488160.61</v>
      </c>
      <c r="L48">
        <v>2842955.71</v>
      </c>
      <c r="M48">
        <v>2994101.78</v>
      </c>
    </row>
    <row r="49" spans="1:13" x14ac:dyDescent="0.25">
      <c r="A49" t="s">
        <v>433</v>
      </c>
      <c r="D49" s="32" t="s">
        <v>187</v>
      </c>
      <c r="E49" s="32" t="s">
        <v>391</v>
      </c>
      <c r="F49" s="32" t="s">
        <v>465</v>
      </c>
      <c r="G49">
        <v>3</v>
      </c>
      <c r="H49" s="32" t="s">
        <v>437</v>
      </c>
      <c r="I49">
        <v>543940.6</v>
      </c>
      <c r="J49">
        <v>0</v>
      </c>
      <c r="K49">
        <v>0</v>
      </c>
      <c r="L49">
        <v>543940.6</v>
      </c>
      <c r="M49">
        <v>0</v>
      </c>
    </row>
    <row r="50" spans="1:13" x14ac:dyDescent="0.25">
      <c r="A50" t="s">
        <v>433</v>
      </c>
      <c r="D50" s="32" t="s">
        <v>474</v>
      </c>
      <c r="E50" s="32" t="s">
        <v>475</v>
      </c>
      <c r="F50" s="32" t="s">
        <v>465</v>
      </c>
      <c r="G50">
        <v>3</v>
      </c>
      <c r="H50" s="32" t="s">
        <v>437</v>
      </c>
      <c r="I50">
        <v>0</v>
      </c>
      <c r="J50">
        <v>0</v>
      </c>
      <c r="K50">
        <v>0</v>
      </c>
      <c r="L50">
        <v>0</v>
      </c>
      <c r="M50">
        <v>0</v>
      </c>
    </row>
    <row r="51" spans="1:13" x14ac:dyDescent="0.25">
      <c r="A51" t="s">
        <v>433</v>
      </c>
      <c r="D51" s="32" t="s">
        <v>476</v>
      </c>
      <c r="E51" s="32" t="s">
        <v>477</v>
      </c>
      <c r="F51" s="32" t="s">
        <v>465</v>
      </c>
      <c r="G51">
        <v>3</v>
      </c>
      <c r="H51" s="32" t="s">
        <v>437</v>
      </c>
      <c r="I51">
        <v>-601043.05999999994</v>
      </c>
      <c r="J51">
        <v>6115014.5599999996</v>
      </c>
      <c r="K51">
        <v>738813.37</v>
      </c>
      <c r="L51">
        <v>4781124.05</v>
      </c>
      <c r="M51">
        <v>5376201.1900000004</v>
      </c>
    </row>
    <row r="52" spans="1:13" x14ac:dyDescent="0.25">
      <c r="A52" t="s">
        <v>433</v>
      </c>
      <c r="D52" s="32" t="s">
        <v>478</v>
      </c>
      <c r="E52" s="32" t="s">
        <v>479</v>
      </c>
      <c r="F52" s="32" t="s">
        <v>465</v>
      </c>
      <c r="G52">
        <v>3</v>
      </c>
      <c r="H52" s="32" t="s">
        <v>437</v>
      </c>
      <c r="I52">
        <v>-210288.81999999998</v>
      </c>
      <c r="J52">
        <v>0</v>
      </c>
      <c r="K52">
        <v>0</v>
      </c>
      <c r="L52">
        <v>-210288.81999999998</v>
      </c>
      <c r="M52">
        <v>0</v>
      </c>
    </row>
    <row r="53" spans="1:13" x14ac:dyDescent="0.25">
      <c r="A53" t="s">
        <v>433</v>
      </c>
      <c r="D53" s="32" t="s">
        <v>188</v>
      </c>
      <c r="E53" s="32" t="s">
        <v>95</v>
      </c>
      <c r="F53" s="32" t="s">
        <v>466</v>
      </c>
      <c r="G53">
        <v>2</v>
      </c>
      <c r="H53" s="32" t="s">
        <v>437</v>
      </c>
      <c r="I53">
        <v>0</v>
      </c>
      <c r="J53">
        <v>0</v>
      </c>
      <c r="K53">
        <v>0</v>
      </c>
      <c r="L53">
        <v>0</v>
      </c>
      <c r="M53">
        <v>0</v>
      </c>
    </row>
    <row r="54" spans="1:13" x14ac:dyDescent="0.25">
      <c r="A54" t="s">
        <v>433</v>
      </c>
      <c r="D54" s="32" t="s">
        <v>189</v>
      </c>
      <c r="E54" s="32" t="s">
        <v>104</v>
      </c>
      <c r="F54" s="32" t="s">
        <v>466</v>
      </c>
      <c r="G54">
        <v>1</v>
      </c>
      <c r="H54" s="32" t="s">
        <v>437</v>
      </c>
      <c r="I54">
        <v>0</v>
      </c>
      <c r="J54">
        <v>0</v>
      </c>
      <c r="K54">
        <v>0</v>
      </c>
      <c r="L54">
        <v>0</v>
      </c>
      <c r="M54">
        <v>0</v>
      </c>
    </row>
    <row r="55" spans="1:13" x14ac:dyDescent="0.25">
      <c r="A55" t="s">
        <v>433</v>
      </c>
      <c r="D55" s="32" t="s">
        <v>190</v>
      </c>
      <c r="E55" s="32" t="s">
        <v>87</v>
      </c>
      <c r="F55" s="32" t="s">
        <v>464</v>
      </c>
      <c r="G55">
        <v>1</v>
      </c>
      <c r="H55" s="32" t="s">
        <v>437</v>
      </c>
      <c r="I55">
        <v>0</v>
      </c>
      <c r="J55">
        <v>0</v>
      </c>
      <c r="K55">
        <v>0</v>
      </c>
      <c r="L55">
        <v>0</v>
      </c>
      <c r="M55">
        <v>0</v>
      </c>
    </row>
    <row r="56" spans="1:13" x14ac:dyDescent="0.25">
      <c r="A56" t="s">
        <v>433</v>
      </c>
      <c r="D56" s="32" t="s">
        <v>191</v>
      </c>
      <c r="E56" s="32" t="s">
        <v>52</v>
      </c>
      <c r="F56" s="32" t="s">
        <v>464</v>
      </c>
      <c r="G56">
        <v>2</v>
      </c>
      <c r="H56" s="32" t="s">
        <v>437</v>
      </c>
      <c r="I56">
        <v>0</v>
      </c>
      <c r="J56">
        <v>0</v>
      </c>
      <c r="K56">
        <v>0</v>
      </c>
      <c r="L56">
        <v>0</v>
      </c>
      <c r="M56">
        <v>0</v>
      </c>
    </row>
    <row r="57" spans="1:13" x14ac:dyDescent="0.25">
      <c r="A57" t="s">
        <v>433</v>
      </c>
      <c r="D57" s="32" t="s">
        <v>192</v>
      </c>
      <c r="E57" s="32" t="s">
        <v>52</v>
      </c>
      <c r="F57" s="32" t="s">
        <v>465</v>
      </c>
      <c r="G57">
        <v>3</v>
      </c>
      <c r="H57" s="32" t="s">
        <v>437</v>
      </c>
      <c r="I57">
        <v>0</v>
      </c>
      <c r="J57">
        <v>0</v>
      </c>
      <c r="K57">
        <v>0</v>
      </c>
      <c r="L57">
        <v>0</v>
      </c>
      <c r="M57">
        <v>0</v>
      </c>
    </row>
    <row r="58" spans="1:13" x14ac:dyDescent="0.25">
      <c r="A58" t="s">
        <v>433</v>
      </c>
      <c r="D58" s="32" t="s">
        <v>193</v>
      </c>
      <c r="E58" s="32" t="s">
        <v>53</v>
      </c>
      <c r="F58" s="32" t="s">
        <v>465</v>
      </c>
      <c r="G58">
        <v>3</v>
      </c>
      <c r="H58" s="32" t="s">
        <v>437</v>
      </c>
      <c r="I58">
        <v>0</v>
      </c>
      <c r="J58">
        <v>0</v>
      </c>
      <c r="K58">
        <v>0</v>
      </c>
      <c r="L58">
        <v>0</v>
      </c>
      <c r="M58">
        <v>0</v>
      </c>
    </row>
    <row r="59" spans="1:13" x14ac:dyDescent="0.25">
      <c r="A59" t="s">
        <v>433</v>
      </c>
      <c r="D59" s="32" t="s">
        <v>194</v>
      </c>
      <c r="E59" s="32" t="s">
        <v>88</v>
      </c>
      <c r="F59" s="32" t="s">
        <v>465</v>
      </c>
      <c r="G59">
        <v>3</v>
      </c>
      <c r="H59" s="32" t="s">
        <v>437</v>
      </c>
      <c r="I59">
        <v>0</v>
      </c>
      <c r="J59">
        <v>0</v>
      </c>
      <c r="K59">
        <v>0</v>
      </c>
      <c r="L59">
        <v>0</v>
      </c>
      <c r="M59">
        <v>0</v>
      </c>
    </row>
    <row r="60" spans="1:13" x14ac:dyDescent="0.25">
      <c r="A60" t="s">
        <v>433</v>
      </c>
      <c r="D60" s="32" t="s">
        <v>195</v>
      </c>
      <c r="E60" s="32" t="s">
        <v>54</v>
      </c>
      <c r="F60" s="32" t="s">
        <v>465</v>
      </c>
      <c r="G60">
        <v>3</v>
      </c>
      <c r="H60" s="32" t="s">
        <v>437</v>
      </c>
      <c r="I60">
        <v>0</v>
      </c>
      <c r="J60">
        <v>0</v>
      </c>
      <c r="K60">
        <v>0</v>
      </c>
      <c r="L60">
        <v>0</v>
      </c>
      <c r="M60">
        <v>0</v>
      </c>
    </row>
    <row r="61" spans="1:13" x14ac:dyDescent="0.25">
      <c r="A61" t="s">
        <v>433</v>
      </c>
      <c r="D61" s="32" t="s">
        <v>196</v>
      </c>
      <c r="E61" s="32" t="s">
        <v>91</v>
      </c>
      <c r="F61" s="32" t="s">
        <v>466</v>
      </c>
      <c r="G61">
        <v>2</v>
      </c>
      <c r="H61" s="32" t="s">
        <v>437</v>
      </c>
      <c r="I61">
        <v>0</v>
      </c>
      <c r="J61">
        <v>0</v>
      </c>
      <c r="K61">
        <v>0</v>
      </c>
      <c r="L61">
        <v>0</v>
      </c>
      <c r="M61">
        <v>0</v>
      </c>
    </row>
    <row r="62" spans="1:13" x14ac:dyDescent="0.25">
      <c r="A62" t="s">
        <v>433</v>
      </c>
      <c r="D62" s="32" t="s">
        <v>197</v>
      </c>
      <c r="E62" s="32" t="s">
        <v>55</v>
      </c>
      <c r="F62" s="32" t="s">
        <v>464</v>
      </c>
      <c r="G62">
        <v>2</v>
      </c>
      <c r="H62" s="32" t="s">
        <v>437</v>
      </c>
      <c r="I62">
        <v>0</v>
      </c>
      <c r="J62">
        <v>0</v>
      </c>
      <c r="K62">
        <v>0</v>
      </c>
      <c r="L62">
        <v>0</v>
      </c>
      <c r="M62">
        <v>0</v>
      </c>
    </row>
    <row r="63" spans="1:13" x14ac:dyDescent="0.25">
      <c r="A63" t="s">
        <v>433</v>
      </c>
      <c r="D63" s="32" t="s">
        <v>198</v>
      </c>
      <c r="E63" s="32" t="s">
        <v>55</v>
      </c>
      <c r="F63" s="32" t="s">
        <v>465</v>
      </c>
      <c r="G63">
        <v>3</v>
      </c>
      <c r="H63" s="32" t="s">
        <v>437</v>
      </c>
      <c r="I63">
        <v>0</v>
      </c>
      <c r="J63">
        <v>0</v>
      </c>
      <c r="K63">
        <v>0</v>
      </c>
      <c r="L63">
        <v>0</v>
      </c>
      <c r="M63">
        <v>0</v>
      </c>
    </row>
    <row r="64" spans="1:13" x14ac:dyDescent="0.25">
      <c r="A64" t="s">
        <v>433</v>
      </c>
      <c r="D64" s="32" t="s">
        <v>199</v>
      </c>
      <c r="E64" s="32" t="s">
        <v>53</v>
      </c>
      <c r="F64" s="32" t="s">
        <v>465</v>
      </c>
      <c r="G64">
        <v>3</v>
      </c>
      <c r="H64" s="32" t="s">
        <v>437</v>
      </c>
      <c r="I64">
        <v>0</v>
      </c>
      <c r="J64">
        <v>0</v>
      </c>
      <c r="K64">
        <v>0</v>
      </c>
      <c r="L64">
        <v>0</v>
      </c>
      <c r="M64">
        <v>0</v>
      </c>
    </row>
    <row r="65" spans="1:13" x14ac:dyDescent="0.25">
      <c r="A65" t="s">
        <v>433</v>
      </c>
      <c r="D65" s="32" t="s">
        <v>200</v>
      </c>
      <c r="E65" s="32" t="s">
        <v>88</v>
      </c>
      <c r="F65" s="32" t="s">
        <v>465</v>
      </c>
      <c r="G65">
        <v>3</v>
      </c>
      <c r="H65" s="32" t="s">
        <v>437</v>
      </c>
      <c r="I65">
        <v>0</v>
      </c>
      <c r="J65">
        <v>0</v>
      </c>
      <c r="K65">
        <v>0</v>
      </c>
      <c r="L65">
        <v>0</v>
      </c>
      <c r="M65">
        <v>0</v>
      </c>
    </row>
    <row r="66" spans="1:13" x14ac:dyDescent="0.25">
      <c r="A66" t="s">
        <v>433</v>
      </c>
      <c r="D66" s="32" t="s">
        <v>201</v>
      </c>
      <c r="E66" s="32" t="s">
        <v>56</v>
      </c>
      <c r="F66" s="32" t="s">
        <v>465</v>
      </c>
      <c r="G66">
        <v>3</v>
      </c>
      <c r="H66" s="32" t="s">
        <v>437</v>
      </c>
      <c r="I66">
        <v>0</v>
      </c>
      <c r="J66">
        <v>0</v>
      </c>
      <c r="K66">
        <v>0</v>
      </c>
      <c r="L66">
        <v>0</v>
      </c>
      <c r="M66">
        <v>0</v>
      </c>
    </row>
    <row r="67" spans="1:13" x14ac:dyDescent="0.25">
      <c r="A67" t="s">
        <v>433</v>
      </c>
      <c r="D67" s="32" t="s">
        <v>202</v>
      </c>
      <c r="E67" s="32" t="s">
        <v>90</v>
      </c>
      <c r="F67" s="32" t="s">
        <v>466</v>
      </c>
      <c r="G67">
        <v>2</v>
      </c>
      <c r="H67" s="32" t="s">
        <v>437</v>
      </c>
      <c r="I67">
        <v>0</v>
      </c>
      <c r="J67">
        <v>0</v>
      </c>
      <c r="K67">
        <v>0</v>
      </c>
      <c r="L67">
        <v>0</v>
      </c>
      <c r="M67">
        <v>0</v>
      </c>
    </row>
    <row r="68" spans="1:13" x14ac:dyDescent="0.25">
      <c r="A68" t="s">
        <v>433</v>
      </c>
      <c r="D68" s="32" t="s">
        <v>203</v>
      </c>
      <c r="E68" s="32" t="s">
        <v>57</v>
      </c>
      <c r="F68" s="32" t="s">
        <v>464</v>
      </c>
      <c r="G68">
        <v>2</v>
      </c>
      <c r="H68" s="32" t="s">
        <v>437</v>
      </c>
      <c r="I68">
        <v>0</v>
      </c>
      <c r="J68">
        <v>0</v>
      </c>
      <c r="K68">
        <v>0</v>
      </c>
      <c r="L68">
        <v>0</v>
      </c>
      <c r="M68">
        <v>0</v>
      </c>
    </row>
    <row r="69" spans="1:13" x14ac:dyDescent="0.25">
      <c r="A69" t="s">
        <v>433</v>
      </c>
      <c r="D69" s="32" t="s">
        <v>204</v>
      </c>
      <c r="E69" s="32" t="s">
        <v>57</v>
      </c>
      <c r="F69" s="32" t="s">
        <v>465</v>
      </c>
      <c r="G69">
        <v>3</v>
      </c>
      <c r="H69" s="32" t="s">
        <v>437</v>
      </c>
      <c r="I69">
        <v>0</v>
      </c>
      <c r="J69">
        <v>0</v>
      </c>
      <c r="K69">
        <v>0</v>
      </c>
      <c r="L69">
        <v>0</v>
      </c>
      <c r="M69">
        <v>0</v>
      </c>
    </row>
    <row r="70" spans="1:13" x14ac:dyDescent="0.25">
      <c r="A70" t="s">
        <v>433</v>
      </c>
      <c r="D70" s="32" t="s">
        <v>205</v>
      </c>
      <c r="E70" s="32" t="s">
        <v>53</v>
      </c>
      <c r="F70" s="32" t="s">
        <v>465</v>
      </c>
      <c r="G70">
        <v>3</v>
      </c>
      <c r="H70" s="32" t="s">
        <v>437</v>
      </c>
      <c r="I70">
        <v>0</v>
      </c>
      <c r="J70">
        <v>0</v>
      </c>
      <c r="K70">
        <v>0</v>
      </c>
      <c r="L70">
        <v>0</v>
      </c>
      <c r="M70">
        <v>0</v>
      </c>
    </row>
    <row r="71" spans="1:13" x14ac:dyDescent="0.25">
      <c r="A71" t="s">
        <v>433</v>
      </c>
      <c r="D71" s="32" t="s">
        <v>206</v>
      </c>
      <c r="E71" s="32" t="s">
        <v>88</v>
      </c>
      <c r="F71" s="32" t="s">
        <v>465</v>
      </c>
      <c r="G71">
        <v>3</v>
      </c>
      <c r="H71" s="32" t="s">
        <v>437</v>
      </c>
      <c r="I71">
        <v>0</v>
      </c>
      <c r="J71">
        <v>0</v>
      </c>
      <c r="K71">
        <v>0</v>
      </c>
      <c r="L71">
        <v>0</v>
      </c>
      <c r="M71">
        <v>0</v>
      </c>
    </row>
    <row r="72" spans="1:13" x14ac:dyDescent="0.25">
      <c r="A72" t="s">
        <v>433</v>
      </c>
      <c r="D72" s="32" t="s">
        <v>207</v>
      </c>
      <c r="E72" s="32" t="s">
        <v>58</v>
      </c>
      <c r="F72" s="32" t="s">
        <v>465</v>
      </c>
      <c r="G72">
        <v>3</v>
      </c>
      <c r="H72" s="32" t="s">
        <v>437</v>
      </c>
      <c r="I72">
        <v>0</v>
      </c>
      <c r="J72">
        <v>0</v>
      </c>
      <c r="K72">
        <v>0</v>
      </c>
      <c r="L72">
        <v>0</v>
      </c>
      <c r="M72">
        <v>0</v>
      </c>
    </row>
    <row r="73" spans="1:13" x14ac:dyDescent="0.25">
      <c r="A73" t="s">
        <v>433</v>
      </c>
      <c r="D73" s="32" t="s">
        <v>208</v>
      </c>
      <c r="E73" s="32" t="s">
        <v>89</v>
      </c>
      <c r="F73" s="32" t="s">
        <v>466</v>
      </c>
      <c r="G73">
        <v>2</v>
      </c>
      <c r="H73" s="32" t="s">
        <v>437</v>
      </c>
      <c r="I73">
        <v>0</v>
      </c>
      <c r="J73">
        <v>0</v>
      </c>
      <c r="K73">
        <v>0</v>
      </c>
      <c r="L73">
        <v>0</v>
      </c>
      <c r="M73">
        <v>0</v>
      </c>
    </row>
    <row r="74" spans="1:13" x14ac:dyDescent="0.25">
      <c r="A74" t="s">
        <v>433</v>
      </c>
      <c r="D74" s="32" t="s">
        <v>209</v>
      </c>
      <c r="E74" s="32" t="s">
        <v>92</v>
      </c>
      <c r="F74" s="32" t="s">
        <v>466</v>
      </c>
      <c r="G74">
        <v>1</v>
      </c>
      <c r="H74" s="32" t="s">
        <v>437</v>
      </c>
      <c r="I74">
        <v>0</v>
      </c>
      <c r="J74">
        <v>0</v>
      </c>
      <c r="K74">
        <v>0</v>
      </c>
      <c r="L74">
        <v>0</v>
      </c>
      <c r="M74">
        <v>0</v>
      </c>
    </row>
    <row r="75" spans="1:13" x14ac:dyDescent="0.25">
      <c r="A75" t="s">
        <v>433</v>
      </c>
      <c r="D75" s="32" t="s">
        <v>210</v>
      </c>
      <c r="E75" s="32" t="s">
        <v>480</v>
      </c>
      <c r="F75" s="32" t="s">
        <v>466</v>
      </c>
      <c r="G75">
        <v>0</v>
      </c>
      <c r="H75" s="32" t="s">
        <v>437</v>
      </c>
      <c r="I75">
        <v>0</v>
      </c>
      <c r="J75">
        <v>0</v>
      </c>
      <c r="K75">
        <v>0</v>
      </c>
      <c r="L75">
        <v>0</v>
      </c>
      <c r="M75">
        <v>0</v>
      </c>
    </row>
    <row r="76" spans="1:13" x14ac:dyDescent="0.25">
      <c r="A76" t="s">
        <v>433</v>
      </c>
      <c r="D76" s="32" t="s">
        <v>211</v>
      </c>
      <c r="E76" s="32" t="s">
        <v>481</v>
      </c>
      <c r="F76" s="32" t="s">
        <v>467</v>
      </c>
      <c r="G76">
        <v>0</v>
      </c>
      <c r="H76" s="32" t="s">
        <v>437</v>
      </c>
      <c r="I76">
        <v>0</v>
      </c>
      <c r="J76">
        <v>0</v>
      </c>
      <c r="K76">
        <v>0</v>
      </c>
      <c r="L76">
        <v>0</v>
      </c>
      <c r="M76">
        <v>0</v>
      </c>
    </row>
    <row r="77" spans="1:13" x14ac:dyDescent="0.25">
      <c r="A77" t="s">
        <v>433</v>
      </c>
      <c r="D77" s="32" t="s">
        <v>212</v>
      </c>
      <c r="E77" s="32" t="s">
        <v>482</v>
      </c>
      <c r="F77" s="32" t="s">
        <v>464</v>
      </c>
      <c r="G77">
        <v>0</v>
      </c>
      <c r="H77" s="32" t="s">
        <v>437</v>
      </c>
      <c r="I77">
        <v>0</v>
      </c>
      <c r="J77">
        <v>0</v>
      </c>
      <c r="K77">
        <v>0</v>
      </c>
      <c r="L77">
        <v>0</v>
      </c>
      <c r="M77">
        <v>0</v>
      </c>
    </row>
    <row r="78" spans="1:13" x14ac:dyDescent="0.25">
      <c r="A78" t="s">
        <v>433</v>
      </c>
      <c r="D78" s="32" t="s">
        <v>213</v>
      </c>
      <c r="E78" s="32" t="s">
        <v>108</v>
      </c>
      <c r="F78" s="32" t="s">
        <v>464</v>
      </c>
      <c r="G78">
        <v>1</v>
      </c>
      <c r="H78" s="32" t="s">
        <v>437</v>
      </c>
      <c r="I78">
        <v>0</v>
      </c>
      <c r="J78">
        <v>0</v>
      </c>
      <c r="K78">
        <v>0</v>
      </c>
      <c r="L78">
        <v>0</v>
      </c>
      <c r="M78">
        <v>0</v>
      </c>
    </row>
    <row r="79" spans="1:13" x14ac:dyDescent="0.25">
      <c r="A79" t="s">
        <v>433</v>
      </c>
      <c r="D79" s="32" t="s">
        <v>214</v>
      </c>
      <c r="E79" s="32" t="s">
        <v>59</v>
      </c>
      <c r="F79" s="32" t="s">
        <v>465</v>
      </c>
      <c r="G79">
        <v>2</v>
      </c>
      <c r="H79" s="32" t="s">
        <v>437</v>
      </c>
      <c r="I79">
        <v>0</v>
      </c>
      <c r="J79">
        <v>0</v>
      </c>
      <c r="K79">
        <v>0</v>
      </c>
      <c r="L79">
        <v>0</v>
      </c>
      <c r="M79">
        <v>0</v>
      </c>
    </row>
    <row r="80" spans="1:13" x14ac:dyDescent="0.25">
      <c r="A80" t="s">
        <v>433</v>
      </c>
      <c r="D80" s="32" t="s">
        <v>215</v>
      </c>
      <c r="E80" s="32" t="s">
        <v>109</v>
      </c>
      <c r="F80" s="32" t="s">
        <v>464</v>
      </c>
      <c r="G80">
        <v>2</v>
      </c>
      <c r="H80" s="32" t="s">
        <v>437</v>
      </c>
      <c r="I80">
        <v>0</v>
      </c>
      <c r="J80">
        <v>0</v>
      </c>
      <c r="K80">
        <v>0</v>
      </c>
      <c r="L80">
        <v>0</v>
      </c>
      <c r="M80">
        <v>0</v>
      </c>
    </row>
    <row r="81" spans="1:13" x14ac:dyDescent="0.25">
      <c r="A81" t="s">
        <v>433</v>
      </c>
      <c r="D81" s="32" t="s">
        <v>216</v>
      </c>
      <c r="E81" s="32" t="s">
        <v>217</v>
      </c>
      <c r="F81" s="32" t="s">
        <v>465</v>
      </c>
      <c r="G81">
        <v>3</v>
      </c>
      <c r="H81" s="32" t="s">
        <v>437</v>
      </c>
      <c r="I81">
        <v>0</v>
      </c>
      <c r="J81">
        <v>0</v>
      </c>
      <c r="K81">
        <v>0</v>
      </c>
      <c r="L81">
        <v>0</v>
      </c>
      <c r="M81">
        <v>0</v>
      </c>
    </row>
    <row r="82" spans="1:13" x14ac:dyDescent="0.25">
      <c r="A82" t="s">
        <v>433</v>
      </c>
      <c r="D82" s="32" t="s">
        <v>218</v>
      </c>
      <c r="E82" s="32" t="s">
        <v>110</v>
      </c>
      <c r="F82" s="32" t="s">
        <v>466</v>
      </c>
      <c r="G82">
        <v>2</v>
      </c>
      <c r="H82" s="32" t="s">
        <v>437</v>
      </c>
      <c r="I82">
        <v>0</v>
      </c>
      <c r="J82">
        <v>0</v>
      </c>
      <c r="K82">
        <v>0</v>
      </c>
      <c r="L82">
        <v>0</v>
      </c>
      <c r="M82">
        <v>0</v>
      </c>
    </row>
    <row r="83" spans="1:13" x14ac:dyDescent="0.25">
      <c r="A83" t="s">
        <v>433</v>
      </c>
      <c r="D83" s="32" t="s">
        <v>219</v>
      </c>
      <c r="E83" s="32" t="s">
        <v>111</v>
      </c>
      <c r="F83" s="32" t="s">
        <v>464</v>
      </c>
      <c r="G83">
        <v>2</v>
      </c>
      <c r="H83" s="32" t="s">
        <v>437</v>
      </c>
      <c r="I83">
        <v>0</v>
      </c>
      <c r="J83">
        <v>0</v>
      </c>
      <c r="K83">
        <v>0</v>
      </c>
      <c r="L83">
        <v>0</v>
      </c>
      <c r="M83">
        <v>0</v>
      </c>
    </row>
    <row r="84" spans="1:13" x14ac:dyDescent="0.25">
      <c r="A84" t="s">
        <v>433</v>
      </c>
      <c r="D84" s="32" t="s">
        <v>220</v>
      </c>
      <c r="E84" s="32" t="s">
        <v>7</v>
      </c>
      <c r="F84" s="32" t="s">
        <v>465</v>
      </c>
      <c r="G84">
        <v>3</v>
      </c>
      <c r="H84" s="32" t="s">
        <v>437</v>
      </c>
      <c r="I84">
        <v>-11254168.119999999</v>
      </c>
      <c r="J84">
        <v>2691231.8000000003</v>
      </c>
      <c r="K84">
        <v>15382630.680000002</v>
      </c>
      <c r="L84">
        <v>-23945563</v>
      </c>
      <c r="M84">
        <v>-12691398.879999999</v>
      </c>
    </row>
    <row r="85" spans="1:13" x14ac:dyDescent="0.25">
      <c r="A85" t="s">
        <v>433</v>
      </c>
      <c r="D85" s="32" t="s">
        <v>221</v>
      </c>
      <c r="E85" s="32" t="s">
        <v>8</v>
      </c>
      <c r="F85" s="32" t="s">
        <v>465</v>
      </c>
      <c r="G85">
        <v>3</v>
      </c>
      <c r="H85" s="32" t="s">
        <v>437</v>
      </c>
      <c r="I85">
        <v>-3692648.32</v>
      </c>
      <c r="J85">
        <v>1038914.5700000001</v>
      </c>
      <c r="K85">
        <v>5479312.6000000006</v>
      </c>
      <c r="L85">
        <v>-8133046.3499999996</v>
      </c>
      <c r="M85">
        <v>-4440398.03</v>
      </c>
    </row>
    <row r="86" spans="1:13" x14ac:dyDescent="0.25">
      <c r="A86" t="s">
        <v>433</v>
      </c>
      <c r="D86" s="32" t="s">
        <v>222</v>
      </c>
      <c r="E86" s="32" t="s">
        <v>112</v>
      </c>
      <c r="F86" s="32" t="s">
        <v>465</v>
      </c>
      <c r="G86">
        <v>3</v>
      </c>
      <c r="H86" s="32" t="s">
        <v>437</v>
      </c>
      <c r="I86">
        <v>0</v>
      </c>
      <c r="J86">
        <v>0</v>
      </c>
      <c r="K86">
        <v>0</v>
      </c>
      <c r="L86">
        <v>0</v>
      </c>
      <c r="M86">
        <v>0</v>
      </c>
    </row>
    <row r="87" spans="1:13" x14ac:dyDescent="0.25">
      <c r="A87" t="s">
        <v>433</v>
      </c>
      <c r="D87" s="32" t="s">
        <v>223</v>
      </c>
      <c r="E87" s="32" t="s">
        <v>113</v>
      </c>
      <c r="F87" s="32" t="s">
        <v>466</v>
      </c>
      <c r="G87">
        <v>2</v>
      </c>
      <c r="H87" s="32" t="s">
        <v>437</v>
      </c>
      <c r="I87">
        <v>0</v>
      </c>
      <c r="J87">
        <v>0</v>
      </c>
      <c r="K87">
        <v>0</v>
      </c>
      <c r="L87">
        <v>0</v>
      </c>
      <c r="M87">
        <v>0</v>
      </c>
    </row>
    <row r="88" spans="1:13" x14ac:dyDescent="0.25">
      <c r="A88" t="s">
        <v>433</v>
      </c>
      <c r="D88" s="32" t="s">
        <v>224</v>
      </c>
      <c r="E88" s="32" t="s">
        <v>114</v>
      </c>
      <c r="F88" s="32" t="s">
        <v>464</v>
      </c>
      <c r="G88">
        <v>2</v>
      </c>
      <c r="H88" s="32" t="s">
        <v>437</v>
      </c>
      <c r="I88">
        <v>0</v>
      </c>
      <c r="J88">
        <v>0</v>
      </c>
      <c r="K88">
        <v>0</v>
      </c>
      <c r="L88">
        <v>0</v>
      </c>
      <c r="M88">
        <v>0</v>
      </c>
    </row>
    <row r="89" spans="1:13" x14ac:dyDescent="0.25">
      <c r="A89" t="s">
        <v>433</v>
      </c>
      <c r="D89" s="32" t="s">
        <v>225</v>
      </c>
      <c r="E89" s="32" t="s">
        <v>114</v>
      </c>
      <c r="F89" s="32" t="s">
        <v>465</v>
      </c>
      <c r="G89">
        <v>3</v>
      </c>
      <c r="H89" s="32" t="s">
        <v>437</v>
      </c>
      <c r="I89">
        <v>0</v>
      </c>
      <c r="J89">
        <v>0</v>
      </c>
      <c r="K89">
        <v>0</v>
      </c>
      <c r="L89">
        <v>0</v>
      </c>
      <c r="M89">
        <v>0</v>
      </c>
    </row>
    <row r="90" spans="1:13" x14ac:dyDescent="0.25">
      <c r="A90" t="s">
        <v>433</v>
      </c>
      <c r="D90" s="32" t="s">
        <v>226</v>
      </c>
      <c r="E90" s="32" t="s">
        <v>115</v>
      </c>
      <c r="F90" s="32" t="s">
        <v>466</v>
      </c>
      <c r="G90">
        <v>2</v>
      </c>
      <c r="H90" s="32" t="s">
        <v>437</v>
      </c>
      <c r="I90">
        <v>0</v>
      </c>
      <c r="J90">
        <v>0</v>
      </c>
      <c r="K90">
        <v>0</v>
      </c>
      <c r="L90">
        <v>0</v>
      </c>
      <c r="M90">
        <v>0</v>
      </c>
    </row>
    <row r="91" spans="1:13" x14ac:dyDescent="0.25">
      <c r="A91" t="s">
        <v>433</v>
      </c>
      <c r="D91" s="32" t="s">
        <v>227</v>
      </c>
      <c r="E91" s="32" t="s">
        <v>228</v>
      </c>
      <c r="F91" s="32" t="s">
        <v>464</v>
      </c>
      <c r="G91">
        <v>2</v>
      </c>
      <c r="H91" s="32" t="s">
        <v>437</v>
      </c>
      <c r="I91">
        <v>0</v>
      </c>
      <c r="J91">
        <v>0</v>
      </c>
      <c r="K91">
        <v>0</v>
      </c>
      <c r="L91">
        <v>0</v>
      </c>
      <c r="M91">
        <v>0</v>
      </c>
    </row>
    <row r="92" spans="1:13" x14ac:dyDescent="0.25">
      <c r="A92" t="s">
        <v>433</v>
      </c>
      <c r="D92" s="32" t="s">
        <v>229</v>
      </c>
      <c r="E92" s="32" t="s">
        <v>230</v>
      </c>
      <c r="F92" s="32" t="s">
        <v>465</v>
      </c>
      <c r="G92">
        <v>3</v>
      </c>
      <c r="H92" s="32" t="s">
        <v>437</v>
      </c>
      <c r="I92">
        <v>0</v>
      </c>
      <c r="J92">
        <v>0</v>
      </c>
      <c r="K92">
        <v>0</v>
      </c>
      <c r="L92">
        <v>0</v>
      </c>
      <c r="M92">
        <v>0</v>
      </c>
    </row>
    <row r="93" spans="1:13" x14ac:dyDescent="0.25">
      <c r="A93" t="s">
        <v>433</v>
      </c>
      <c r="D93" s="32" t="s">
        <v>231</v>
      </c>
      <c r="E93" s="32" t="s">
        <v>232</v>
      </c>
      <c r="F93" s="32" t="s">
        <v>465</v>
      </c>
      <c r="G93">
        <v>3</v>
      </c>
      <c r="H93" s="32" t="s">
        <v>437</v>
      </c>
      <c r="I93">
        <v>0</v>
      </c>
      <c r="J93">
        <v>0</v>
      </c>
      <c r="K93">
        <v>0</v>
      </c>
      <c r="L93">
        <v>0</v>
      </c>
      <c r="M93">
        <v>0</v>
      </c>
    </row>
    <row r="94" spans="1:13" x14ac:dyDescent="0.25">
      <c r="A94" t="s">
        <v>433</v>
      </c>
      <c r="D94" s="32" t="s">
        <v>233</v>
      </c>
      <c r="E94" s="32" t="s">
        <v>234</v>
      </c>
      <c r="F94" s="32" t="s">
        <v>466</v>
      </c>
      <c r="G94">
        <v>2</v>
      </c>
      <c r="H94" s="32" t="s">
        <v>437</v>
      </c>
      <c r="I94">
        <v>0</v>
      </c>
      <c r="J94">
        <v>0</v>
      </c>
      <c r="K94">
        <v>0</v>
      </c>
      <c r="L94">
        <v>0</v>
      </c>
      <c r="M94">
        <v>0</v>
      </c>
    </row>
    <row r="95" spans="1:13" x14ac:dyDescent="0.25">
      <c r="A95" t="s">
        <v>433</v>
      </c>
      <c r="D95" s="32" t="s">
        <v>235</v>
      </c>
      <c r="E95" s="32" t="s">
        <v>116</v>
      </c>
      <c r="F95" s="32" t="s">
        <v>464</v>
      </c>
      <c r="G95">
        <v>2</v>
      </c>
      <c r="H95" s="32" t="s">
        <v>437</v>
      </c>
      <c r="I95">
        <v>0</v>
      </c>
      <c r="J95">
        <v>0</v>
      </c>
      <c r="K95">
        <v>0</v>
      </c>
      <c r="L95">
        <v>0</v>
      </c>
      <c r="M95">
        <v>0</v>
      </c>
    </row>
    <row r="96" spans="1:13" x14ac:dyDescent="0.25">
      <c r="A96" t="s">
        <v>433</v>
      </c>
      <c r="D96" s="32" t="s">
        <v>236</v>
      </c>
      <c r="E96" s="32" t="s">
        <v>117</v>
      </c>
      <c r="F96" s="32" t="s">
        <v>465</v>
      </c>
      <c r="G96">
        <v>3</v>
      </c>
      <c r="H96" s="32" t="s">
        <v>437</v>
      </c>
      <c r="I96">
        <v>0</v>
      </c>
      <c r="J96">
        <v>0</v>
      </c>
      <c r="K96">
        <v>0</v>
      </c>
      <c r="L96">
        <v>0</v>
      </c>
      <c r="M96">
        <v>0</v>
      </c>
    </row>
    <row r="97" spans="1:13" x14ac:dyDescent="0.25">
      <c r="A97" t="s">
        <v>433</v>
      </c>
      <c r="D97" s="32" t="s">
        <v>237</v>
      </c>
      <c r="E97" s="32" t="s">
        <v>118</v>
      </c>
      <c r="F97" s="32" t="s">
        <v>465</v>
      </c>
      <c r="G97">
        <v>3</v>
      </c>
      <c r="H97" s="32" t="s">
        <v>437</v>
      </c>
      <c r="I97">
        <v>0</v>
      </c>
      <c r="J97">
        <v>0</v>
      </c>
      <c r="K97">
        <v>0</v>
      </c>
      <c r="L97">
        <v>0</v>
      </c>
      <c r="M97">
        <v>0</v>
      </c>
    </row>
    <row r="98" spans="1:13" x14ac:dyDescent="0.25">
      <c r="A98" t="s">
        <v>433</v>
      </c>
      <c r="D98" s="32" t="s">
        <v>238</v>
      </c>
      <c r="E98" s="32" t="s">
        <v>119</v>
      </c>
      <c r="F98" s="32" t="s">
        <v>464</v>
      </c>
      <c r="G98">
        <v>3</v>
      </c>
      <c r="H98" s="32" t="s">
        <v>437</v>
      </c>
      <c r="I98">
        <v>0</v>
      </c>
      <c r="J98">
        <v>0</v>
      </c>
      <c r="K98">
        <v>0</v>
      </c>
      <c r="L98">
        <v>0</v>
      </c>
      <c r="M98">
        <v>0</v>
      </c>
    </row>
    <row r="99" spans="1:13" x14ac:dyDescent="0.25">
      <c r="A99" t="s">
        <v>433</v>
      </c>
      <c r="D99" s="32" t="s">
        <v>239</v>
      </c>
      <c r="E99" s="32" t="s">
        <v>240</v>
      </c>
      <c r="F99" s="32" t="s">
        <v>465</v>
      </c>
      <c r="G99">
        <v>4</v>
      </c>
      <c r="H99" s="32" t="s">
        <v>437</v>
      </c>
      <c r="I99">
        <v>0</v>
      </c>
      <c r="J99">
        <v>0</v>
      </c>
      <c r="K99">
        <v>0</v>
      </c>
      <c r="L99">
        <v>0</v>
      </c>
      <c r="M99">
        <v>0</v>
      </c>
    </row>
    <row r="100" spans="1:13" x14ac:dyDescent="0.25">
      <c r="A100" t="s">
        <v>433</v>
      </c>
      <c r="D100" s="32" t="s">
        <v>241</v>
      </c>
      <c r="E100" s="32" t="s">
        <v>242</v>
      </c>
      <c r="F100" s="32" t="s">
        <v>465</v>
      </c>
      <c r="G100">
        <v>4</v>
      </c>
      <c r="H100" s="32" t="s">
        <v>437</v>
      </c>
      <c r="I100">
        <v>0</v>
      </c>
      <c r="J100">
        <v>0</v>
      </c>
      <c r="K100">
        <v>0</v>
      </c>
      <c r="L100">
        <v>0</v>
      </c>
      <c r="M100">
        <v>0</v>
      </c>
    </row>
    <row r="101" spans="1:13" x14ac:dyDescent="0.25">
      <c r="A101" t="s">
        <v>433</v>
      </c>
      <c r="D101" s="32" t="s">
        <v>243</v>
      </c>
      <c r="E101" s="32" t="s">
        <v>244</v>
      </c>
      <c r="F101" s="32" t="s">
        <v>465</v>
      </c>
      <c r="G101">
        <v>4</v>
      </c>
      <c r="H101" s="32" t="s">
        <v>437</v>
      </c>
      <c r="I101">
        <v>0</v>
      </c>
      <c r="J101">
        <v>0</v>
      </c>
      <c r="K101">
        <v>0</v>
      </c>
      <c r="L101">
        <v>0</v>
      </c>
      <c r="M101">
        <v>0</v>
      </c>
    </row>
    <row r="102" spans="1:13" x14ac:dyDescent="0.25">
      <c r="A102" t="s">
        <v>433</v>
      </c>
      <c r="D102" s="32" t="s">
        <v>245</v>
      </c>
      <c r="E102" s="32" t="s">
        <v>60</v>
      </c>
      <c r="F102" s="32" t="s">
        <v>465</v>
      </c>
      <c r="G102">
        <v>4</v>
      </c>
      <c r="H102" s="32" t="s">
        <v>437</v>
      </c>
      <c r="I102">
        <v>0</v>
      </c>
      <c r="J102">
        <v>0</v>
      </c>
      <c r="K102">
        <v>0</v>
      </c>
      <c r="L102">
        <v>0</v>
      </c>
      <c r="M102">
        <v>0</v>
      </c>
    </row>
    <row r="103" spans="1:13" x14ac:dyDescent="0.25">
      <c r="A103" t="s">
        <v>433</v>
      </c>
      <c r="D103" s="32" t="s">
        <v>246</v>
      </c>
      <c r="E103" s="32" t="s">
        <v>247</v>
      </c>
      <c r="F103" s="32" t="s">
        <v>465</v>
      </c>
      <c r="G103">
        <v>4</v>
      </c>
      <c r="H103" s="32" t="s">
        <v>437</v>
      </c>
      <c r="I103">
        <v>0</v>
      </c>
      <c r="J103">
        <v>0</v>
      </c>
      <c r="K103">
        <v>0</v>
      </c>
      <c r="L103">
        <v>0</v>
      </c>
      <c r="M103">
        <v>0</v>
      </c>
    </row>
    <row r="104" spans="1:13" x14ac:dyDescent="0.25">
      <c r="A104" t="s">
        <v>433</v>
      </c>
      <c r="D104" s="32" t="s">
        <v>248</v>
      </c>
      <c r="E104" s="32" t="s">
        <v>249</v>
      </c>
      <c r="F104" s="32" t="s">
        <v>465</v>
      </c>
      <c r="G104">
        <v>4</v>
      </c>
      <c r="H104" s="32" t="s">
        <v>437</v>
      </c>
      <c r="I104">
        <v>0</v>
      </c>
      <c r="J104">
        <v>0</v>
      </c>
      <c r="K104">
        <v>0</v>
      </c>
      <c r="L104">
        <v>0</v>
      </c>
      <c r="M104">
        <v>0</v>
      </c>
    </row>
    <row r="105" spans="1:13" x14ac:dyDescent="0.25">
      <c r="A105" t="s">
        <v>433</v>
      </c>
      <c r="D105" s="32" t="s">
        <v>250</v>
      </c>
      <c r="E105" s="32" t="s">
        <v>251</v>
      </c>
      <c r="F105" s="32" t="s">
        <v>465</v>
      </c>
      <c r="G105">
        <v>4</v>
      </c>
      <c r="H105" s="32" t="s">
        <v>437</v>
      </c>
      <c r="I105">
        <v>0</v>
      </c>
      <c r="J105">
        <v>0</v>
      </c>
      <c r="K105">
        <v>0</v>
      </c>
      <c r="L105">
        <v>0</v>
      </c>
      <c r="M105">
        <v>0</v>
      </c>
    </row>
    <row r="106" spans="1:13" x14ac:dyDescent="0.25">
      <c r="A106" t="s">
        <v>433</v>
      </c>
      <c r="D106" s="32" t="s">
        <v>252</v>
      </c>
      <c r="E106" s="32" t="s">
        <v>253</v>
      </c>
      <c r="F106" s="32" t="s">
        <v>465</v>
      </c>
      <c r="G106">
        <v>4</v>
      </c>
      <c r="H106" s="32" t="s">
        <v>437</v>
      </c>
      <c r="I106">
        <v>0</v>
      </c>
      <c r="J106">
        <v>0</v>
      </c>
      <c r="K106">
        <v>0</v>
      </c>
      <c r="L106">
        <v>0</v>
      </c>
      <c r="M106">
        <v>0</v>
      </c>
    </row>
    <row r="107" spans="1:13" x14ac:dyDescent="0.25">
      <c r="A107" t="s">
        <v>433</v>
      </c>
      <c r="D107" s="32" t="s">
        <v>254</v>
      </c>
      <c r="E107" s="32" t="s">
        <v>255</v>
      </c>
      <c r="F107" s="32" t="s">
        <v>465</v>
      </c>
      <c r="G107">
        <v>4</v>
      </c>
      <c r="H107" s="32" t="s">
        <v>437</v>
      </c>
      <c r="I107">
        <v>0</v>
      </c>
      <c r="J107">
        <v>0</v>
      </c>
      <c r="K107">
        <v>0</v>
      </c>
      <c r="L107">
        <v>0</v>
      </c>
      <c r="M107">
        <v>0</v>
      </c>
    </row>
    <row r="108" spans="1:13" x14ac:dyDescent="0.25">
      <c r="A108" t="s">
        <v>433</v>
      </c>
      <c r="D108" s="32" t="s">
        <v>256</v>
      </c>
      <c r="E108" s="32" t="s">
        <v>257</v>
      </c>
      <c r="F108" s="32" t="s">
        <v>465</v>
      </c>
      <c r="G108">
        <v>4</v>
      </c>
      <c r="H108" s="32" t="s">
        <v>437</v>
      </c>
      <c r="I108">
        <v>0</v>
      </c>
      <c r="J108">
        <v>0</v>
      </c>
      <c r="K108">
        <v>0</v>
      </c>
      <c r="L108">
        <v>0</v>
      </c>
      <c r="M108">
        <v>0</v>
      </c>
    </row>
    <row r="109" spans="1:13" x14ac:dyDescent="0.25">
      <c r="A109" t="s">
        <v>433</v>
      </c>
      <c r="D109" s="32" t="s">
        <v>258</v>
      </c>
      <c r="E109" s="32" t="s">
        <v>61</v>
      </c>
      <c r="F109" s="32" t="s">
        <v>465</v>
      </c>
      <c r="G109">
        <v>4</v>
      </c>
      <c r="H109" s="32" t="s">
        <v>437</v>
      </c>
      <c r="I109">
        <v>0</v>
      </c>
      <c r="J109">
        <v>0</v>
      </c>
      <c r="K109">
        <v>0</v>
      </c>
      <c r="L109">
        <v>0</v>
      </c>
      <c r="M109">
        <v>0</v>
      </c>
    </row>
    <row r="110" spans="1:13" x14ac:dyDescent="0.25">
      <c r="A110" t="s">
        <v>433</v>
      </c>
      <c r="D110" s="32" t="s">
        <v>259</v>
      </c>
      <c r="E110" s="32" t="s">
        <v>120</v>
      </c>
      <c r="F110" s="32" t="s">
        <v>466</v>
      </c>
      <c r="G110">
        <v>3</v>
      </c>
      <c r="H110" s="32" t="s">
        <v>437</v>
      </c>
      <c r="I110">
        <v>0</v>
      </c>
      <c r="J110">
        <v>0</v>
      </c>
      <c r="K110">
        <v>0</v>
      </c>
      <c r="L110">
        <v>0</v>
      </c>
      <c r="M110">
        <v>0</v>
      </c>
    </row>
    <row r="111" spans="1:13" x14ac:dyDescent="0.25">
      <c r="A111" t="s">
        <v>433</v>
      </c>
      <c r="D111" s="32" t="s">
        <v>260</v>
      </c>
      <c r="E111" s="32" t="s">
        <v>121</v>
      </c>
      <c r="F111" s="32" t="s">
        <v>464</v>
      </c>
      <c r="G111">
        <v>3</v>
      </c>
      <c r="H111" s="32" t="s">
        <v>437</v>
      </c>
      <c r="I111">
        <v>0</v>
      </c>
      <c r="J111">
        <v>0</v>
      </c>
      <c r="K111">
        <v>0</v>
      </c>
      <c r="L111">
        <v>0</v>
      </c>
      <c r="M111">
        <v>0</v>
      </c>
    </row>
    <row r="112" spans="1:13" x14ac:dyDescent="0.25">
      <c r="A112" t="s">
        <v>433</v>
      </c>
      <c r="D112" s="32" t="s">
        <v>159</v>
      </c>
      <c r="E112" s="32" t="s">
        <v>122</v>
      </c>
      <c r="F112" s="32" t="s">
        <v>465</v>
      </c>
      <c r="G112">
        <v>4</v>
      </c>
      <c r="H112" s="32" t="s">
        <v>437</v>
      </c>
      <c r="I112">
        <v>0</v>
      </c>
      <c r="J112">
        <v>0</v>
      </c>
      <c r="K112">
        <v>0</v>
      </c>
      <c r="L112">
        <v>0</v>
      </c>
      <c r="M112">
        <v>0</v>
      </c>
    </row>
    <row r="113" spans="1:13" x14ac:dyDescent="0.25">
      <c r="A113" t="s">
        <v>433</v>
      </c>
      <c r="D113" s="32" t="s">
        <v>261</v>
      </c>
      <c r="E113" s="32" t="s">
        <v>62</v>
      </c>
      <c r="F113" s="32" t="s">
        <v>465</v>
      </c>
      <c r="G113">
        <v>4</v>
      </c>
      <c r="H113" s="32" t="s">
        <v>437</v>
      </c>
      <c r="I113">
        <v>0</v>
      </c>
      <c r="J113">
        <v>0</v>
      </c>
      <c r="K113">
        <v>0</v>
      </c>
      <c r="L113">
        <v>0</v>
      </c>
      <c r="M113">
        <v>0</v>
      </c>
    </row>
    <row r="114" spans="1:13" x14ac:dyDescent="0.25">
      <c r="A114" t="s">
        <v>433</v>
      </c>
      <c r="D114" s="32" t="s">
        <v>262</v>
      </c>
      <c r="E114" s="32" t="s">
        <v>123</v>
      </c>
      <c r="F114" s="32" t="s">
        <v>466</v>
      </c>
      <c r="G114">
        <v>3</v>
      </c>
      <c r="H114" s="32" t="s">
        <v>437</v>
      </c>
      <c r="I114">
        <v>0</v>
      </c>
      <c r="J114">
        <v>0</v>
      </c>
      <c r="K114">
        <v>0</v>
      </c>
      <c r="L114">
        <v>0</v>
      </c>
      <c r="M114">
        <v>0</v>
      </c>
    </row>
    <row r="115" spans="1:13" x14ac:dyDescent="0.25">
      <c r="A115" t="s">
        <v>433</v>
      </c>
      <c r="D115" s="32" t="s">
        <v>263</v>
      </c>
      <c r="E115" s="32" t="s">
        <v>124</v>
      </c>
      <c r="F115" s="32" t="s">
        <v>466</v>
      </c>
      <c r="G115">
        <v>2</v>
      </c>
      <c r="H115" s="32" t="s">
        <v>437</v>
      </c>
      <c r="I115">
        <v>0</v>
      </c>
      <c r="J115">
        <v>0</v>
      </c>
      <c r="K115">
        <v>0</v>
      </c>
      <c r="L115">
        <v>0</v>
      </c>
      <c r="M115">
        <v>0</v>
      </c>
    </row>
    <row r="116" spans="1:13" x14ac:dyDescent="0.25">
      <c r="A116" t="s">
        <v>433</v>
      </c>
      <c r="D116" s="32" t="s">
        <v>264</v>
      </c>
      <c r="E116" s="32" t="s">
        <v>106</v>
      </c>
      <c r="F116" s="32" t="s">
        <v>464</v>
      </c>
      <c r="G116">
        <v>2</v>
      </c>
      <c r="H116" s="32" t="s">
        <v>437</v>
      </c>
      <c r="I116">
        <v>0</v>
      </c>
      <c r="J116">
        <v>0</v>
      </c>
      <c r="K116">
        <v>0</v>
      </c>
      <c r="L116">
        <v>0</v>
      </c>
      <c r="M116">
        <v>0</v>
      </c>
    </row>
    <row r="117" spans="1:13" x14ac:dyDescent="0.25">
      <c r="A117" t="s">
        <v>433</v>
      </c>
      <c r="D117" s="32" t="s">
        <v>265</v>
      </c>
      <c r="E117" s="32" t="s">
        <v>63</v>
      </c>
      <c r="F117" s="32" t="s">
        <v>465</v>
      </c>
      <c r="G117">
        <v>3</v>
      </c>
      <c r="H117" s="32" t="s">
        <v>437</v>
      </c>
      <c r="I117">
        <v>0</v>
      </c>
      <c r="J117">
        <v>0</v>
      </c>
      <c r="K117">
        <v>0</v>
      </c>
      <c r="L117">
        <v>0</v>
      </c>
      <c r="M117">
        <v>0</v>
      </c>
    </row>
    <row r="118" spans="1:13" x14ac:dyDescent="0.25">
      <c r="A118" t="s">
        <v>433</v>
      </c>
      <c r="D118" s="32" t="s">
        <v>266</v>
      </c>
      <c r="E118" s="32" t="s">
        <v>64</v>
      </c>
      <c r="F118" s="32" t="s">
        <v>465</v>
      </c>
      <c r="G118">
        <v>3</v>
      </c>
      <c r="H118" s="32" t="s">
        <v>437</v>
      </c>
      <c r="I118">
        <v>0</v>
      </c>
      <c r="J118">
        <v>0</v>
      </c>
      <c r="K118">
        <v>0</v>
      </c>
      <c r="L118">
        <v>0</v>
      </c>
      <c r="M118">
        <v>0</v>
      </c>
    </row>
    <row r="119" spans="1:13" x14ac:dyDescent="0.25">
      <c r="A119" t="s">
        <v>433</v>
      </c>
      <c r="D119" s="32" t="s">
        <v>267</v>
      </c>
      <c r="E119" s="32" t="s">
        <v>65</v>
      </c>
      <c r="F119" s="32" t="s">
        <v>465</v>
      </c>
      <c r="G119">
        <v>3</v>
      </c>
      <c r="H119" s="32" t="s">
        <v>437</v>
      </c>
      <c r="I119">
        <v>0</v>
      </c>
      <c r="J119">
        <v>0</v>
      </c>
      <c r="K119">
        <v>0</v>
      </c>
      <c r="L119">
        <v>0</v>
      </c>
      <c r="M119">
        <v>0</v>
      </c>
    </row>
    <row r="120" spans="1:13" x14ac:dyDescent="0.25">
      <c r="A120" t="s">
        <v>433</v>
      </c>
      <c r="D120" s="32" t="s">
        <v>268</v>
      </c>
      <c r="E120" s="32" t="s">
        <v>107</v>
      </c>
      <c r="F120" s="32" t="s">
        <v>466</v>
      </c>
      <c r="G120">
        <v>2</v>
      </c>
      <c r="H120" s="32" t="s">
        <v>437</v>
      </c>
      <c r="I120">
        <v>0</v>
      </c>
      <c r="J120">
        <v>0</v>
      </c>
      <c r="K120">
        <v>0</v>
      </c>
      <c r="L120">
        <v>0</v>
      </c>
      <c r="M120">
        <v>0</v>
      </c>
    </row>
    <row r="121" spans="1:13" x14ac:dyDescent="0.25">
      <c r="A121" t="s">
        <v>433</v>
      </c>
      <c r="D121" s="32" t="s">
        <v>269</v>
      </c>
      <c r="E121" s="32" t="s">
        <v>483</v>
      </c>
      <c r="F121" s="32" t="s">
        <v>466</v>
      </c>
      <c r="G121">
        <v>1</v>
      </c>
      <c r="H121" s="32" t="s">
        <v>437</v>
      </c>
      <c r="I121">
        <v>0</v>
      </c>
      <c r="J121">
        <v>0</v>
      </c>
      <c r="K121">
        <v>0</v>
      </c>
      <c r="L121">
        <v>0</v>
      </c>
      <c r="M121">
        <v>0</v>
      </c>
    </row>
    <row r="122" spans="1:13" x14ac:dyDescent="0.25">
      <c r="A122" t="s">
        <v>433</v>
      </c>
      <c r="D122" s="32" t="s">
        <v>270</v>
      </c>
      <c r="E122" s="32" t="s">
        <v>484</v>
      </c>
      <c r="F122" s="32" t="s">
        <v>467</v>
      </c>
      <c r="G122">
        <v>1</v>
      </c>
      <c r="H122" s="32" t="s">
        <v>437</v>
      </c>
      <c r="I122">
        <v>0</v>
      </c>
      <c r="J122">
        <v>0</v>
      </c>
      <c r="K122">
        <v>0</v>
      </c>
      <c r="L122">
        <v>0</v>
      </c>
      <c r="M122">
        <v>0</v>
      </c>
    </row>
    <row r="123" spans="1:13" x14ac:dyDescent="0.25">
      <c r="A123" t="s">
        <v>433</v>
      </c>
      <c r="D123" s="32" t="s">
        <v>271</v>
      </c>
      <c r="E123" s="32" t="s">
        <v>66</v>
      </c>
      <c r="F123" s="32" t="s">
        <v>465</v>
      </c>
      <c r="G123">
        <v>1</v>
      </c>
      <c r="H123" s="32" t="s">
        <v>437</v>
      </c>
      <c r="I123">
        <v>0</v>
      </c>
      <c r="J123">
        <v>0</v>
      </c>
      <c r="K123">
        <v>0</v>
      </c>
      <c r="L123">
        <v>0</v>
      </c>
      <c r="M123">
        <v>0</v>
      </c>
    </row>
    <row r="124" spans="1:13" x14ac:dyDescent="0.25">
      <c r="A124" t="s">
        <v>433</v>
      </c>
      <c r="D124" s="32" t="s">
        <v>272</v>
      </c>
      <c r="E124" s="32" t="s">
        <v>9</v>
      </c>
      <c r="F124" s="32" t="s">
        <v>465</v>
      </c>
      <c r="G124">
        <v>1</v>
      </c>
      <c r="H124" s="32" t="s">
        <v>437</v>
      </c>
      <c r="I124">
        <v>-2132316.64</v>
      </c>
      <c r="J124">
        <v>0</v>
      </c>
      <c r="K124">
        <v>0</v>
      </c>
      <c r="L124">
        <v>-2132316.64</v>
      </c>
      <c r="M124">
        <v>0</v>
      </c>
    </row>
    <row r="125" spans="1:13" x14ac:dyDescent="0.25">
      <c r="A125" t="s">
        <v>433</v>
      </c>
      <c r="D125" s="32" t="s">
        <v>273</v>
      </c>
      <c r="E125" s="32" t="s">
        <v>105</v>
      </c>
      <c r="F125" s="32" t="s">
        <v>436</v>
      </c>
      <c r="G125">
        <v>1</v>
      </c>
      <c r="H125" s="32" t="s">
        <v>437</v>
      </c>
      <c r="I125">
        <v>0</v>
      </c>
      <c r="J125">
        <v>0</v>
      </c>
      <c r="K125">
        <v>0</v>
      </c>
      <c r="L125">
        <v>0</v>
      </c>
      <c r="M125">
        <v>0</v>
      </c>
    </row>
    <row r="126" spans="1:13" x14ac:dyDescent="0.25">
      <c r="A126" t="s">
        <v>433</v>
      </c>
      <c r="D126" s="32" t="s">
        <v>274</v>
      </c>
      <c r="E126" s="32" t="s">
        <v>485</v>
      </c>
      <c r="F126" s="32" t="s">
        <v>436</v>
      </c>
      <c r="G126">
        <v>1</v>
      </c>
      <c r="H126" s="32" t="s">
        <v>437</v>
      </c>
      <c r="I126">
        <v>0</v>
      </c>
      <c r="J126">
        <v>0</v>
      </c>
      <c r="K126">
        <v>0</v>
      </c>
      <c r="L126">
        <v>0</v>
      </c>
      <c r="M126">
        <v>0</v>
      </c>
    </row>
    <row r="127" spans="1:13" x14ac:dyDescent="0.25">
      <c r="A127" t="s">
        <v>433</v>
      </c>
      <c r="D127" s="32" t="s">
        <v>275</v>
      </c>
      <c r="E127" s="32" t="s">
        <v>486</v>
      </c>
      <c r="F127" s="32" t="s">
        <v>436</v>
      </c>
      <c r="G127">
        <v>1</v>
      </c>
      <c r="H127" s="32" t="s">
        <v>437</v>
      </c>
      <c r="I127">
        <v>0</v>
      </c>
      <c r="J127">
        <v>0</v>
      </c>
      <c r="K127">
        <v>0</v>
      </c>
      <c r="L127">
        <v>0</v>
      </c>
      <c r="M127">
        <v>0</v>
      </c>
    </row>
    <row r="128" spans="1:13" x14ac:dyDescent="0.25">
      <c r="A128" t="s">
        <v>433</v>
      </c>
      <c r="D128" s="32" t="s">
        <v>276</v>
      </c>
      <c r="E128" s="32" t="s">
        <v>487</v>
      </c>
      <c r="F128" s="32" t="s">
        <v>464</v>
      </c>
      <c r="G128">
        <v>1</v>
      </c>
      <c r="H128" s="32" t="s">
        <v>438</v>
      </c>
      <c r="I128">
        <v>0</v>
      </c>
      <c r="J128">
        <v>0</v>
      </c>
      <c r="K128">
        <v>0</v>
      </c>
      <c r="L128">
        <v>0</v>
      </c>
      <c r="M128">
        <v>0</v>
      </c>
    </row>
    <row r="129" spans="1:13" x14ac:dyDescent="0.25">
      <c r="A129" t="s">
        <v>433</v>
      </c>
      <c r="D129" s="32" t="s">
        <v>277</v>
      </c>
      <c r="E129" s="32" t="s">
        <v>125</v>
      </c>
      <c r="F129" s="32" t="s">
        <v>464</v>
      </c>
      <c r="G129">
        <v>2</v>
      </c>
      <c r="H129" s="32" t="s">
        <v>438</v>
      </c>
      <c r="I129">
        <v>0</v>
      </c>
      <c r="J129">
        <v>0</v>
      </c>
      <c r="K129">
        <v>0</v>
      </c>
      <c r="L129">
        <v>0</v>
      </c>
      <c r="M129">
        <v>0</v>
      </c>
    </row>
    <row r="130" spans="1:13" x14ac:dyDescent="0.25">
      <c r="A130" t="s">
        <v>433</v>
      </c>
      <c r="D130" s="32" t="s">
        <v>278</v>
      </c>
      <c r="E130" s="32" t="s">
        <v>392</v>
      </c>
      <c r="F130" s="32" t="s">
        <v>465</v>
      </c>
      <c r="G130">
        <v>3</v>
      </c>
      <c r="H130" s="32" t="s">
        <v>438</v>
      </c>
      <c r="I130">
        <v>-2079.9500000000003</v>
      </c>
      <c r="J130">
        <v>10804.34</v>
      </c>
      <c r="K130">
        <v>11183907.91</v>
      </c>
      <c r="L130">
        <v>-11173103.57</v>
      </c>
      <c r="M130">
        <v>-11173103.57</v>
      </c>
    </row>
    <row r="131" spans="1:13" x14ac:dyDescent="0.25">
      <c r="A131" t="s">
        <v>433</v>
      </c>
      <c r="D131" s="32" t="s">
        <v>279</v>
      </c>
      <c r="E131" s="32" t="s">
        <v>10</v>
      </c>
      <c r="F131" s="32" t="s">
        <v>465</v>
      </c>
      <c r="G131">
        <v>3</v>
      </c>
      <c r="H131" s="32" t="s">
        <v>438</v>
      </c>
      <c r="I131">
        <v>-7920</v>
      </c>
      <c r="J131">
        <v>5420.77</v>
      </c>
      <c r="K131">
        <v>5291271.9399999995</v>
      </c>
      <c r="L131">
        <v>-5285851.17</v>
      </c>
      <c r="M131">
        <v>-5285851.17</v>
      </c>
    </row>
    <row r="132" spans="1:13" x14ac:dyDescent="0.25">
      <c r="A132" t="s">
        <v>433</v>
      </c>
      <c r="D132" s="32" t="s">
        <v>280</v>
      </c>
      <c r="E132" s="32" t="s">
        <v>393</v>
      </c>
      <c r="F132" s="32" t="s">
        <v>465</v>
      </c>
      <c r="G132">
        <v>3</v>
      </c>
      <c r="H132" s="32" t="s">
        <v>438</v>
      </c>
      <c r="I132">
        <v>0</v>
      </c>
      <c r="J132">
        <v>0</v>
      </c>
      <c r="K132">
        <v>0</v>
      </c>
      <c r="L132">
        <v>0</v>
      </c>
      <c r="M132">
        <v>0</v>
      </c>
    </row>
    <row r="133" spans="1:13" x14ac:dyDescent="0.25">
      <c r="A133" t="s">
        <v>433</v>
      </c>
      <c r="D133" s="32" t="s">
        <v>281</v>
      </c>
      <c r="E133" s="32" t="s">
        <v>126</v>
      </c>
      <c r="F133" s="32" t="s">
        <v>466</v>
      </c>
      <c r="G133">
        <v>2</v>
      </c>
      <c r="H133" s="32" t="s">
        <v>438</v>
      </c>
      <c r="I133">
        <v>0</v>
      </c>
      <c r="J133">
        <v>0</v>
      </c>
      <c r="K133">
        <v>0</v>
      </c>
      <c r="L133">
        <v>0</v>
      </c>
      <c r="M133">
        <v>0</v>
      </c>
    </row>
    <row r="134" spans="1:13" x14ac:dyDescent="0.25">
      <c r="A134" t="s">
        <v>433</v>
      </c>
      <c r="D134" s="32" t="s">
        <v>282</v>
      </c>
      <c r="E134" s="32" t="s">
        <v>394</v>
      </c>
      <c r="F134" s="32" t="s">
        <v>464</v>
      </c>
      <c r="G134">
        <v>2</v>
      </c>
      <c r="H134" s="32" t="s">
        <v>438</v>
      </c>
      <c r="I134">
        <v>0</v>
      </c>
      <c r="J134">
        <v>0</v>
      </c>
      <c r="K134">
        <v>0</v>
      </c>
      <c r="L134">
        <v>0</v>
      </c>
      <c r="M134">
        <v>0</v>
      </c>
    </row>
    <row r="135" spans="1:13" x14ac:dyDescent="0.25">
      <c r="A135" t="s">
        <v>433</v>
      </c>
      <c r="D135" s="32" t="s">
        <v>283</v>
      </c>
      <c r="E135" s="32" t="s">
        <v>395</v>
      </c>
      <c r="F135" s="32" t="s">
        <v>465</v>
      </c>
      <c r="G135">
        <v>3</v>
      </c>
      <c r="H135" s="32" t="s">
        <v>438</v>
      </c>
      <c r="I135">
        <v>799.99</v>
      </c>
      <c r="J135">
        <v>516279.19999999995</v>
      </c>
      <c r="K135">
        <v>497.40999999999997</v>
      </c>
      <c r="L135">
        <v>515781.79000000004</v>
      </c>
      <c r="M135">
        <v>515781.79000000004</v>
      </c>
    </row>
    <row r="136" spans="1:13" x14ac:dyDescent="0.25">
      <c r="A136" t="s">
        <v>433</v>
      </c>
      <c r="D136" s="32" t="s">
        <v>284</v>
      </c>
      <c r="E136" s="32" t="s">
        <v>396</v>
      </c>
      <c r="F136" s="32" t="s">
        <v>465</v>
      </c>
      <c r="G136">
        <v>3</v>
      </c>
      <c r="H136" s="32" t="s">
        <v>438</v>
      </c>
      <c r="I136">
        <v>0</v>
      </c>
      <c r="J136">
        <v>220266.52999999997</v>
      </c>
      <c r="K136">
        <v>242.72</v>
      </c>
      <c r="L136">
        <v>220023.81000000003</v>
      </c>
      <c r="M136">
        <v>220023.81000000003</v>
      </c>
    </row>
    <row r="137" spans="1:13" x14ac:dyDescent="0.25">
      <c r="A137" t="s">
        <v>433</v>
      </c>
      <c r="D137" s="32" t="s">
        <v>397</v>
      </c>
      <c r="E137" s="32" t="s">
        <v>398</v>
      </c>
      <c r="F137" s="32" t="s">
        <v>465</v>
      </c>
      <c r="G137">
        <v>3</v>
      </c>
      <c r="H137" s="32" t="s">
        <v>438</v>
      </c>
      <c r="I137">
        <v>0</v>
      </c>
      <c r="J137">
        <v>0</v>
      </c>
      <c r="K137">
        <v>0</v>
      </c>
      <c r="L137">
        <v>0</v>
      </c>
      <c r="M137">
        <v>0</v>
      </c>
    </row>
    <row r="138" spans="1:13" x14ac:dyDescent="0.25">
      <c r="A138" t="s">
        <v>433</v>
      </c>
      <c r="D138" s="32" t="s">
        <v>399</v>
      </c>
      <c r="E138" s="32" t="s">
        <v>400</v>
      </c>
      <c r="F138" s="32" t="s">
        <v>466</v>
      </c>
      <c r="G138">
        <v>2</v>
      </c>
      <c r="H138" s="32" t="s">
        <v>438</v>
      </c>
      <c r="I138">
        <v>0</v>
      </c>
      <c r="J138">
        <v>0</v>
      </c>
      <c r="K138">
        <v>0</v>
      </c>
      <c r="L138">
        <v>0</v>
      </c>
      <c r="M138">
        <v>0</v>
      </c>
    </row>
    <row r="139" spans="1:13" x14ac:dyDescent="0.25">
      <c r="A139" t="s">
        <v>433</v>
      </c>
      <c r="D139" s="32" t="s">
        <v>285</v>
      </c>
      <c r="E139" s="32" t="s">
        <v>488</v>
      </c>
      <c r="F139" s="32" t="s">
        <v>466</v>
      </c>
      <c r="G139">
        <v>1</v>
      </c>
      <c r="H139" s="32" t="s">
        <v>438</v>
      </c>
      <c r="I139">
        <v>0</v>
      </c>
      <c r="J139">
        <v>0</v>
      </c>
      <c r="K139">
        <v>0</v>
      </c>
      <c r="L139">
        <v>0</v>
      </c>
      <c r="M139">
        <v>0</v>
      </c>
    </row>
    <row r="140" spans="1:13" x14ac:dyDescent="0.25">
      <c r="A140" t="s">
        <v>433</v>
      </c>
      <c r="D140" s="32" t="s">
        <v>286</v>
      </c>
      <c r="E140" s="32" t="s">
        <v>401</v>
      </c>
      <c r="F140" s="32" t="s">
        <v>464</v>
      </c>
      <c r="G140">
        <v>1</v>
      </c>
      <c r="H140" s="32" t="s">
        <v>438</v>
      </c>
      <c r="I140">
        <v>0</v>
      </c>
      <c r="J140">
        <v>0</v>
      </c>
      <c r="K140">
        <v>0</v>
      </c>
      <c r="L140">
        <v>0</v>
      </c>
      <c r="M140">
        <v>0</v>
      </c>
    </row>
    <row r="141" spans="1:13" x14ac:dyDescent="0.25">
      <c r="A141" t="s">
        <v>433</v>
      </c>
      <c r="D141" s="32" t="s">
        <v>287</v>
      </c>
      <c r="E141" s="32" t="s">
        <v>402</v>
      </c>
      <c r="F141" s="32" t="s">
        <v>464</v>
      </c>
      <c r="G141">
        <v>2</v>
      </c>
      <c r="H141" s="32" t="s">
        <v>438</v>
      </c>
      <c r="I141">
        <v>0</v>
      </c>
      <c r="J141">
        <v>0</v>
      </c>
      <c r="K141">
        <v>0</v>
      </c>
      <c r="L141">
        <v>0</v>
      </c>
      <c r="M141">
        <v>0</v>
      </c>
    </row>
    <row r="142" spans="1:13" x14ac:dyDescent="0.25">
      <c r="A142" t="s">
        <v>433</v>
      </c>
      <c r="D142" s="32" t="s">
        <v>403</v>
      </c>
      <c r="E142" s="32" t="s">
        <v>404</v>
      </c>
      <c r="F142" s="32" t="s">
        <v>465</v>
      </c>
      <c r="G142">
        <v>3</v>
      </c>
      <c r="H142" s="32" t="s">
        <v>438</v>
      </c>
      <c r="I142">
        <v>7064.7</v>
      </c>
      <c r="J142">
        <v>6634874.2700000005</v>
      </c>
      <c r="K142">
        <v>6245.82</v>
      </c>
      <c r="L142">
        <v>6628628.4500000002</v>
      </c>
      <c r="M142">
        <v>6628628.4500000002</v>
      </c>
    </row>
    <row r="143" spans="1:13" x14ac:dyDescent="0.25">
      <c r="A143" t="s">
        <v>433</v>
      </c>
      <c r="D143" s="32" t="s">
        <v>288</v>
      </c>
      <c r="E143" s="32" t="s">
        <v>405</v>
      </c>
      <c r="F143" s="32" t="s">
        <v>465</v>
      </c>
      <c r="G143">
        <v>3</v>
      </c>
      <c r="H143" s="32" t="s">
        <v>438</v>
      </c>
      <c r="I143">
        <v>0</v>
      </c>
      <c r="J143">
        <v>2269882.8000000003</v>
      </c>
      <c r="K143">
        <v>2745.9700000000003</v>
      </c>
      <c r="L143">
        <v>2267136.83</v>
      </c>
      <c r="M143">
        <v>2267136.83</v>
      </c>
    </row>
    <row r="144" spans="1:13" x14ac:dyDescent="0.25">
      <c r="A144" t="s">
        <v>433</v>
      </c>
      <c r="D144" s="32" t="s">
        <v>289</v>
      </c>
      <c r="E144" s="32" t="s">
        <v>406</v>
      </c>
      <c r="F144" s="32" t="s">
        <v>465</v>
      </c>
      <c r="G144">
        <v>3</v>
      </c>
      <c r="H144" s="32" t="s">
        <v>438</v>
      </c>
      <c r="I144">
        <v>0</v>
      </c>
      <c r="J144">
        <v>0</v>
      </c>
      <c r="K144">
        <v>0</v>
      </c>
      <c r="L144">
        <v>0</v>
      </c>
      <c r="M144">
        <v>0</v>
      </c>
    </row>
    <row r="145" spans="1:13" x14ac:dyDescent="0.25">
      <c r="A145" t="s">
        <v>433</v>
      </c>
      <c r="D145" s="32" t="s">
        <v>407</v>
      </c>
      <c r="E145" s="32" t="s">
        <v>489</v>
      </c>
      <c r="F145" s="32" t="s">
        <v>466</v>
      </c>
      <c r="G145">
        <v>2</v>
      </c>
      <c r="H145" s="32" t="s">
        <v>438</v>
      </c>
      <c r="I145">
        <v>0</v>
      </c>
      <c r="J145">
        <v>0</v>
      </c>
      <c r="K145">
        <v>0</v>
      </c>
      <c r="L145">
        <v>0</v>
      </c>
      <c r="M145">
        <v>0</v>
      </c>
    </row>
    <row r="146" spans="1:13" x14ac:dyDescent="0.25">
      <c r="A146" t="s">
        <v>433</v>
      </c>
      <c r="D146" s="32" t="s">
        <v>290</v>
      </c>
      <c r="E146" s="32" t="s">
        <v>408</v>
      </c>
      <c r="F146" s="32" t="s">
        <v>464</v>
      </c>
      <c r="G146">
        <v>2</v>
      </c>
      <c r="H146" s="32" t="s">
        <v>438</v>
      </c>
      <c r="I146">
        <v>0</v>
      </c>
      <c r="J146">
        <v>0</v>
      </c>
      <c r="K146">
        <v>0</v>
      </c>
      <c r="L146">
        <v>0</v>
      </c>
      <c r="M146">
        <v>0</v>
      </c>
    </row>
    <row r="147" spans="1:13" x14ac:dyDescent="0.25">
      <c r="A147" t="s">
        <v>433</v>
      </c>
      <c r="D147" s="32" t="s">
        <v>291</v>
      </c>
      <c r="E147" s="32" t="s">
        <v>409</v>
      </c>
      <c r="F147" s="32" t="s">
        <v>465</v>
      </c>
      <c r="G147">
        <v>3</v>
      </c>
      <c r="H147" s="32" t="s">
        <v>438</v>
      </c>
      <c r="I147">
        <v>0</v>
      </c>
      <c r="J147">
        <v>19190336.550000001</v>
      </c>
      <c r="K147">
        <v>0</v>
      </c>
      <c r="L147">
        <v>19190336.550000001</v>
      </c>
      <c r="M147">
        <v>19190336.550000001</v>
      </c>
    </row>
    <row r="148" spans="1:13" x14ac:dyDescent="0.25">
      <c r="A148" t="s">
        <v>433</v>
      </c>
      <c r="D148" s="32" t="s">
        <v>292</v>
      </c>
      <c r="E148" s="32" t="s">
        <v>410</v>
      </c>
      <c r="F148" s="32" t="s">
        <v>465</v>
      </c>
      <c r="G148">
        <v>3</v>
      </c>
      <c r="H148" s="32" t="s">
        <v>438</v>
      </c>
      <c r="I148">
        <v>0</v>
      </c>
      <c r="J148">
        <v>0</v>
      </c>
      <c r="K148">
        <v>0</v>
      </c>
      <c r="L148">
        <v>0</v>
      </c>
      <c r="M148">
        <v>0</v>
      </c>
    </row>
    <row r="149" spans="1:13" x14ac:dyDescent="0.25">
      <c r="A149" t="s">
        <v>433</v>
      </c>
      <c r="D149" s="32" t="s">
        <v>293</v>
      </c>
      <c r="E149" s="32" t="s">
        <v>411</v>
      </c>
      <c r="F149" s="32" t="s">
        <v>465</v>
      </c>
      <c r="G149">
        <v>3</v>
      </c>
      <c r="H149" s="32" t="s">
        <v>438</v>
      </c>
      <c r="I149">
        <v>0</v>
      </c>
      <c r="J149">
        <v>0</v>
      </c>
      <c r="K149">
        <v>0</v>
      </c>
      <c r="L149">
        <v>0</v>
      </c>
      <c r="M149">
        <v>0</v>
      </c>
    </row>
    <row r="150" spans="1:13" x14ac:dyDescent="0.25">
      <c r="A150" t="s">
        <v>433</v>
      </c>
      <c r="D150" s="32" t="s">
        <v>294</v>
      </c>
      <c r="E150" s="32" t="s">
        <v>412</v>
      </c>
      <c r="F150" s="32" t="s">
        <v>465</v>
      </c>
      <c r="G150">
        <v>3</v>
      </c>
      <c r="H150" s="32" t="s">
        <v>438</v>
      </c>
      <c r="I150">
        <v>0</v>
      </c>
      <c r="J150">
        <v>0</v>
      </c>
      <c r="K150">
        <v>0</v>
      </c>
      <c r="L150">
        <v>0</v>
      </c>
      <c r="M150">
        <v>0</v>
      </c>
    </row>
    <row r="151" spans="1:13" x14ac:dyDescent="0.25">
      <c r="A151" t="s">
        <v>433</v>
      </c>
      <c r="D151" s="32" t="s">
        <v>295</v>
      </c>
      <c r="E151" s="32" t="s">
        <v>413</v>
      </c>
      <c r="F151" s="32" t="s">
        <v>465</v>
      </c>
      <c r="G151">
        <v>3</v>
      </c>
      <c r="H151" s="32" t="s">
        <v>438</v>
      </c>
      <c r="I151">
        <v>0</v>
      </c>
      <c r="J151">
        <v>0</v>
      </c>
      <c r="K151">
        <v>6114680</v>
      </c>
      <c r="L151">
        <v>-6114680</v>
      </c>
      <c r="M151">
        <v>-6114680</v>
      </c>
    </row>
    <row r="152" spans="1:13" x14ac:dyDescent="0.25">
      <c r="A152" t="s">
        <v>433</v>
      </c>
      <c r="D152" s="32" t="s">
        <v>490</v>
      </c>
      <c r="E152" s="32" t="s">
        <v>491</v>
      </c>
      <c r="F152" s="32" t="s">
        <v>465</v>
      </c>
      <c r="G152">
        <v>3</v>
      </c>
      <c r="H152" s="32" t="s">
        <v>438</v>
      </c>
      <c r="I152">
        <v>0</v>
      </c>
      <c r="J152">
        <v>0</v>
      </c>
      <c r="K152">
        <v>0</v>
      </c>
      <c r="L152">
        <v>0</v>
      </c>
      <c r="M152">
        <v>0</v>
      </c>
    </row>
    <row r="153" spans="1:13" x14ac:dyDescent="0.25">
      <c r="A153" t="s">
        <v>433</v>
      </c>
      <c r="D153" s="32" t="s">
        <v>492</v>
      </c>
      <c r="E153" s="32" t="s">
        <v>493</v>
      </c>
      <c r="F153" s="32" t="s">
        <v>465</v>
      </c>
      <c r="G153">
        <v>3</v>
      </c>
      <c r="H153" s="32" t="s">
        <v>438</v>
      </c>
      <c r="I153">
        <v>0</v>
      </c>
      <c r="J153">
        <v>0</v>
      </c>
      <c r="K153">
        <v>0</v>
      </c>
      <c r="L153">
        <v>0</v>
      </c>
      <c r="M153">
        <v>0</v>
      </c>
    </row>
    <row r="154" spans="1:13" x14ac:dyDescent="0.25">
      <c r="A154" t="s">
        <v>433</v>
      </c>
      <c r="D154" s="32" t="s">
        <v>296</v>
      </c>
      <c r="E154" s="32" t="s">
        <v>494</v>
      </c>
      <c r="F154" s="32" t="s">
        <v>465</v>
      </c>
      <c r="G154">
        <v>3</v>
      </c>
      <c r="H154" s="32" t="s">
        <v>438</v>
      </c>
      <c r="I154">
        <v>0</v>
      </c>
      <c r="J154">
        <v>0</v>
      </c>
      <c r="K154">
        <v>19190336.550000001</v>
      </c>
      <c r="L154">
        <v>-19190336.550000001</v>
      </c>
      <c r="M154">
        <v>-19190336.550000001</v>
      </c>
    </row>
    <row r="155" spans="1:13" x14ac:dyDescent="0.25">
      <c r="A155" t="s">
        <v>433</v>
      </c>
      <c r="D155" s="32" t="s">
        <v>495</v>
      </c>
      <c r="E155" s="32" t="s">
        <v>496</v>
      </c>
      <c r="F155" s="32" t="s">
        <v>465</v>
      </c>
      <c r="G155">
        <v>3</v>
      </c>
      <c r="H155" s="32" t="s">
        <v>438</v>
      </c>
      <c r="I155">
        <v>0</v>
      </c>
      <c r="J155">
        <v>0</v>
      </c>
      <c r="K155">
        <v>0</v>
      </c>
      <c r="L155">
        <v>0</v>
      </c>
      <c r="M155">
        <v>0</v>
      </c>
    </row>
    <row r="156" spans="1:13" x14ac:dyDescent="0.25">
      <c r="A156" t="s">
        <v>433</v>
      </c>
      <c r="D156" s="32" t="s">
        <v>297</v>
      </c>
      <c r="E156" s="32" t="s">
        <v>67</v>
      </c>
      <c r="F156" s="32" t="s">
        <v>465</v>
      </c>
      <c r="G156">
        <v>3</v>
      </c>
      <c r="H156" s="32" t="s">
        <v>438</v>
      </c>
      <c r="I156">
        <v>0</v>
      </c>
      <c r="J156">
        <v>0</v>
      </c>
      <c r="K156">
        <v>0</v>
      </c>
      <c r="L156">
        <v>0</v>
      </c>
      <c r="M156">
        <v>0</v>
      </c>
    </row>
    <row r="157" spans="1:13" x14ac:dyDescent="0.25">
      <c r="A157" t="s">
        <v>433</v>
      </c>
      <c r="D157" s="32" t="s">
        <v>414</v>
      </c>
      <c r="E157" s="32" t="s">
        <v>415</v>
      </c>
      <c r="F157" s="32" t="s">
        <v>466</v>
      </c>
      <c r="G157">
        <v>2</v>
      </c>
      <c r="H157" s="32" t="s">
        <v>438</v>
      </c>
      <c r="I157">
        <v>0</v>
      </c>
      <c r="J157">
        <v>0</v>
      </c>
      <c r="K157">
        <v>0</v>
      </c>
      <c r="L157">
        <v>0</v>
      </c>
      <c r="M157">
        <v>0</v>
      </c>
    </row>
    <row r="158" spans="1:13" x14ac:dyDescent="0.25">
      <c r="A158" t="s">
        <v>433</v>
      </c>
      <c r="D158" s="32" t="s">
        <v>298</v>
      </c>
      <c r="E158" s="32" t="s">
        <v>497</v>
      </c>
      <c r="F158" s="32" t="s">
        <v>466</v>
      </c>
      <c r="G158">
        <v>1</v>
      </c>
      <c r="H158" s="32" t="s">
        <v>438</v>
      </c>
      <c r="I158">
        <v>0</v>
      </c>
      <c r="J158">
        <v>0</v>
      </c>
      <c r="K158">
        <v>0</v>
      </c>
      <c r="L158">
        <v>0</v>
      </c>
      <c r="M158">
        <v>0</v>
      </c>
    </row>
    <row r="159" spans="1:13" x14ac:dyDescent="0.25">
      <c r="A159" t="s">
        <v>433</v>
      </c>
      <c r="D159" s="32" t="s">
        <v>299</v>
      </c>
      <c r="E159" s="32" t="s">
        <v>498</v>
      </c>
      <c r="F159" s="32" t="s">
        <v>436</v>
      </c>
      <c r="G159">
        <v>1</v>
      </c>
      <c r="H159" s="32" t="s">
        <v>437</v>
      </c>
      <c r="I159">
        <v>0</v>
      </c>
      <c r="J159">
        <v>0</v>
      </c>
      <c r="K159">
        <v>0</v>
      </c>
      <c r="L159">
        <v>0</v>
      </c>
      <c r="M159">
        <v>0</v>
      </c>
    </row>
    <row r="160" spans="1:13" x14ac:dyDescent="0.25">
      <c r="A160" t="s">
        <v>433</v>
      </c>
      <c r="D160" s="32" t="s">
        <v>300</v>
      </c>
      <c r="E160" s="32" t="s">
        <v>499</v>
      </c>
      <c r="F160" s="32" t="s">
        <v>464</v>
      </c>
      <c r="G160">
        <v>1</v>
      </c>
      <c r="H160" s="32" t="s">
        <v>438</v>
      </c>
      <c r="I160">
        <v>0</v>
      </c>
      <c r="J160">
        <v>0</v>
      </c>
      <c r="K160">
        <v>0</v>
      </c>
      <c r="L160">
        <v>0</v>
      </c>
      <c r="M160">
        <v>0</v>
      </c>
    </row>
    <row r="161" spans="1:13" x14ac:dyDescent="0.25">
      <c r="A161" t="s">
        <v>433</v>
      </c>
      <c r="D161" s="32" t="s">
        <v>301</v>
      </c>
      <c r="E161" s="32" t="s">
        <v>133</v>
      </c>
      <c r="F161" s="32" t="s">
        <v>464</v>
      </c>
      <c r="G161">
        <v>2</v>
      </c>
      <c r="H161" s="32" t="s">
        <v>438</v>
      </c>
      <c r="I161">
        <v>0</v>
      </c>
      <c r="J161">
        <v>0</v>
      </c>
      <c r="K161">
        <v>0</v>
      </c>
      <c r="L161">
        <v>0</v>
      </c>
      <c r="M161">
        <v>0</v>
      </c>
    </row>
    <row r="162" spans="1:13" x14ac:dyDescent="0.25">
      <c r="A162" t="s">
        <v>433</v>
      </c>
      <c r="D162" s="32" t="s">
        <v>302</v>
      </c>
      <c r="E162" s="32" t="s">
        <v>11</v>
      </c>
      <c r="F162" s="32" t="s">
        <v>465</v>
      </c>
      <c r="G162">
        <v>3</v>
      </c>
      <c r="H162" s="32" t="s">
        <v>438</v>
      </c>
      <c r="I162">
        <v>0</v>
      </c>
      <c r="J162">
        <v>216861.36000000002</v>
      </c>
      <c r="K162">
        <v>0</v>
      </c>
      <c r="L162">
        <v>216861.36000000002</v>
      </c>
      <c r="M162">
        <v>216861.36000000002</v>
      </c>
    </row>
    <row r="163" spans="1:13" x14ac:dyDescent="0.25">
      <c r="A163" t="s">
        <v>433</v>
      </c>
      <c r="D163" s="32" t="s">
        <v>416</v>
      </c>
      <c r="E163" s="32" t="s">
        <v>417</v>
      </c>
      <c r="F163" s="32" t="s">
        <v>465</v>
      </c>
      <c r="G163">
        <v>3</v>
      </c>
      <c r="H163" s="32" t="s">
        <v>438</v>
      </c>
      <c r="I163">
        <v>0</v>
      </c>
      <c r="J163">
        <v>568421.09</v>
      </c>
      <c r="K163">
        <v>0</v>
      </c>
      <c r="L163">
        <v>568421.09</v>
      </c>
      <c r="M163">
        <v>568421.09</v>
      </c>
    </row>
    <row r="164" spans="1:13" x14ac:dyDescent="0.25">
      <c r="A164" t="s">
        <v>433</v>
      </c>
      <c r="D164" s="32" t="s">
        <v>303</v>
      </c>
      <c r="E164" s="32" t="s">
        <v>12</v>
      </c>
      <c r="F164" s="32" t="s">
        <v>465</v>
      </c>
      <c r="G164">
        <v>3</v>
      </c>
      <c r="H164" s="32" t="s">
        <v>438</v>
      </c>
      <c r="I164">
        <v>0</v>
      </c>
      <c r="J164">
        <v>50041.049999999996</v>
      </c>
      <c r="K164">
        <v>0</v>
      </c>
      <c r="L164">
        <v>50041.049999999996</v>
      </c>
      <c r="M164">
        <v>50041.049999999996</v>
      </c>
    </row>
    <row r="165" spans="1:13" x14ac:dyDescent="0.25">
      <c r="A165" t="s">
        <v>433</v>
      </c>
      <c r="D165" s="32" t="s">
        <v>418</v>
      </c>
      <c r="E165" s="32" t="s">
        <v>419</v>
      </c>
      <c r="F165" s="32" t="s">
        <v>465</v>
      </c>
      <c r="G165">
        <v>3</v>
      </c>
      <c r="H165" s="32" t="s">
        <v>438</v>
      </c>
      <c r="I165">
        <v>4</v>
      </c>
      <c r="J165">
        <v>169541.74</v>
      </c>
      <c r="K165">
        <v>0</v>
      </c>
      <c r="L165">
        <v>169541.74</v>
      </c>
      <c r="M165">
        <v>169541.74</v>
      </c>
    </row>
    <row r="166" spans="1:13" x14ac:dyDescent="0.25">
      <c r="A166" t="s">
        <v>433</v>
      </c>
      <c r="D166" s="32" t="s">
        <v>304</v>
      </c>
      <c r="E166" s="32" t="s">
        <v>68</v>
      </c>
      <c r="F166" s="32" t="s">
        <v>465</v>
      </c>
      <c r="G166">
        <v>3</v>
      </c>
      <c r="H166" s="32" t="s">
        <v>438</v>
      </c>
      <c r="I166">
        <v>0</v>
      </c>
      <c r="J166">
        <v>0</v>
      </c>
      <c r="K166">
        <v>0</v>
      </c>
      <c r="L166">
        <v>0</v>
      </c>
      <c r="M166">
        <v>0</v>
      </c>
    </row>
    <row r="167" spans="1:13" x14ac:dyDescent="0.25">
      <c r="A167" t="s">
        <v>433</v>
      </c>
      <c r="D167" s="32" t="s">
        <v>305</v>
      </c>
      <c r="E167" s="32" t="s">
        <v>420</v>
      </c>
      <c r="F167" s="32" t="s">
        <v>465</v>
      </c>
      <c r="G167">
        <v>3</v>
      </c>
      <c r="H167" s="32" t="s">
        <v>438</v>
      </c>
      <c r="I167">
        <v>0</v>
      </c>
      <c r="J167">
        <v>11659.5</v>
      </c>
      <c r="K167">
        <v>0</v>
      </c>
      <c r="L167">
        <v>11659.5</v>
      </c>
      <c r="M167">
        <v>11659.5</v>
      </c>
    </row>
    <row r="168" spans="1:13" x14ac:dyDescent="0.25">
      <c r="A168" t="s">
        <v>433</v>
      </c>
      <c r="D168" s="32" t="s">
        <v>421</v>
      </c>
      <c r="E168" s="32" t="s">
        <v>422</v>
      </c>
      <c r="F168" s="32" t="s">
        <v>465</v>
      </c>
      <c r="G168">
        <v>3</v>
      </c>
      <c r="H168" s="32" t="s">
        <v>438</v>
      </c>
      <c r="I168">
        <v>0</v>
      </c>
      <c r="J168">
        <v>339505.17</v>
      </c>
      <c r="K168">
        <v>0</v>
      </c>
      <c r="L168">
        <v>339505.17</v>
      </c>
      <c r="M168">
        <v>339505.17</v>
      </c>
    </row>
    <row r="169" spans="1:13" x14ac:dyDescent="0.25">
      <c r="A169" t="s">
        <v>433</v>
      </c>
      <c r="D169" s="32" t="s">
        <v>306</v>
      </c>
      <c r="E169" s="32" t="s">
        <v>134</v>
      </c>
      <c r="F169" s="32" t="s">
        <v>466</v>
      </c>
      <c r="G169">
        <v>2</v>
      </c>
      <c r="H169" s="32" t="s">
        <v>438</v>
      </c>
      <c r="I169">
        <v>0</v>
      </c>
      <c r="J169">
        <v>0</v>
      </c>
      <c r="K169">
        <v>0</v>
      </c>
      <c r="L169">
        <v>0</v>
      </c>
      <c r="M169">
        <v>0</v>
      </c>
    </row>
    <row r="170" spans="1:13" x14ac:dyDescent="0.25">
      <c r="A170" t="s">
        <v>433</v>
      </c>
      <c r="D170" s="32" t="s">
        <v>307</v>
      </c>
      <c r="E170" s="32" t="s">
        <v>137</v>
      </c>
      <c r="F170" s="32" t="s">
        <v>464</v>
      </c>
      <c r="G170">
        <v>2</v>
      </c>
      <c r="H170" s="32" t="s">
        <v>438</v>
      </c>
      <c r="I170">
        <v>0</v>
      </c>
      <c r="J170">
        <v>0</v>
      </c>
      <c r="K170">
        <v>0</v>
      </c>
      <c r="L170">
        <v>0</v>
      </c>
      <c r="M170">
        <v>0</v>
      </c>
    </row>
    <row r="171" spans="1:13" x14ac:dyDescent="0.25">
      <c r="A171" t="s">
        <v>433</v>
      </c>
      <c r="D171" s="32" t="s">
        <v>308</v>
      </c>
      <c r="E171" s="32" t="s">
        <v>13</v>
      </c>
      <c r="F171" s="32" t="s">
        <v>465</v>
      </c>
      <c r="G171">
        <v>3</v>
      </c>
      <c r="H171" s="32" t="s">
        <v>438</v>
      </c>
      <c r="I171">
        <v>101132.48</v>
      </c>
      <c r="J171">
        <v>1200114.79</v>
      </c>
      <c r="K171">
        <v>0</v>
      </c>
      <c r="L171">
        <v>1200114.79</v>
      </c>
      <c r="M171">
        <v>1200114.79</v>
      </c>
    </row>
    <row r="172" spans="1:13" x14ac:dyDescent="0.25">
      <c r="A172" t="s">
        <v>433</v>
      </c>
      <c r="D172" s="32" t="s">
        <v>309</v>
      </c>
      <c r="E172" s="32" t="s">
        <v>14</v>
      </c>
      <c r="F172" s="32" t="s">
        <v>465</v>
      </c>
      <c r="G172">
        <v>3</v>
      </c>
      <c r="H172" s="32" t="s">
        <v>438</v>
      </c>
      <c r="I172">
        <v>260054.94</v>
      </c>
      <c r="J172">
        <v>3740165.5200000005</v>
      </c>
      <c r="K172">
        <v>0</v>
      </c>
      <c r="L172">
        <v>3740165.5200000005</v>
      </c>
      <c r="M172">
        <v>3740165.5200000005</v>
      </c>
    </row>
    <row r="173" spans="1:13" x14ac:dyDescent="0.25">
      <c r="A173" t="s">
        <v>433</v>
      </c>
      <c r="D173" s="32" t="s">
        <v>310</v>
      </c>
      <c r="E173" s="32" t="s">
        <v>69</v>
      </c>
      <c r="F173" s="32" t="s">
        <v>465</v>
      </c>
      <c r="G173">
        <v>3</v>
      </c>
      <c r="H173" s="32" t="s">
        <v>438</v>
      </c>
      <c r="I173">
        <v>0</v>
      </c>
      <c r="J173">
        <v>0</v>
      </c>
      <c r="K173">
        <v>0</v>
      </c>
      <c r="L173">
        <v>0</v>
      </c>
      <c r="M173">
        <v>0</v>
      </c>
    </row>
    <row r="174" spans="1:13" x14ac:dyDescent="0.25">
      <c r="A174" t="s">
        <v>433</v>
      </c>
      <c r="D174" s="32" t="s">
        <v>311</v>
      </c>
      <c r="E174" s="32" t="s">
        <v>15</v>
      </c>
      <c r="F174" s="32" t="s">
        <v>465</v>
      </c>
      <c r="G174">
        <v>3</v>
      </c>
      <c r="H174" s="32" t="s">
        <v>438</v>
      </c>
      <c r="I174">
        <v>5779</v>
      </c>
      <c r="J174">
        <v>79044.5</v>
      </c>
      <c r="K174">
        <v>0</v>
      </c>
      <c r="L174">
        <v>79044.5</v>
      </c>
      <c r="M174">
        <v>79044.5</v>
      </c>
    </row>
    <row r="175" spans="1:13" x14ac:dyDescent="0.25">
      <c r="A175" t="s">
        <v>433</v>
      </c>
      <c r="D175" s="32" t="s">
        <v>312</v>
      </c>
      <c r="E175" s="32" t="s">
        <v>16</v>
      </c>
      <c r="F175" s="32" t="s">
        <v>465</v>
      </c>
      <c r="G175">
        <v>3</v>
      </c>
      <c r="H175" s="32" t="s">
        <v>438</v>
      </c>
      <c r="I175">
        <v>28894.999999999996</v>
      </c>
      <c r="J175">
        <v>395222.42</v>
      </c>
      <c r="K175">
        <v>0</v>
      </c>
      <c r="L175">
        <v>395222.42</v>
      </c>
      <c r="M175">
        <v>395222.42</v>
      </c>
    </row>
    <row r="176" spans="1:13" x14ac:dyDescent="0.25">
      <c r="A176" t="s">
        <v>433</v>
      </c>
      <c r="D176" s="32" t="s">
        <v>313</v>
      </c>
      <c r="E176" s="32" t="s">
        <v>314</v>
      </c>
      <c r="F176" s="32" t="s">
        <v>465</v>
      </c>
      <c r="G176">
        <v>3</v>
      </c>
      <c r="H176" s="32" t="s">
        <v>438</v>
      </c>
      <c r="I176">
        <v>4334.26</v>
      </c>
      <c r="J176">
        <v>59283.42</v>
      </c>
      <c r="K176">
        <v>0</v>
      </c>
      <c r="L176">
        <v>59283.42</v>
      </c>
      <c r="M176">
        <v>59283.42</v>
      </c>
    </row>
    <row r="177" spans="1:13" x14ac:dyDescent="0.25">
      <c r="A177" t="s">
        <v>433</v>
      </c>
      <c r="D177" s="32" t="s">
        <v>315</v>
      </c>
      <c r="E177" s="32" t="s">
        <v>316</v>
      </c>
      <c r="F177" s="32" t="s">
        <v>465</v>
      </c>
      <c r="G177">
        <v>3</v>
      </c>
      <c r="H177" s="32" t="s">
        <v>438</v>
      </c>
      <c r="I177">
        <v>28.9</v>
      </c>
      <c r="J177">
        <v>395.2</v>
      </c>
      <c r="K177">
        <v>0</v>
      </c>
      <c r="L177">
        <v>395.2</v>
      </c>
      <c r="M177">
        <v>395.2</v>
      </c>
    </row>
    <row r="178" spans="1:13" x14ac:dyDescent="0.25">
      <c r="A178" t="s">
        <v>433</v>
      </c>
      <c r="D178" s="32" t="s">
        <v>317</v>
      </c>
      <c r="E178" s="32" t="s">
        <v>318</v>
      </c>
      <c r="F178" s="32" t="s">
        <v>465</v>
      </c>
      <c r="G178">
        <v>3</v>
      </c>
      <c r="H178" s="32" t="s">
        <v>438</v>
      </c>
      <c r="I178">
        <v>28.9</v>
      </c>
      <c r="J178">
        <v>395.2</v>
      </c>
      <c r="K178">
        <v>0</v>
      </c>
      <c r="L178">
        <v>395.2</v>
      </c>
      <c r="M178">
        <v>395.2</v>
      </c>
    </row>
    <row r="179" spans="1:13" x14ac:dyDescent="0.25">
      <c r="A179" t="s">
        <v>433</v>
      </c>
      <c r="D179" s="32" t="s">
        <v>319</v>
      </c>
      <c r="E179" s="32" t="s">
        <v>320</v>
      </c>
      <c r="F179" s="32" t="s">
        <v>465</v>
      </c>
      <c r="G179">
        <v>3</v>
      </c>
      <c r="H179" s="32" t="s">
        <v>438</v>
      </c>
      <c r="I179">
        <v>5779</v>
      </c>
      <c r="J179">
        <v>79044.5</v>
      </c>
      <c r="K179">
        <v>0</v>
      </c>
      <c r="L179">
        <v>79044.5</v>
      </c>
      <c r="M179">
        <v>79044.5</v>
      </c>
    </row>
    <row r="180" spans="1:13" x14ac:dyDescent="0.25">
      <c r="A180" t="s">
        <v>433</v>
      </c>
      <c r="D180" s="32" t="s">
        <v>321</v>
      </c>
      <c r="E180" s="32" t="s">
        <v>138</v>
      </c>
      <c r="F180" s="32" t="s">
        <v>466</v>
      </c>
      <c r="G180">
        <v>2</v>
      </c>
      <c r="H180" s="32" t="s">
        <v>438</v>
      </c>
      <c r="I180">
        <v>0</v>
      </c>
      <c r="J180">
        <v>0</v>
      </c>
      <c r="K180">
        <v>0</v>
      </c>
      <c r="L180">
        <v>0</v>
      </c>
      <c r="M180">
        <v>0</v>
      </c>
    </row>
    <row r="181" spans="1:13" x14ac:dyDescent="0.25">
      <c r="A181" t="s">
        <v>433</v>
      </c>
      <c r="D181" s="32" t="s">
        <v>322</v>
      </c>
      <c r="E181" s="32" t="s">
        <v>131</v>
      </c>
      <c r="F181" s="32" t="s">
        <v>464</v>
      </c>
      <c r="G181">
        <v>2</v>
      </c>
      <c r="H181" s="32" t="s">
        <v>438</v>
      </c>
      <c r="I181">
        <v>0</v>
      </c>
      <c r="J181">
        <v>0</v>
      </c>
      <c r="K181">
        <v>0</v>
      </c>
      <c r="L181">
        <v>0</v>
      </c>
      <c r="M181">
        <v>0</v>
      </c>
    </row>
    <row r="182" spans="1:13" x14ac:dyDescent="0.25">
      <c r="A182" t="s">
        <v>433</v>
      </c>
      <c r="D182" s="32" t="s">
        <v>323</v>
      </c>
      <c r="E182" s="32" t="s">
        <v>18</v>
      </c>
      <c r="F182" s="32" t="s">
        <v>465</v>
      </c>
      <c r="G182">
        <v>3</v>
      </c>
      <c r="H182" s="32" t="s">
        <v>438</v>
      </c>
      <c r="I182">
        <v>0</v>
      </c>
      <c r="J182">
        <v>52940.19</v>
      </c>
      <c r="K182">
        <v>0</v>
      </c>
      <c r="L182">
        <v>52940.19</v>
      </c>
      <c r="M182">
        <v>52940.19</v>
      </c>
    </row>
    <row r="183" spans="1:13" x14ac:dyDescent="0.25">
      <c r="A183" t="s">
        <v>433</v>
      </c>
      <c r="D183" s="32" t="s">
        <v>324</v>
      </c>
      <c r="E183" s="32" t="s">
        <v>19</v>
      </c>
      <c r="F183" s="32" t="s">
        <v>465</v>
      </c>
      <c r="G183">
        <v>3</v>
      </c>
      <c r="H183" s="32" t="s">
        <v>438</v>
      </c>
      <c r="I183">
        <v>0</v>
      </c>
      <c r="J183">
        <v>54772.19</v>
      </c>
      <c r="K183">
        <v>0</v>
      </c>
      <c r="L183">
        <v>54772.19</v>
      </c>
      <c r="M183">
        <v>54772.19</v>
      </c>
    </row>
    <row r="184" spans="1:13" x14ac:dyDescent="0.25">
      <c r="A184" t="s">
        <v>433</v>
      </c>
      <c r="D184" s="32" t="s">
        <v>325</v>
      </c>
      <c r="E184" s="32" t="s">
        <v>70</v>
      </c>
      <c r="F184" s="32" t="s">
        <v>465</v>
      </c>
      <c r="G184">
        <v>3</v>
      </c>
      <c r="H184" s="32" t="s">
        <v>438</v>
      </c>
      <c r="I184">
        <v>0</v>
      </c>
      <c r="J184">
        <v>0</v>
      </c>
      <c r="K184">
        <v>0</v>
      </c>
      <c r="L184">
        <v>0</v>
      </c>
      <c r="M184">
        <v>0</v>
      </c>
    </row>
    <row r="185" spans="1:13" x14ac:dyDescent="0.25">
      <c r="A185" t="s">
        <v>433</v>
      </c>
      <c r="D185" s="32" t="s">
        <v>326</v>
      </c>
      <c r="E185" s="32" t="s">
        <v>132</v>
      </c>
      <c r="F185" s="32" t="s">
        <v>466</v>
      </c>
      <c r="G185">
        <v>2</v>
      </c>
      <c r="H185" s="32" t="s">
        <v>438</v>
      </c>
      <c r="I185">
        <v>0</v>
      </c>
      <c r="J185">
        <v>0</v>
      </c>
      <c r="K185">
        <v>0</v>
      </c>
      <c r="L185">
        <v>0</v>
      </c>
      <c r="M185">
        <v>0</v>
      </c>
    </row>
    <row r="186" spans="1:13" x14ac:dyDescent="0.25">
      <c r="A186" t="s">
        <v>433</v>
      </c>
      <c r="D186" s="32" t="s">
        <v>327</v>
      </c>
      <c r="E186" s="32" t="s">
        <v>127</v>
      </c>
      <c r="F186" s="32" t="s">
        <v>464</v>
      </c>
      <c r="G186">
        <v>2</v>
      </c>
      <c r="H186" s="32" t="s">
        <v>438</v>
      </c>
      <c r="I186">
        <v>0</v>
      </c>
      <c r="J186">
        <v>0</v>
      </c>
      <c r="K186">
        <v>0</v>
      </c>
      <c r="L186">
        <v>0</v>
      </c>
      <c r="M186">
        <v>0</v>
      </c>
    </row>
    <row r="187" spans="1:13" x14ac:dyDescent="0.25">
      <c r="A187" t="s">
        <v>433</v>
      </c>
      <c r="D187" s="32" t="s">
        <v>328</v>
      </c>
      <c r="E187" s="32" t="s">
        <v>20</v>
      </c>
      <c r="F187" s="32" t="s">
        <v>465</v>
      </c>
      <c r="G187">
        <v>3</v>
      </c>
      <c r="H187" s="32" t="s">
        <v>438</v>
      </c>
      <c r="I187">
        <v>0</v>
      </c>
      <c r="J187">
        <v>21735.21</v>
      </c>
      <c r="K187">
        <v>0</v>
      </c>
      <c r="L187">
        <v>21735.21</v>
      </c>
      <c r="M187">
        <v>21735.21</v>
      </c>
    </row>
    <row r="188" spans="1:13" x14ac:dyDescent="0.25">
      <c r="A188" t="s">
        <v>433</v>
      </c>
      <c r="D188" s="32" t="s">
        <v>329</v>
      </c>
      <c r="E188" s="32" t="s">
        <v>21</v>
      </c>
      <c r="F188" s="32" t="s">
        <v>465</v>
      </c>
      <c r="G188">
        <v>3</v>
      </c>
      <c r="H188" s="32" t="s">
        <v>438</v>
      </c>
      <c r="I188">
        <v>0</v>
      </c>
      <c r="J188">
        <v>53873.19</v>
      </c>
      <c r="K188">
        <v>0</v>
      </c>
      <c r="L188">
        <v>53873.19</v>
      </c>
      <c r="M188">
        <v>53873.19</v>
      </c>
    </row>
    <row r="189" spans="1:13" x14ac:dyDescent="0.25">
      <c r="A189" t="s">
        <v>433</v>
      </c>
      <c r="D189" s="32" t="s">
        <v>330</v>
      </c>
      <c r="E189" s="32" t="s">
        <v>17</v>
      </c>
      <c r="F189" s="32" t="s">
        <v>465</v>
      </c>
      <c r="G189">
        <v>3</v>
      </c>
      <c r="H189" s="32" t="s">
        <v>438</v>
      </c>
      <c r="I189">
        <v>0</v>
      </c>
      <c r="J189">
        <v>54659.19</v>
      </c>
      <c r="K189">
        <v>0</v>
      </c>
      <c r="L189">
        <v>54659.19</v>
      </c>
      <c r="M189">
        <v>54659.19</v>
      </c>
    </row>
    <row r="190" spans="1:13" x14ac:dyDescent="0.25">
      <c r="A190" t="s">
        <v>433</v>
      </c>
      <c r="D190" s="32" t="s">
        <v>331</v>
      </c>
      <c r="E190" s="32" t="s">
        <v>128</v>
      </c>
      <c r="F190" s="32" t="s">
        <v>466</v>
      </c>
      <c r="G190">
        <v>2</v>
      </c>
      <c r="H190" s="32" t="s">
        <v>438</v>
      </c>
      <c r="I190">
        <v>0</v>
      </c>
      <c r="J190">
        <v>0</v>
      </c>
      <c r="K190">
        <v>0</v>
      </c>
      <c r="L190">
        <v>0</v>
      </c>
      <c r="M190">
        <v>0</v>
      </c>
    </row>
    <row r="191" spans="1:13" x14ac:dyDescent="0.25">
      <c r="A191" t="s">
        <v>433</v>
      </c>
      <c r="D191" s="32" t="s">
        <v>332</v>
      </c>
      <c r="E191" s="32" t="s">
        <v>129</v>
      </c>
      <c r="F191" s="32" t="s">
        <v>464</v>
      </c>
      <c r="G191">
        <v>2</v>
      </c>
      <c r="H191" s="32" t="s">
        <v>438</v>
      </c>
      <c r="I191">
        <v>0</v>
      </c>
      <c r="J191">
        <v>0</v>
      </c>
      <c r="K191">
        <v>0</v>
      </c>
      <c r="L191">
        <v>0</v>
      </c>
      <c r="M191">
        <v>0</v>
      </c>
    </row>
    <row r="192" spans="1:13" x14ac:dyDescent="0.25">
      <c r="A192" t="s">
        <v>433</v>
      </c>
      <c r="D192" s="32" t="s">
        <v>333</v>
      </c>
      <c r="E192" s="32" t="s">
        <v>22</v>
      </c>
      <c r="F192" s="32" t="s">
        <v>465</v>
      </c>
      <c r="G192">
        <v>3</v>
      </c>
      <c r="H192" s="32" t="s">
        <v>438</v>
      </c>
      <c r="I192">
        <v>0</v>
      </c>
      <c r="J192">
        <v>2178.31</v>
      </c>
      <c r="K192">
        <v>0</v>
      </c>
      <c r="L192">
        <v>2178.31</v>
      </c>
      <c r="M192">
        <v>2178.31</v>
      </c>
    </row>
    <row r="193" spans="1:13" x14ac:dyDescent="0.25">
      <c r="A193" t="s">
        <v>433</v>
      </c>
      <c r="D193" s="32" t="s">
        <v>334</v>
      </c>
      <c r="E193" s="32" t="s">
        <v>23</v>
      </c>
      <c r="F193" s="32" t="s">
        <v>465</v>
      </c>
      <c r="G193">
        <v>3</v>
      </c>
      <c r="H193" s="32" t="s">
        <v>438</v>
      </c>
      <c r="I193">
        <v>0</v>
      </c>
      <c r="J193">
        <v>64465.850000000006</v>
      </c>
      <c r="K193">
        <v>0</v>
      </c>
      <c r="L193">
        <v>64465.850000000006</v>
      </c>
      <c r="M193">
        <v>64465.850000000006</v>
      </c>
    </row>
    <row r="194" spans="1:13" x14ac:dyDescent="0.25">
      <c r="A194" t="s">
        <v>433</v>
      </c>
      <c r="D194" s="32" t="s">
        <v>335</v>
      </c>
      <c r="E194" s="32" t="s">
        <v>24</v>
      </c>
      <c r="F194" s="32" t="s">
        <v>465</v>
      </c>
      <c r="G194">
        <v>3</v>
      </c>
      <c r="H194" s="32" t="s">
        <v>438</v>
      </c>
      <c r="I194">
        <v>0</v>
      </c>
      <c r="J194">
        <v>10952.66</v>
      </c>
      <c r="K194">
        <v>0</v>
      </c>
      <c r="L194">
        <v>10952.66</v>
      </c>
      <c r="M194">
        <v>10952.66</v>
      </c>
    </row>
    <row r="195" spans="1:13" x14ac:dyDescent="0.25">
      <c r="A195" t="s">
        <v>433</v>
      </c>
      <c r="D195" s="32" t="s">
        <v>336</v>
      </c>
      <c r="E195" s="32" t="s">
        <v>130</v>
      </c>
      <c r="F195" s="32" t="s">
        <v>466</v>
      </c>
      <c r="G195">
        <v>2</v>
      </c>
      <c r="H195" s="32" t="s">
        <v>438</v>
      </c>
      <c r="I195">
        <v>0</v>
      </c>
      <c r="J195">
        <v>0</v>
      </c>
      <c r="K195">
        <v>0</v>
      </c>
      <c r="L195">
        <v>0</v>
      </c>
      <c r="M195">
        <v>0</v>
      </c>
    </row>
    <row r="196" spans="1:13" x14ac:dyDescent="0.25">
      <c r="A196" t="s">
        <v>433</v>
      </c>
      <c r="D196" s="32" t="s">
        <v>337</v>
      </c>
      <c r="E196" s="32" t="s">
        <v>139</v>
      </c>
      <c r="F196" s="32" t="s">
        <v>464</v>
      </c>
      <c r="G196">
        <v>2</v>
      </c>
      <c r="H196" s="32" t="s">
        <v>438</v>
      </c>
      <c r="I196">
        <v>0</v>
      </c>
      <c r="J196">
        <v>0</v>
      </c>
      <c r="K196">
        <v>0</v>
      </c>
      <c r="L196">
        <v>0</v>
      </c>
      <c r="M196">
        <v>0</v>
      </c>
    </row>
    <row r="197" spans="1:13" x14ac:dyDescent="0.25">
      <c r="A197" t="s">
        <v>433</v>
      </c>
      <c r="D197" s="32" t="s">
        <v>338</v>
      </c>
      <c r="E197" s="32" t="s">
        <v>71</v>
      </c>
      <c r="F197" s="32" t="s">
        <v>465</v>
      </c>
      <c r="G197">
        <v>3</v>
      </c>
      <c r="H197" s="32" t="s">
        <v>438</v>
      </c>
      <c r="I197">
        <v>0</v>
      </c>
      <c r="J197">
        <v>0</v>
      </c>
      <c r="K197">
        <v>0</v>
      </c>
      <c r="L197">
        <v>0</v>
      </c>
      <c r="M197">
        <v>0</v>
      </c>
    </row>
    <row r="198" spans="1:13" x14ac:dyDescent="0.25">
      <c r="A198" t="s">
        <v>433</v>
      </c>
      <c r="D198" s="32" t="s">
        <v>339</v>
      </c>
      <c r="E198" s="32" t="s">
        <v>72</v>
      </c>
      <c r="F198" s="32" t="s">
        <v>465</v>
      </c>
      <c r="G198">
        <v>3</v>
      </c>
      <c r="H198" s="32" t="s">
        <v>438</v>
      </c>
      <c r="I198">
        <v>0</v>
      </c>
      <c r="J198">
        <v>0</v>
      </c>
      <c r="K198">
        <v>0</v>
      </c>
      <c r="L198">
        <v>0</v>
      </c>
      <c r="M198">
        <v>0</v>
      </c>
    </row>
    <row r="199" spans="1:13" x14ac:dyDescent="0.25">
      <c r="A199" t="s">
        <v>433</v>
      </c>
      <c r="D199" s="32" t="s">
        <v>340</v>
      </c>
      <c r="E199" s="32" t="s">
        <v>73</v>
      </c>
      <c r="F199" s="32" t="s">
        <v>465</v>
      </c>
      <c r="G199">
        <v>3</v>
      </c>
      <c r="H199" s="32" t="s">
        <v>438</v>
      </c>
      <c r="I199">
        <v>0</v>
      </c>
      <c r="J199">
        <v>0</v>
      </c>
      <c r="K199">
        <v>0</v>
      </c>
      <c r="L199">
        <v>0</v>
      </c>
      <c r="M199">
        <v>0</v>
      </c>
    </row>
    <row r="200" spans="1:13" x14ac:dyDescent="0.25">
      <c r="A200" t="s">
        <v>433</v>
      </c>
      <c r="D200" s="32" t="s">
        <v>341</v>
      </c>
      <c r="E200" s="32" t="s">
        <v>141</v>
      </c>
      <c r="F200" s="32" t="s">
        <v>466</v>
      </c>
      <c r="G200">
        <v>2</v>
      </c>
      <c r="H200" s="32" t="s">
        <v>438</v>
      </c>
      <c r="I200">
        <v>0</v>
      </c>
      <c r="J200">
        <v>0</v>
      </c>
      <c r="K200">
        <v>0</v>
      </c>
      <c r="L200">
        <v>0</v>
      </c>
      <c r="M200">
        <v>0</v>
      </c>
    </row>
    <row r="201" spans="1:13" x14ac:dyDescent="0.25">
      <c r="A201" t="s">
        <v>433</v>
      </c>
      <c r="D201" s="32" t="s">
        <v>342</v>
      </c>
      <c r="E201" s="32" t="s">
        <v>135</v>
      </c>
      <c r="F201" s="32" t="s">
        <v>464</v>
      </c>
      <c r="G201">
        <v>2</v>
      </c>
      <c r="H201" s="32" t="s">
        <v>438</v>
      </c>
      <c r="I201">
        <v>0</v>
      </c>
      <c r="J201">
        <v>0</v>
      </c>
      <c r="K201">
        <v>0</v>
      </c>
      <c r="L201">
        <v>0</v>
      </c>
      <c r="M201">
        <v>0</v>
      </c>
    </row>
    <row r="202" spans="1:13" x14ac:dyDescent="0.25">
      <c r="A202" t="s">
        <v>433</v>
      </c>
      <c r="D202" s="32" t="s">
        <v>343</v>
      </c>
      <c r="E202" s="32" t="s">
        <v>74</v>
      </c>
      <c r="F202" s="32" t="s">
        <v>465</v>
      </c>
      <c r="G202">
        <v>3</v>
      </c>
      <c r="H202" s="32" t="s">
        <v>438</v>
      </c>
      <c r="I202">
        <v>0</v>
      </c>
      <c r="J202">
        <v>0</v>
      </c>
      <c r="K202">
        <v>0</v>
      </c>
      <c r="L202">
        <v>0</v>
      </c>
      <c r="M202">
        <v>0</v>
      </c>
    </row>
    <row r="203" spans="1:13" x14ac:dyDescent="0.25">
      <c r="A203" t="s">
        <v>433</v>
      </c>
      <c r="D203" s="32" t="s">
        <v>344</v>
      </c>
      <c r="E203" s="32" t="s">
        <v>75</v>
      </c>
      <c r="F203" s="32" t="s">
        <v>465</v>
      </c>
      <c r="G203">
        <v>3</v>
      </c>
      <c r="H203" s="32" t="s">
        <v>438</v>
      </c>
      <c r="I203">
        <v>0</v>
      </c>
      <c r="J203">
        <v>0</v>
      </c>
      <c r="K203">
        <v>0</v>
      </c>
      <c r="L203">
        <v>0</v>
      </c>
      <c r="M203">
        <v>0</v>
      </c>
    </row>
    <row r="204" spans="1:13" x14ac:dyDescent="0.25">
      <c r="A204" t="s">
        <v>433</v>
      </c>
      <c r="D204" s="32" t="s">
        <v>345</v>
      </c>
      <c r="E204" s="32" t="s">
        <v>76</v>
      </c>
      <c r="F204" s="32" t="s">
        <v>465</v>
      </c>
      <c r="G204">
        <v>3</v>
      </c>
      <c r="H204" s="32" t="s">
        <v>438</v>
      </c>
      <c r="I204">
        <v>0</v>
      </c>
      <c r="J204">
        <v>0</v>
      </c>
      <c r="K204">
        <v>0</v>
      </c>
      <c r="L204">
        <v>0</v>
      </c>
      <c r="M204">
        <v>0</v>
      </c>
    </row>
    <row r="205" spans="1:13" x14ac:dyDescent="0.25">
      <c r="A205" t="s">
        <v>433</v>
      </c>
      <c r="D205" s="32" t="s">
        <v>346</v>
      </c>
      <c r="E205" s="32" t="s">
        <v>77</v>
      </c>
      <c r="F205" s="32" t="s">
        <v>465</v>
      </c>
      <c r="G205">
        <v>3</v>
      </c>
      <c r="H205" s="32" t="s">
        <v>438</v>
      </c>
      <c r="I205">
        <v>0</v>
      </c>
      <c r="J205">
        <v>0</v>
      </c>
      <c r="K205">
        <v>0</v>
      </c>
      <c r="L205">
        <v>0</v>
      </c>
      <c r="M205">
        <v>0</v>
      </c>
    </row>
    <row r="206" spans="1:13" x14ac:dyDescent="0.25">
      <c r="A206" t="s">
        <v>433</v>
      </c>
      <c r="D206" s="32" t="s">
        <v>347</v>
      </c>
      <c r="E206" s="32" t="s">
        <v>78</v>
      </c>
      <c r="F206" s="32" t="s">
        <v>465</v>
      </c>
      <c r="G206">
        <v>3</v>
      </c>
      <c r="H206" s="32" t="s">
        <v>438</v>
      </c>
      <c r="I206">
        <v>0</v>
      </c>
      <c r="J206">
        <v>0</v>
      </c>
      <c r="K206">
        <v>0</v>
      </c>
      <c r="L206">
        <v>0</v>
      </c>
      <c r="M206">
        <v>0</v>
      </c>
    </row>
    <row r="207" spans="1:13" x14ac:dyDescent="0.25">
      <c r="A207" t="s">
        <v>433</v>
      </c>
      <c r="D207" s="32" t="s">
        <v>348</v>
      </c>
      <c r="E207" s="32" t="s">
        <v>136</v>
      </c>
      <c r="F207" s="32" t="s">
        <v>466</v>
      </c>
      <c r="G207">
        <v>2</v>
      </c>
      <c r="H207" s="32" t="s">
        <v>438</v>
      </c>
      <c r="I207">
        <v>0</v>
      </c>
      <c r="J207">
        <v>0</v>
      </c>
      <c r="K207">
        <v>0</v>
      </c>
      <c r="L207">
        <v>0</v>
      </c>
      <c r="M207">
        <v>0</v>
      </c>
    </row>
    <row r="208" spans="1:13" x14ac:dyDescent="0.25">
      <c r="A208" t="s">
        <v>433</v>
      </c>
      <c r="D208" s="32" t="s">
        <v>349</v>
      </c>
      <c r="E208" s="32" t="s">
        <v>500</v>
      </c>
      <c r="F208" s="32" t="s">
        <v>466</v>
      </c>
      <c r="G208">
        <v>1</v>
      </c>
      <c r="H208" s="32" t="s">
        <v>438</v>
      </c>
      <c r="I208">
        <v>0</v>
      </c>
      <c r="J208">
        <v>0</v>
      </c>
      <c r="K208">
        <v>0</v>
      </c>
      <c r="L208">
        <v>0</v>
      </c>
      <c r="M208">
        <v>0</v>
      </c>
    </row>
    <row r="209" spans="1:13" x14ac:dyDescent="0.25">
      <c r="A209" t="s">
        <v>433</v>
      </c>
      <c r="D209" s="32" t="s">
        <v>350</v>
      </c>
      <c r="E209" s="32" t="s">
        <v>501</v>
      </c>
      <c r="F209" s="32" t="s">
        <v>436</v>
      </c>
      <c r="G209">
        <v>1</v>
      </c>
      <c r="H209" s="32" t="s">
        <v>438</v>
      </c>
      <c r="I209">
        <v>0</v>
      </c>
      <c r="J209">
        <v>0</v>
      </c>
      <c r="K209">
        <v>0</v>
      </c>
      <c r="L209">
        <v>0</v>
      </c>
      <c r="M209">
        <v>0</v>
      </c>
    </row>
    <row r="210" spans="1:13" x14ac:dyDescent="0.25">
      <c r="A210" t="s">
        <v>433</v>
      </c>
      <c r="D210" s="32" t="s">
        <v>351</v>
      </c>
      <c r="E210" s="32" t="s">
        <v>142</v>
      </c>
      <c r="F210" s="32" t="s">
        <v>464</v>
      </c>
      <c r="G210">
        <v>1</v>
      </c>
      <c r="H210" s="32" t="s">
        <v>438</v>
      </c>
      <c r="I210">
        <v>0</v>
      </c>
      <c r="J210">
        <v>0</v>
      </c>
      <c r="K210">
        <v>0</v>
      </c>
      <c r="L210">
        <v>0</v>
      </c>
      <c r="M210">
        <v>0</v>
      </c>
    </row>
    <row r="211" spans="1:13" x14ac:dyDescent="0.25">
      <c r="A211" t="s">
        <v>433</v>
      </c>
      <c r="D211" s="32" t="s">
        <v>352</v>
      </c>
      <c r="E211" s="32" t="s">
        <v>79</v>
      </c>
      <c r="F211" s="32" t="s">
        <v>465</v>
      </c>
      <c r="G211">
        <v>2</v>
      </c>
      <c r="H211" s="32" t="s">
        <v>438</v>
      </c>
      <c r="I211">
        <v>0</v>
      </c>
      <c r="J211">
        <v>0</v>
      </c>
      <c r="K211">
        <v>0</v>
      </c>
      <c r="L211">
        <v>0</v>
      </c>
      <c r="M211">
        <v>0</v>
      </c>
    </row>
    <row r="212" spans="1:13" x14ac:dyDescent="0.25">
      <c r="A212" t="s">
        <v>433</v>
      </c>
      <c r="D212" s="32" t="s">
        <v>353</v>
      </c>
      <c r="E212" s="32" t="s">
        <v>143</v>
      </c>
      <c r="F212" s="32" t="s">
        <v>465</v>
      </c>
      <c r="G212">
        <v>2</v>
      </c>
      <c r="H212" s="32" t="s">
        <v>438</v>
      </c>
      <c r="I212">
        <v>0</v>
      </c>
      <c r="J212">
        <v>0</v>
      </c>
      <c r="K212">
        <v>0</v>
      </c>
      <c r="L212">
        <v>0</v>
      </c>
      <c r="M212">
        <v>0</v>
      </c>
    </row>
    <row r="213" spans="1:13" x14ac:dyDescent="0.25">
      <c r="A213" t="s">
        <v>433</v>
      </c>
      <c r="D213" s="32" t="s">
        <v>354</v>
      </c>
      <c r="E213" s="32" t="s">
        <v>145</v>
      </c>
      <c r="F213" s="32" t="s">
        <v>465</v>
      </c>
      <c r="G213">
        <v>2</v>
      </c>
      <c r="H213" s="32" t="s">
        <v>438</v>
      </c>
      <c r="I213">
        <v>0</v>
      </c>
      <c r="J213">
        <v>0</v>
      </c>
      <c r="K213">
        <v>0</v>
      </c>
      <c r="L213">
        <v>0</v>
      </c>
      <c r="M213">
        <v>0</v>
      </c>
    </row>
    <row r="214" spans="1:13" x14ac:dyDescent="0.25">
      <c r="A214" t="s">
        <v>433</v>
      </c>
      <c r="D214" s="32" t="s">
        <v>355</v>
      </c>
      <c r="E214" s="32" t="s">
        <v>144</v>
      </c>
      <c r="F214" s="32" t="s">
        <v>465</v>
      </c>
      <c r="G214">
        <v>2</v>
      </c>
      <c r="H214" s="32" t="s">
        <v>438</v>
      </c>
      <c r="I214">
        <v>0</v>
      </c>
      <c r="J214">
        <v>0</v>
      </c>
      <c r="K214">
        <v>0</v>
      </c>
      <c r="L214">
        <v>0</v>
      </c>
      <c r="M214">
        <v>0</v>
      </c>
    </row>
    <row r="215" spans="1:13" x14ac:dyDescent="0.25">
      <c r="A215" t="s">
        <v>433</v>
      </c>
      <c r="D215" s="32" t="s">
        <v>356</v>
      </c>
      <c r="E215" s="32" t="s">
        <v>146</v>
      </c>
      <c r="F215" s="32" t="s">
        <v>465</v>
      </c>
      <c r="G215">
        <v>2</v>
      </c>
      <c r="H215" s="32" t="s">
        <v>438</v>
      </c>
      <c r="I215">
        <v>0</v>
      </c>
      <c r="J215">
        <v>0.03</v>
      </c>
      <c r="K215">
        <v>0</v>
      </c>
      <c r="L215">
        <v>0.03</v>
      </c>
      <c r="M215">
        <v>0.03</v>
      </c>
    </row>
    <row r="216" spans="1:13" x14ac:dyDescent="0.25">
      <c r="A216" t="s">
        <v>433</v>
      </c>
      <c r="D216" s="32" t="s">
        <v>357</v>
      </c>
      <c r="E216" s="32" t="s">
        <v>147</v>
      </c>
      <c r="F216" s="32" t="s">
        <v>465</v>
      </c>
      <c r="G216">
        <v>2</v>
      </c>
      <c r="H216" s="32" t="s">
        <v>438</v>
      </c>
      <c r="I216">
        <v>0</v>
      </c>
      <c r="J216">
        <v>0.09</v>
      </c>
      <c r="K216">
        <v>0.05</v>
      </c>
      <c r="L216">
        <v>0.04</v>
      </c>
      <c r="M216">
        <v>0.04</v>
      </c>
    </row>
    <row r="217" spans="1:13" x14ac:dyDescent="0.25">
      <c r="A217" t="s">
        <v>433</v>
      </c>
      <c r="D217" s="32" t="s">
        <v>358</v>
      </c>
      <c r="E217" s="32" t="s">
        <v>148</v>
      </c>
      <c r="F217" s="32" t="s">
        <v>465</v>
      </c>
      <c r="G217">
        <v>2</v>
      </c>
      <c r="H217" s="32" t="s">
        <v>438</v>
      </c>
      <c r="I217">
        <v>0</v>
      </c>
      <c r="J217">
        <v>0</v>
      </c>
      <c r="K217">
        <v>0</v>
      </c>
      <c r="L217">
        <v>0</v>
      </c>
      <c r="M217">
        <v>0</v>
      </c>
    </row>
    <row r="218" spans="1:13" x14ac:dyDescent="0.25">
      <c r="A218" t="s">
        <v>433</v>
      </c>
      <c r="D218" s="32" t="s">
        <v>359</v>
      </c>
      <c r="E218" s="32" t="s">
        <v>149</v>
      </c>
      <c r="F218" s="32" t="s">
        <v>465</v>
      </c>
      <c r="G218">
        <v>2</v>
      </c>
      <c r="H218" s="32" t="s">
        <v>438</v>
      </c>
      <c r="I218">
        <v>0</v>
      </c>
      <c r="J218">
        <v>0</v>
      </c>
      <c r="K218">
        <v>0</v>
      </c>
      <c r="L218">
        <v>0</v>
      </c>
      <c r="M218">
        <v>0</v>
      </c>
    </row>
    <row r="219" spans="1:13" x14ac:dyDescent="0.25">
      <c r="A219" t="s">
        <v>433</v>
      </c>
      <c r="D219" s="32" t="s">
        <v>360</v>
      </c>
      <c r="E219" s="32" t="s">
        <v>150</v>
      </c>
      <c r="F219" s="32" t="s">
        <v>466</v>
      </c>
      <c r="G219">
        <v>1</v>
      </c>
      <c r="H219" s="32" t="s">
        <v>438</v>
      </c>
      <c r="I219">
        <v>0</v>
      </c>
      <c r="J219">
        <v>0</v>
      </c>
      <c r="K219">
        <v>0</v>
      </c>
      <c r="L219">
        <v>0</v>
      </c>
      <c r="M219">
        <v>0</v>
      </c>
    </row>
    <row r="220" spans="1:13" x14ac:dyDescent="0.25">
      <c r="A220" t="s">
        <v>433</v>
      </c>
      <c r="D220" s="32" t="s">
        <v>361</v>
      </c>
      <c r="E220" s="32" t="s">
        <v>151</v>
      </c>
      <c r="F220" s="32" t="s">
        <v>464</v>
      </c>
      <c r="G220">
        <v>1</v>
      </c>
      <c r="H220" s="32" t="s">
        <v>438</v>
      </c>
      <c r="I220">
        <v>0</v>
      </c>
      <c r="J220">
        <v>0</v>
      </c>
      <c r="K220">
        <v>0</v>
      </c>
      <c r="L220">
        <v>0</v>
      </c>
      <c r="M220">
        <v>0</v>
      </c>
    </row>
    <row r="221" spans="1:13" x14ac:dyDescent="0.25">
      <c r="A221" t="s">
        <v>433</v>
      </c>
      <c r="D221" s="32" t="s">
        <v>362</v>
      </c>
      <c r="E221" s="32" t="s">
        <v>80</v>
      </c>
      <c r="F221" s="32" t="s">
        <v>465</v>
      </c>
      <c r="G221">
        <v>2</v>
      </c>
      <c r="H221" s="32" t="s">
        <v>438</v>
      </c>
      <c r="I221">
        <v>0</v>
      </c>
      <c r="J221">
        <v>0</v>
      </c>
      <c r="K221">
        <v>0</v>
      </c>
      <c r="L221">
        <v>0</v>
      </c>
      <c r="M221">
        <v>0</v>
      </c>
    </row>
    <row r="222" spans="1:13" x14ac:dyDescent="0.25">
      <c r="A222" t="s">
        <v>433</v>
      </c>
      <c r="D222" s="32" t="s">
        <v>363</v>
      </c>
      <c r="E222" s="32" t="s">
        <v>81</v>
      </c>
      <c r="F222" s="32" t="s">
        <v>465</v>
      </c>
      <c r="G222">
        <v>2</v>
      </c>
      <c r="H222" s="32" t="s">
        <v>438</v>
      </c>
      <c r="I222">
        <v>0</v>
      </c>
      <c r="J222">
        <v>0</v>
      </c>
      <c r="K222">
        <v>0</v>
      </c>
      <c r="L222">
        <v>0</v>
      </c>
      <c r="M222">
        <v>0</v>
      </c>
    </row>
    <row r="223" spans="1:13" x14ac:dyDescent="0.25">
      <c r="A223" t="s">
        <v>433</v>
      </c>
      <c r="D223" s="32" t="s">
        <v>364</v>
      </c>
      <c r="E223" s="32" t="s">
        <v>82</v>
      </c>
      <c r="F223" s="32" t="s">
        <v>465</v>
      </c>
      <c r="G223">
        <v>2</v>
      </c>
      <c r="H223" s="32" t="s">
        <v>438</v>
      </c>
      <c r="I223">
        <v>0</v>
      </c>
      <c r="J223">
        <v>0</v>
      </c>
      <c r="K223">
        <v>0</v>
      </c>
      <c r="L223">
        <v>0</v>
      </c>
      <c r="M223">
        <v>0</v>
      </c>
    </row>
    <row r="224" spans="1:13" x14ac:dyDescent="0.25">
      <c r="A224" t="s">
        <v>433</v>
      </c>
      <c r="D224" s="32" t="s">
        <v>365</v>
      </c>
      <c r="E224" s="32" t="s">
        <v>83</v>
      </c>
      <c r="F224" s="32" t="s">
        <v>465</v>
      </c>
      <c r="G224">
        <v>2</v>
      </c>
      <c r="H224" s="32" t="s">
        <v>438</v>
      </c>
      <c r="I224">
        <v>0</v>
      </c>
      <c r="J224">
        <v>0</v>
      </c>
      <c r="K224">
        <v>0</v>
      </c>
      <c r="L224">
        <v>0</v>
      </c>
      <c r="M224">
        <v>0</v>
      </c>
    </row>
    <row r="225" spans="1:13" x14ac:dyDescent="0.25">
      <c r="A225" t="s">
        <v>433</v>
      </c>
      <c r="D225" s="32" t="s">
        <v>366</v>
      </c>
      <c r="E225" s="32" t="s">
        <v>152</v>
      </c>
      <c r="F225" s="32" t="s">
        <v>465</v>
      </c>
      <c r="G225">
        <v>2</v>
      </c>
      <c r="H225" s="32" t="s">
        <v>438</v>
      </c>
      <c r="I225">
        <v>0</v>
      </c>
      <c r="J225">
        <v>0</v>
      </c>
      <c r="K225">
        <v>0</v>
      </c>
      <c r="L225">
        <v>0</v>
      </c>
      <c r="M225">
        <v>0</v>
      </c>
    </row>
    <row r="226" spans="1:13" x14ac:dyDescent="0.25">
      <c r="A226" t="s">
        <v>433</v>
      </c>
      <c r="D226" s="32" t="s">
        <v>367</v>
      </c>
      <c r="E226" s="32" t="s">
        <v>153</v>
      </c>
      <c r="F226" s="32" t="s">
        <v>465</v>
      </c>
      <c r="G226">
        <v>2</v>
      </c>
      <c r="H226" s="32" t="s">
        <v>438</v>
      </c>
      <c r="I226">
        <v>0</v>
      </c>
      <c r="J226">
        <v>0</v>
      </c>
      <c r="K226">
        <v>0</v>
      </c>
      <c r="L226">
        <v>0</v>
      </c>
      <c r="M226">
        <v>0</v>
      </c>
    </row>
    <row r="227" spans="1:13" x14ac:dyDescent="0.25">
      <c r="A227" t="s">
        <v>433</v>
      </c>
      <c r="D227" s="32" t="s">
        <v>368</v>
      </c>
      <c r="E227" s="32" t="s">
        <v>154</v>
      </c>
      <c r="F227" s="32" t="s">
        <v>465</v>
      </c>
      <c r="G227">
        <v>2</v>
      </c>
      <c r="H227" s="32" t="s">
        <v>438</v>
      </c>
      <c r="I227">
        <v>0</v>
      </c>
      <c r="J227">
        <v>0</v>
      </c>
      <c r="K227">
        <v>0</v>
      </c>
      <c r="L227">
        <v>0</v>
      </c>
      <c r="M227">
        <v>0</v>
      </c>
    </row>
    <row r="228" spans="1:13" x14ac:dyDescent="0.25">
      <c r="A228" t="s">
        <v>433</v>
      </c>
      <c r="D228" s="32" t="s">
        <v>369</v>
      </c>
      <c r="E228" s="32" t="s">
        <v>155</v>
      </c>
      <c r="F228" s="32" t="s">
        <v>466</v>
      </c>
      <c r="G228">
        <v>1</v>
      </c>
      <c r="H228" s="32" t="s">
        <v>438</v>
      </c>
      <c r="I228">
        <v>0</v>
      </c>
      <c r="J228">
        <v>0</v>
      </c>
      <c r="K228">
        <v>0</v>
      </c>
      <c r="L228">
        <v>0</v>
      </c>
      <c r="M228">
        <v>0</v>
      </c>
    </row>
    <row r="229" spans="1:13" x14ac:dyDescent="0.25">
      <c r="A229" t="s">
        <v>433</v>
      </c>
      <c r="D229" s="32" t="s">
        <v>370</v>
      </c>
      <c r="E229" s="32" t="s">
        <v>423</v>
      </c>
      <c r="F229" s="32" t="s">
        <v>464</v>
      </c>
      <c r="G229">
        <v>1</v>
      </c>
      <c r="H229" s="32" t="s">
        <v>438</v>
      </c>
      <c r="I229">
        <v>0</v>
      </c>
      <c r="J229">
        <v>0</v>
      </c>
      <c r="K229">
        <v>0</v>
      </c>
      <c r="L229">
        <v>0</v>
      </c>
      <c r="M229">
        <v>0</v>
      </c>
    </row>
    <row r="230" spans="1:13" x14ac:dyDescent="0.25">
      <c r="A230" t="s">
        <v>433</v>
      </c>
      <c r="D230" s="32" t="s">
        <v>371</v>
      </c>
      <c r="E230" s="32" t="s">
        <v>84</v>
      </c>
      <c r="F230" s="32" t="s">
        <v>465</v>
      </c>
      <c r="G230">
        <v>2</v>
      </c>
      <c r="H230" s="32" t="s">
        <v>438</v>
      </c>
      <c r="I230">
        <v>0</v>
      </c>
      <c r="J230">
        <v>0</v>
      </c>
      <c r="K230">
        <v>0</v>
      </c>
      <c r="L230">
        <v>0</v>
      </c>
      <c r="M230">
        <v>0</v>
      </c>
    </row>
    <row r="231" spans="1:13" x14ac:dyDescent="0.25">
      <c r="A231" t="s">
        <v>433</v>
      </c>
      <c r="D231" s="32" t="s">
        <v>372</v>
      </c>
      <c r="E231" s="32" t="s">
        <v>85</v>
      </c>
      <c r="F231" s="32" t="s">
        <v>465</v>
      </c>
      <c r="G231">
        <v>2</v>
      </c>
      <c r="H231" s="32" t="s">
        <v>438</v>
      </c>
      <c r="I231">
        <v>0</v>
      </c>
      <c r="J231">
        <v>0</v>
      </c>
      <c r="K231">
        <v>0</v>
      </c>
      <c r="L231">
        <v>0</v>
      </c>
      <c r="M231">
        <v>0</v>
      </c>
    </row>
    <row r="232" spans="1:13" x14ac:dyDescent="0.25">
      <c r="A232" t="s">
        <v>433</v>
      </c>
      <c r="D232" s="32" t="s">
        <v>373</v>
      </c>
      <c r="E232" s="32" t="s">
        <v>156</v>
      </c>
      <c r="F232" s="32" t="s">
        <v>465</v>
      </c>
      <c r="G232">
        <v>2</v>
      </c>
      <c r="H232" s="32" t="s">
        <v>438</v>
      </c>
      <c r="I232">
        <v>0</v>
      </c>
      <c r="J232">
        <v>0</v>
      </c>
      <c r="K232">
        <v>0</v>
      </c>
      <c r="L232">
        <v>0</v>
      </c>
      <c r="M232">
        <v>0</v>
      </c>
    </row>
    <row r="233" spans="1:13" x14ac:dyDescent="0.25">
      <c r="A233" t="s">
        <v>433</v>
      </c>
      <c r="D233" s="32" t="s">
        <v>374</v>
      </c>
      <c r="E233" s="32" t="s">
        <v>157</v>
      </c>
      <c r="F233" s="32" t="s">
        <v>465</v>
      </c>
      <c r="G233">
        <v>2</v>
      </c>
      <c r="H233" s="32" t="s">
        <v>438</v>
      </c>
      <c r="I233">
        <v>0</v>
      </c>
      <c r="J233">
        <v>0</v>
      </c>
      <c r="K233">
        <v>0</v>
      </c>
      <c r="L233">
        <v>0</v>
      </c>
      <c r="M233">
        <v>0</v>
      </c>
    </row>
    <row r="234" spans="1:13" x14ac:dyDescent="0.25">
      <c r="A234" t="s">
        <v>433</v>
      </c>
      <c r="D234" s="32" t="s">
        <v>375</v>
      </c>
      <c r="E234" s="32" t="s">
        <v>140</v>
      </c>
      <c r="F234" s="32" t="s">
        <v>465</v>
      </c>
      <c r="G234">
        <v>2</v>
      </c>
      <c r="H234" s="32" t="s">
        <v>438</v>
      </c>
      <c r="I234">
        <v>0</v>
      </c>
      <c r="J234">
        <v>0</v>
      </c>
      <c r="K234">
        <v>0</v>
      </c>
      <c r="L234">
        <v>0</v>
      </c>
      <c r="M234">
        <v>0</v>
      </c>
    </row>
    <row r="235" spans="1:13" x14ac:dyDescent="0.25">
      <c r="A235" t="s">
        <v>433</v>
      </c>
      <c r="D235" s="32" t="s">
        <v>376</v>
      </c>
      <c r="E235" s="32" t="s">
        <v>502</v>
      </c>
      <c r="F235" s="32" t="s">
        <v>466</v>
      </c>
      <c r="G235">
        <v>1</v>
      </c>
      <c r="H235" s="32" t="s">
        <v>438</v>
      </c>
      <c r="I235">
        <v>0</v>
      </c>
      <c r="J235">
        <v>0</v>
      </c>
      <c r="K235">
        <v>0</v>
      </c>
      <c r="L235">
        <v>0</v>
      </c>
      <c r="M235">
        <v>0</v>
      </c>
    </row>
    <row r="236" spans="1:13" x14ac:dyDescent="0.25">
      <c r="A236" t="s">
        <v>433</v>
      </c>
      <c r="D236" s="32" t="s">
        <v>377</v>
      </c>
      <c r="E236" s="32" t="s">
        <v>378</v>
      </c>
      <c r="F236" s="32" t="s">
        <v>464</v>
      </c>
      <c r="G236">
        <v>1</v>
      </c>
      <c r="H236" s="32" t="s">
        <v>438</v>
      </c>
      <c r="I236">
        <v>0</v>
      </c>
      <c r="J236">
        <v>0</v>
      </c>
      <c r="K236">
        <v>0</v>
      </c>
      <c r="L236">
        <v>0</v>
      </c>
      <c r="M236">
        <v>0</v>
      </c>
    </row>
    <row r="237" spans="1:13" x14ac:dyDescent="0.25">
      <c r="A237" t="s">
        <v>433</v>
      </c>
      <c r="D237" s="32" t="s">
        <v>379</v>
      </c>
      <c r="E237" s="32" t="s">
        <v>86</v>
      </c>
      <c r="F237" s="32" t="s">
        <v>465</v>
      </c>
      <c r="G237">
        <v>2</v>
      </c>
      <c r="H237" s="32" t="s">
        <v>438</v>
      </c>
      <c r="I237">
        <v>0</v>
      </c>
      <c r="J237">
        <v>0</v>
      </c>
      <c r="K237">
        <v>0</v>
      </c>
      <c r="L237">
        <v>0</v>
      </c>
      <c r="M237">
        <v>0</v>
      </c>
    </row>
    <row r="238" spans="1:13" x14ac:dyDescent="0.25">
      <c r="A238" t="s">
        <v>433</v>
      </c>
      <c r="D238" s="32" t="s">
        <v>380</v>
      </c>
      <c r="E238" s="32" t="s">
        <v>381</v>
      </c>
      <c r="F238" s="32" t="s">
        <v>465</v>
      </c>
      <c r="G238">
        <v>2</v>
      </c>
      <c r="H238" s="32" t="s">
        <v>438</v>
      </c>
      <c r="I238">
        <v>0</v>
      </c>
      <c r="J238">
        <v>0</v>
      </c>
      <c r="K238">
        <v>0</v>
      </c>
      <c r="L238">
        <v>0</v>
      </c>
      <c r="M238">
        <v>0</v>
      </c>
    </row>
    <row r="239" spans="1:13" x14ac:dyDescent="0.25">
      <c r="A239" t="s">
        <v>433</v>
      </c>
      <c r="D239" s="32" t="s">
        <v>382</v>
      </c>
      <c r="E239" s="32" t="s">
        <v>383</v>
      </c>
      <c r="F239" s="32" t="s">
        <v>466</v>
      </c>
      <c r="G239">
        <v>1</v>
      </c>
      <c r="H239" s="32" t="s">
        <v>438</v>
      </c>
      <c r="I239">
        <v>0</v>
      </c>
      <c r="J239">
        <v>0</v>
      </c>
      <c r="K239">
        <v>0</v>
      </c>
      <c r="L239">
        <v>0</v>
      </c>
      <c r="M239">
        <v>0</v>
      </c>
    </row>
    <row r="240" spans="1:13" x14ac:dyDescent="0.25">
      <c r="A240" t="s">
        <v>433</v>
      </c>
      <c r="D240" s="32" t="s">
        <v>384</v>
      </c>
      <c r="E240" s="32" t="s">
        <v>503</v>
      </c>
      <c r="F240" s="32" t="s">
        <v>436</v>
      </c>
      <c r="G240">
        <v>1</v>
      </c>
      <c r="H240" s="32" t="s">
        <v>438</v>
      </c>
      <c r="I240">
        <v>0</v>
      </c>
      <c r="J240">
        <v>0</v>
      </c>
      <c r="K240">
        <v>0</v>
      </c>
      <c r="L240">
        <v>0</v>
      </c>
      <c r="M240">
        <v>0</v>
      </c>
    </row>
    <row r="241" spans="1:13" x14ac:dyDescent="0.25">
      <c r="A241" t="s">
        <v>433</v>
      </c>
      <c r="D241" s="32" t="s">
        <v>385</v>
      </c>
      <c r="E241" s="32" t="s">
        <v>504</v>
      </c>
      <c r="F241" s="32" t="s">
        <v>436</v>
      </c>
      <c r="G241">
        <v>1</v>
      </c>
      <c r="H241" s="32" t="s">
        <v>438</v>
      </c>
      <c r="I241">
        <v>0</v>
      </c>
      <c r="J241">
        <v>0</v>
      </c>
      <c r="K241">
        <v>0</v>
      </c>
      <c r="L241">
        <v>0</v>
      </c>
      <c r="M241">
        <v>0</v>
      </c>
    </row>
    <row r="242" spans="1:13" x14ac:dyDescent="0.25">
      <c r="A242" t="s">
        <v>433</v>
      </c>
      <c r="D242" s="32" t="s">
        <v>505</v>
      </c>
      <c r="E242" s="32" t="s">
        <v>472</v>
      </c>
      <c r="F242" s="32" t="s">
        <v>465</v>
      </c>
      <c r="G242">
        <v>1</v>
      </c>
      <c r="H242" s="32" t="s">
        <v>438</v>
      </c>
      <c r="I242">
        <v>0</v>
      </c>
      <c r="J242">
        <v>0</v>
      </c>
      <c r="K242">
        <v>0</v>
      </c>
      <c r="L242">
        <v>0</v>
      </c>
      <c r="M242">
        <v>0</v>
      </c>
    </row>
    <row r="243" spans="1:13" x14ac:dyDescent="0.25">
      <c r="A243" t="s">
        <v>433</v>
      </c>
      <c r="D243" t="s">
        <v>436</v>
      </c>
      <c r="G243">
        <f>SUBTOTAL(109,GLAccount[Indentation])</f>
        <v>520</v>
      </c>
      <c r="I243">
        <f>SUBTOTAL(109,GLAccount[Beginning Balance])</f>
        <v>2.3101165425032377E-10</v>
      </c>
      <c r="J243">
        <f>SUBTOTAL(109,GLAccount[Debits])</f>
        <v>88390289.040000007</v>
      </c>
      <c r="K243">
        <f>SUBTOTAL(109,GLAccount[Credits])</f>
        <v>88390289.039999992</v>
      </c>
      <c r="L243">
        <f>SUBTOTAL(109,GLAccount[Ending Balance])</f>
        <v>3.6772689754327459E-10</v>
      </c>
      <c r="M243">
        <f>SUBTOTAL(109,GLAccount[Net Change])</f>
        <v>4.0930171960051887E-9</v>
      </c>
    </row>
  </sheetData>
  <pageMargins left="0.25" right="0.25" top="0.75" bottom="0.75" header="0.3" footer="0.3"/>
  <pageSetup scale="75" fitToHeight="0" orientation="landscape" horizontalDpi="300" verticalDpi="300" r:id="rId1"/>
  <headerFooter>
    <oddFooter>&amp;C&amp;D&amp;R&amp;P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23"/>
  <sheetViews>
    <sheetView workbookViewId="0"/>
  </sheetViews>
  <sheetFormatPr defaultRowHeight="15" x14ac:dyDescent="0.25"/>
  <sheetData>
    <row r="1" spans="1:5" x14ac:dyDescent="0.25">
      <c r="A1" s="30" t="s">
        <v>604</v>
      </c>
      <c r="C1" s="30" t="s">
        <v>37</v>
      </c>
      <c r="D1" s="30" t="s">
        <v>33</v>
      </c>
      <c r="E1" s="30" t="s">
        <v>469</v>
      </c>
    </row>
    <row r="3" spans="1:5" x14ac:dyDescent="0.25">
      <c r="A3" s="30" t="s">
        <v>34</v>
      </c>
      <c r="C3" s="30" t="s">
        <v>38</v>
      </c>
      <c r="D3" s="30" t="s">
        <v>470</v>
      </c>
      <c r="E3" s="30" t="s">
        <v>468</v>
      </c>
    </row>
    <row r="4" spans="1:5" x14ac:dyDescent="0.25">
      <c r="A4" s="30" t="s">
        <v>34</v>
      </c>
      <c r="C4" s="30" t="s">
        <v>39</v>
      </c>
      <c r="D4" s="30" t="s">
        <v>471</v>
      </c>
      <c r="E4" s="30" t="s">
        <v>468</v>
      </c>
    </row>
    <row r="5" spans="1:5" x14ac:dyDescent="0.25">
      <c r="A5" s="30" t="s">
        <v>42</v>
      </c>
      <c r="C5" s="30" t="s">
        <v>424</v>
      </c>
      <c r="D5" s="30" t="s">
        <v>425</v>
      </c>
    </row>
    <row r="7" spans="1:5" x14ac:dyDescent="0.25">
      <c r="C7" s="30" t="s">
        <v>40</v>
      </c>
      <c r="D7" s="30" t="s">
        <v>5</v>
      </c>
    </row>
    <row r="8" spans="1:5" x14ac:dyDescent="0.25">
      <c r="C8" s="30" t="s">
        <v>41</v>
      </c>
    </row>
    <row r="9" spans="1:5" x14ac:dyDescent="0.25">
      <c r="A9" s="30" t="s">
        <v>42</v>
      </c>
      <c r="C9" s="30" t="s">
        <v>25</v>
      </c>
    </row>
    <row r="10" spans="1:5" x14ac:dyDescent="0.25">
      <c r="A10" s="30" t="s">
        <v>42</v>
      </c>
      <c r="C10" s="30" t="s">
        <v>426</v>
      </c>
      <c r="D10" s="30" t="s">
        <v>427</v>
      </c>
      <c r="E10" s="30" t="s">
        <v>428</v>
      </c>
    </row>
    <row r="11" spans="1:5" x14ac:dyDescent="0.25">
      <c r="A11" s="30" t="s">
        <v>42</v>
      </c>
      <c r="C11" s="30" t="s">
        <v>27</v>
      </c>
    </row>
    <row r="12" spans="1:5" x14ac:dyDescent="0.25">
      <c r="A12" s="30" t="s">
        <v>42</v>
      </c>
      <c r="C12" s="30" t="s">
        <v>426</v>
      </c>
      <c r="D12" s="30" t="s">
        <v>429</v>
      </c>
      <c r="E12" s="30" t="s">
        <v>430</v>
      </c>
    </row>
    <row r="13" spans="1:5" x14ac:dyDescent="0.25">
      <c r="A13" s="30" t="s">
        <v>42</v>
      </c>
      <c r="C13" s="30" t="s">
        <v>28</v>
      </c>
    </row>
    <row r="14" spans="1:5" x14ac:dyDescent="0.25">
      <c r="A14" s="30" t="s">
        <v>42</v>
      </c>
      <c r="C14" s="30" t="s">
        <v>426</v>
      </c>
      <c r="D14" s="30" t="s">
        <v>429</v>
      </c>
      <c r="E14" s="30" t="s">
        <v>430</v>
      </c>
    </row>
    <row r="15" spans="1:5" x14ac:dyDescent="0.25">
      <c r="A15" s="30" t="s">
        <v>42</v>
      </c>
      <c r="C15" s="30" t="s">
        <v>26</v>
      </c>
    </row>
    <row r="16" spans="1:5" x14ac:dyDescent="0.25">
      <c r="A16" s="30" t="s">
        <v>42</v>
      </c>
      <c r="C16" s="30" t="s">
        <v>426</v>
      </c>
      <c r="D16" s="30" t="s">
        <v>431</v>
      </c>
      <c r="E16" s="30" t="s">
        <v>432</v>
      </c>
    </row>
    <row r="17" spans="1:14" x14ac:dyDescent="0.25">
      <c r="A17" s="30" t="s">
        <v>42</v>
      </c>
      <c r="C17" s="30" t="s">
        <v>2</v>
      </c>
    </row>
    <row r="18" spans="1:14" x14ac:dyDescent="0.25">
      <c r="A18" s="30" t="s">
        <v>42</v>
      </c>
      <c r="C18" s="30" t="s">
        <v>426</v>
      </c>
      <c r="D18" s="30" t="s">
        <v>429</v>
      </c>
      <c r="E18" s="30" t="s">
        <v>430</v>
      </c>
    </row>
    <row r="20" spans="1:14" x14ac:dyDescent="0.25">
      <c r="A20" s="30" t="s">
        <v>42</v>
      </c>
      <c r="D20" s="30" t="s">
        <v>43</v>
      </c>
      <c r="E20" s="30" t="s">
        <v>455</v>
      </c>
    </row>
    <row r="21" spans="1:14" x14ac:dyDescent="0.25">
      <c r="A21" s="30" t="s">
        <v>42</v>
      </c>
      <c r="D21" s="30" t="s">
        <v>44</v>
      </c>
      <c r="E21" s="30" t="s">
        <v>1</v>
      </c>
      <c r="F21" s="30" t="s">
        <v>4</v>
      </c>
      <c r="G21" s="30" t="s">
        <v>461</v>
      </c>
      <c r="H21" s="30" t="s">
        <v>3</v>
      </c>
      <c r="I21" s="30" t="s">
        <v>35</v>
      </c>
      <c r="J21" s="30" t="s">
        <v>25</v>
      </c>
      <c r="K21" s="30" t="s">
        <v>27</v>
      </c>
      <c r="L21" s="30" t="s">
        <v>28</v>
      </c>
      <c r="M21" s="30" t="s">
        <v>26</v>
      </c>
      <c r="N21" s="30" t="s">
        <v>2</v>
      </c>
    </row>
    <row r="22" spans="1:14" x14ac:dyDescent="0.25">
      <c r="A22" s="30" t="s">
        <v>42</v>
      </c>
      <c r="D22" s="30" t="s">
        <v>45</v>
      </c>
      <c r="E22" s="30" t="s">
        <v>451</v>
      </c>
      <c r="F22" s="30" t="s">
        <v>452</v>
      </c>
      <c r="G22" s="30" t="s">
        <v>462</v>
      </c>
      <c r="H22" s="30" t="s">
        <v>453</v>
      </c>
      <c r="I22" s="30" t="s">
        <v>454</v>
      </c>
      <c r="J22" s="30" t="s">
        <v>456</v>
      </c>
      <c r="K22" s="30" t="s">
        <v>457</v>
      </c>
      <c r="L22" s="30" t="s">
        <v>458</v>
      </c>
      <c r="M22" s="30" t="s">
        <v>459</v>
      </c>
      <c r="N22" s="30" t="s">
        <v>460</v>
      </c>
    </row>
    <row r="23" spans="1:14" x14ac:dyDescent="0.25">
      <c r="D23" s="30" t="s">
        <v>463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23"/>
  <sheetViews>
    <sheetView workbookViewId="0"/>
  </sheetViews>
  <sheetFormatPr defaultRowHeight="15" x14ac:dyDescent="0.25"/>
  <sheetData>
    <row r="1" spans="1:5" x14ac:dyDescent="0.25">
      <c r="A1" s="30" t="s">
        <v>604</v>
      </c>
      <c r="C1" s="30" t="s">
        <v>37</v>
      </c>
      <c r="D1" s="30" t="s">
        <v>33</v>
      </c>
      <c r="E1" s="30" t="s">
        <v>469</v>
      </c>
    </row>
    <row r="3" spans="1:5" x14ac:dyDescent="0.25">
      <c r="A3" s="30" t="s">
        <v>34</v>
      </c>
      <c r="C3" s="30" t="s">
        <v>38</v>
      </c>
      <c r="D3" s="30" t="s">
        <v>470</v>
      </c>
      <c r="E3" s="30" t="s">
        <v>468</v>
      </c>
    </row>
    <row r="4" spans="1:5" x14ac:dyDescent="0.25">
      <c r="A4" s="30" t="s">
        <v>34</v>
      </c>
      <c r="C4" s="30" t="s">
        <v>39</v>
      </c>
      <c r="D4" s="30" t="s">
        <v>471</v>
      </c>
      <c r="E4" s="30" t="s">
        <v>468</v>
      </c>
    </row>
    <row r="5" spans="1:5" x14ac:dyDescent="0.25">
      <c r="A5" s="30" t="s">
        <v>42</v>
      </c>
      <c r="C5" s="30" t="s">
        <v>424</v>
      </c>
      <c r="D5" s="30" t="s">
        <v>425</v>
      </c>
    </row>
    <row r="7" spans="1:5" x14ac:dyDescent="0.25">
      <c r="C7" s="30" t="s">
        <v>40</v>
      </c>
      <c r="D7" s="30" t="s">
        <v>5</v>
      </c>
    </row>
    <row r="8" spans="1:5" x14ac:dyDescent="0.25">
      <c r="C8" s="30" t="s">
        <v>41</v>
      </c>
    </row>
    <row r="9" spans="1:5" x14ac:dyDescent="0.25">
      <c r="A9" s="30" t="s">
        <v>42</v>
      </c>
      <c r="C9" s="30" t="s">
        <v>25</v>
      </c>
    </row>
    <row r="10" spans="1:5" x14ac:dyDescent="0.25">
      <c r="A10" s="30" t="s">
        <v>42</v>
      </c>
      <c r="C10" s="30" t="s">
        <v>426</v>
      </c>
      <c r="D10" s="30" t="s">
        <v>427</v>
      </c>
      <c r="E10" s="30" t="s">
        <v>428</v>
      </c>
    </row>
    <row r="11" spans="1:5" x14ac:dyDescent="0.25">
      <c r="A11" s="30" t="s">
        <v>42</v>
      </c>
      <c r="C11" s="30" t="s">
        <v>27</v>
      </c>
    </row>
    <row r="12" spans="1:5" x14ac:dyDescent="0.25">
      <c r="A12" s="30" t="s">
        <v>42</v>
      </c>
      <c r="C12" s="30" t="s">
        <v>426</v>
      </c>
      <c r="D12" s="30" t="s">
        <v>429</v>
      </c>
      <c r="E12" s="30" t="s">
        <v>430</v>
      </c>
    </row>
    <row r="13" spans="1:5" x14ac:dyDescent="0.25">
      <c r="A13" s="30" t="s">
        <v>42</v>
      </c>
      <c r="C13" s="30" t="s">
        <v>28</v>
      </c>
    </row>
    <row r="14" spans="1:5" x14ac:dyDescent="0.25">
      <c r="A14" s="30" t="s">
        <v>42</v>
      </c>
      <c r="C14" s="30" t="s">
        <v>426</v>
      </c>
      <c r="D14" s="30" t="s">
        <v>429</v>
      </c>
      <c r="E14" s="30" t="s">
        <v>430</v>
      </c>
    </row>
    <row r="15" spans="1:5" x14ac:dyDescent="0.25">
      <c r="A15" s="30" t="s">
        <v>42</v>
      </c>
      <c r="C15" s="30" t="s">
        <v>26</v>
      </c>
    </row>
    <row r="16" spans="1:5" x14ac:dyDescent="0.25">
      <c r="A16" s="30" t="s">
        <v>42</v>
      </c>
      <c r="C16" s="30" t="s">
        <v>426</v>
      </c>
      <c r="D16" s="30" t="s">
        <v>431</v>
      </c>
      <c r="E16" s="30" t="s">
        <v>432</v>
      </c>
    </row>
    <row r="17" spans="1:14" x14ac:dyDescent="0.25">
      <c r="A17" s="30" t="s">
        <v>42</v>
      </c>
      <c r="C17" s="30" t="s">
        <v>2</v>
      </c>
    </row>
    <row r="18" spans="1:14" x14ac:dyDescent="0.25">
      <c r="A18" s="30" t="s">
        <v>42</v>
      </c>
      <c r="C18" s="30" t="s">
        <v>426</v>
      </c>
      <c r="D18" s="30" t="s">
        <v>429</v>
      </c>
      <c r="E18" s="30" t="s">
        <v>430</v>
      </c>
    </row>
    <row r="20" spans="1:14" x14ac:dyDescent="0.25">
      <c r="A20" s="30" t="s">
        <v>42</v>
      </c>
      <c r="D20" s="30" t="s">
        <v>43</v>
      </c>
      <c r="E20" s="30" t="s">
        <v>455</v>
      </c>
    </row>
    <row r="21" spans="1:14" x14ac:dyDescent="0.25">
      <c r="A21" s="30" t="s">
        <v>42</v>
      </c>
      <c r="D21" s="30" t="s">
        <v>44</v>
      </c>
      <c r="E21" s="30" t="s">
        <v>1</v>
      </c>
      <c r="F21" s="30" t="s">
        <v>4</v>
      </c>
      <c r="G21" s="30" t="s">
        <v>461</v>
      </c>
      <c r="H21" s="30" t="s">
        <v>3</v>
      </c>
      <c r="I21" s="30" t="s">
        <v>35</v>
      </c>
      <c r="J21" s="30" t="s">
        <v>25</v>
      </c>
      <c r="K21" s="30" t="s">
        <v>27</v>
      </c>
      <c r="L21" s="30" t="s">
        <v>28</v>
      </c>
      <c r="M21" s="30" t="s">
        <v>26</v>
      </c>
      <c r="N21" s="30" t="s">
        <v>2</v>
      </c>
    </row>
    <row r="22" spans="1:14" x14ac:dyDescent="0.25">
      <c r="A22" s="30" t="s">
        <v>42</v>
      </c>
      <c r="D22" s="30" t="s">
        <v>45</v>
      </c>
      <c r="E22" s="30" t="s">
        <v>451</v>
      </c>
      <c r="F22" s="30" t="s">
        <v>452</v>
      </c>
      <c r="G22" s="30" t="s">
        <v>462</v>
      </c>
      <c r="H22" s="30" t="s">
        <v>453</v>
      </c>
      <c r="I22" s="30" t="s">
        <v>454</v>
      </c>
      <c r="J22" s="30" t="s">
        <v>456</v>
      </c>
      <c r="K22" s="30" t="s">
        <v>457</v>
      </c>
      <c r="L22" s="30" t="s">
        <v>458</v>
      </c>
      <c r="M22" s="30" t="s">
        <v>459</v>
      </c>
      <c r="N22" s="30" t="s">
        <v>460</v>
      </c>
    </row>
    <row r="23" spans="1:14" x14ac:dyDescent="0.25">
      <c r="D23" s="30" t="s">
        <v>463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243"/>
  <sheetViews>
    <sheetView workbookViewId="0"/>
  </sheetViews>
  <sheetFormatPr defaultRowHeight="15" x14ac:dyDescent="0.25"/>
  <sheetData>
    <row r="1" spans="1:14" x14ac:dyDescent="0.25">
      <c r="A1" s="30" t="s">
        <v>606</v>
      </c>
      <c r="C1" s="30" t="s">
        <v>37</v>
      </c>
      <c r="D1" s="30" t="s">
        <v>434</v>
      </c>
      <c r="E1" s="30" t="s">
        <v>435</v>
      </c>
      <c r="F1" s="30" t="s">
        <v>435</v>
      </c>
      <c r="G1" s="30" t="s">
        <v>435</v>
      </c>
      <c r="H1" s="30" t="s">
        <v>435</v>
      </c>
      <c r="I1" s="30" t="s">
        <v>435</v>
      </c>
      <c r="J1" s="30" t="s">
        <v>435</v>
      </c>
      <c r="K1" s="30" t="s">
        <v>435</v>
      </c>
      <c r="L1" s="30" t="s">
        <v>435</v>
      </c>
      <c r="M1" s="30" t="s">
        <v>435</v>
      </c>
      <c r="N1" s="30" t="s">
        <v>469</v>
      </c>
    </row>
    <row r="3" spans="1:14" x14ac:dyDescent="0.25">
      <c r="A3" s="30" t="s">
        <v>34</v>
      </c>
      <c r="C3" s="30" t="s">
        <v>38</v>
      </c>
      <c r="D3" s="30" t="s">
        <v>470</v>
      </c>
      <c r="N3" s="30" t="s">
        <v>468</v>
      </c>
    </row>
    <row r="4" spans="1:14" x14ac:dyDescent="0.25">
      <c r="A4" s="30" t="s">
        <v>34</v>
      </c>
      <c r="C4" s="30" t="s">
        <v>39</v>
      </c>
      <c r="D4" s="30" t="s">
        <v>471</v>
      </c>
      <c r="N4" s="30" t="s">
        <v>468</v>
      </c>
    </row>
    <row r="5" spans="1:14" x14ac:dyDescent="0.25">
      <c r="A5" s="30" t="s">
        <v>42</v>
      </c>
      <c r="C5" s="30" t="s">
        <v>424</v>
      </c>
      <c r="D5" s="30" t="s">
        <v>425</v>
      </c>
    </row>
    <row r="7" spans="1:14" x14ac:dyDescent="0.25">
      <c r="C7" s="30" t="s">
        <v>40</v>
      </c>
      <c r="D7" s="30" t="s">
        <v>5</v>
      </c>
    </row>
    <row r="8" spans="1:14" x14ac:dyDescent="0.25">
      <c r="C8" s="30" t="s">
        <v>41</v>
      </c>
    </row>
    <row r="9" spans="1:14" x14ac:dyDescent="0.25">
      <c r="A9" s="30" t="s">
        <v>42</v>
      </c>
      <c r="C9" s="30" t="s">
        <v>25</v>
      </c>
    </row>
    <row r="10" spans="1:14" x14ac:dyDescent="0.25">
      <c r="A10" s="30" t="s">
        <v>42</v>
      </c>
      <c r="C10" s="30" t="s">
        <v>426</v>
      </c>
      <c r="D10" s="30" t="s">
        <v>427</v>
      </c>
      <c r="N10" s="30" t="s">
        <v>428</v>
      </c>
    </row>
    <row r="11" spans="1:14" x14ac:dyDescent="0.25">
      <c r="A11" s="30" t="s">
        <v>42</v>
      </c>
      <c r="C11" s="30" t="s">
        <v>27</v>
      </c>
    </row>
    <row r="12" spans="1:14" x14ac:dyDescent="0.25">
      <c r="A12" s="30" t="s">
        <v>42</v>
      </c>
      <c r="C12" s="30" t="s">
        <v>426</v>
      </c>
      <c r="D12" s="30" t="s">
        <v>429</v>
      </c>
      <c r="N12" s="30" t="s">
        <v>430</v>
      </c>
    </row>
    <row r="13" spans="1:14" x14ac:dyDescent="0.25">
      <c r="A13" s="30" t="s">
        <v>42</v>
      </c>
      <c r="C13" s="30" t="s">
        <v>28</v>
      </c>
    </row>
    <row r="14" spans="1:14" x14ac:dyDescent="0.25">
      <c r="A14" s="30" t="s">
        <v>42</v>
      </c>
      <c r="C14" s="30" t="s">
        <v>426</v>
      </c>
      <c r="D14" s="30" t="s">
        <v>429</v>
      </c>
      <c r="N14" s="30" t="s">
        <v>430</v>
      </c>
    </row>
    <row r="15" spans="1:14" x14ac:dyDescent="0.25">
      <c r="A15" s="30" t="s">
        <v>42</v>
      </c>
      <c r="C15" s="30" t="s">
        <v>26</v>
      </c>
    </row>
    <row r="16" spans="1:14" x14ac:dyDescent="0.25">
      <c r="A16" s="30" t="s">
        <v>42</v>
      </c>
      <c r="C16" s="30" t="s">
        <v>426</v>
      </c>
      <c r="D16" s="30" t="s">
        <v>431</v>
      </c>
      <c r="N16" s="30" t="s">
        <v>432</v>
      </c>
    </row>
    <row r="17" spans="1:23" x14ac:dyDescent="0.25">
      <c r="A17" s="30" t="s">
        <v>42</v>
      </c>
      <c r="C17" s="30" t="s">
        <v>2</v>
      </c>
    </row>
    <row r="18" spans="1:23" x14ac:dyDescent="0.25">
      <c r="A18" s="30" t="s">
        <v>42</v>
      </c>
      <c r="C18" s="30" t="s">
        <v>426</v>
      </c>
      <c r="D18" s="30" t="s">
        <v>429</v>
      </c>
      <c r="N18" s="30" t="s">
        <v>430</v>
      </c>
    </row>
    <row r="20" spans="1:23" x14ac:dyDescent="0.25">
      <c r="A20" s="30" t="s">
        <v>42</v>
      </c>
      <c r="D20" s="30" t="s">
        <v>43</v>
      </c>
      <c r="N20" s="30" t="s">
        <v>455</v>
      </c>
    </row>
    <row r="21" spans="1:23" x14ac:dyDescent="0.25">
      <c r="A21" s="30" t="s">
        <v>42</v>
      </c>
      <c r="D21" s="30" t="s">
        <v>44</v>
      </c>
      <c r="N21" s="30" t="s">
        <v>1</v>
      </c>
      <c r="O21" s="30" t="s">
        <v>4</v>
      </c>
      <c r="P21" s="30" t="s">
        <v>461</v>
      </c>
      <c r="Q21" s="30" t="s">
        <v>3</v>
      </c>
      <c r="R21" s="30" t="s">
        <v>35</v>
      </c>
      <c r="S21" s="30" t="s">
        <v>25</v>
      </c>
      <c r="T21" s="30" t="s">
        <v>27</v>
      </c>
      <c r="U21" s="30" t="s">
        <v>28</v>
      </c>
      <c r="V21" s="30" t="s">
        <v>26</v>
      </c>
      <c r="W21" s="30" t="s">
        <v>2</v>
      </c>
    </row>
    <row r="22" spans="1:23" x14ac:dyDescent="0.25">
      <c r="A22" s="30" t="s">
        <v>42</v>
      </c>
      <c r="D22" s="30" t="s">
        <v>45</v>
      </c>
      <c r="N22" s="30" t="s">
        <v>451</v>
      </c>
      <c r="O22" s="30" t="s">
        <v>452</v>
      </c>
      <c r="P22" s="30" t="s">
        <v>462</v>
      </c>
      <c r="Q22" s="30" t="s">
        <v>453</v>
      </c>
      <c r="R22" s="30" t="s">
        <v>454</v>
      </c>
      <c r="S22" s="30" t="s">
        <v>456</v>
      </c>
      <c r="T22" s="30" t="s">
        <v>457</v>
      </c>
      <c r="U22" s="30" t="s">
        <v>458</v>
      </c>
      <c r="V22" s="30" t="s">
        <v>459</v>
      </c>
      <c r="W22" s="30" t="s">
        <v>460</v>
      </c>
    </row>
    <row r="23" spans="1:23" x14ac:dyDescent="0.25">
      <c r="D23" s="30" t="s">
        <v>1</v>
      </c>
      <c r="E23" s="30" t="s">
        <v>4</v>
      </c>
      <c r="F23" s="30" t="s">
        <v>461</v>
      </c>
      <c r="G23" s="30" t="s">
        <v>3</v>
      </c>
      <c r="H23" s="30" t="s">
        <v>35</v>
      </c>
      <c r="I23" s="30" t="s">
        <v>25</v>
      </c>
      <c r="J23" s="30" t="s">
        <v>27</v>
      </c>
      <c r="K23" s="30" t="s">
        <v>28</v>
      </c>
      <c r="L23" s="30" t="s">
        <v>26</v>
      </c>
      <c r="M23" s="30" t="s">
        <v>2</v>
      </c>
    </row>
    <row r="24" spans="1:23" x14ac:dyDescent="0.25">
      <c r="A24" s="30" t="s">
        <v>433</v>
      </c>
      <c r="F24" s="30" t="s">
        <v>436</v>
      </c>
      <c r="G24" s="30" t="s">
        <v>439</v>
      </c>
      <c r="H24" s="30" t="s">
        <v>438</v>
      </c>
      <c r="I24" s="30" t="s">
        <v>439</v>
      </c>
      <c r="J24" s="30" t="s">
        <v>439</v>
      </c>
      <c r="K24" s="30" t="s">
        <v>439</v>
      </c>
      <c r="L24" s="30" t="s">
        <v>439</v>
      </c>
      <c r="M24" s="30" t="s">
        <v>439</v>
      </c>
    </row>
    <row r="25" spans="1:23" x14ac:dyDescent="0.25">
      <c r="A25" s="30" t="s">
        <v>433</v>
      </c>
      <c r="D25" s="30" t="s">
        <v>160</v>
      </c>
      <c r="E25" s="30" t="s">
        <v>473</v>
      </c>
      <c r="F25" s="30" t="s">
        <v>464</v>
      </c>
      <c r="G25" s="30" t="s">
        <v>439</v>
      </c>
      <c r="H25" s="30" t="s">
        <v>437</v>
      </c>
      <c r="I25" s="30" t="s">
        <v>439</v>
      </c>
      <c r="J25" s="30" t="s">
        <v>439</v>
      </c>
      <c r="K25" s="30" t="s">
        <v>439</v>
      </c>
      <c r="L25" s="30" t="s">
        <v>439</v>
      </c>
      <c r="M25" s="30" t="s">
        <v>439</v>
      </c>
    </row>
    <row r="26" spans="1:23" x14ac:dyDescent="0.25">
      <c r="A26" s="30" t="s">
        <v>433</v>
      </c>
      <c r="D26" s="30" t="s">
        <v>161</v>
      </c>
      <c r="E26" s="30" t="s">
        <v>93</v>
      </c>
      <c r="F26" s="30" t="s">
        <v>464</v>
      </c>
      <c r="G26" s="30" t="s">
        <v>440</v>
      </c>
      <c r="H26" s="30" t="s">
        <v>437</v>
      </c>
      <c r="I26" s="30" t="s">
        <v>439</v>
      </c>
      <c r="J26" s="30" t="s">
        <v>439</v>
      </c>
      <c r="K26" s="30" t="s">
        <v>439</v>
      </c>
      <c r="L26" s="30" t="s">
        <v>439</v>
      </c>
      <c r="M26" s="30" t="s">
        <v>439</v>
      </c>
    </row>
    <row r="27" spans="1:23" x14ac:dyDescent="0.25">
      <c r="A27" s="30" t="s">
        <v>433</v>
      </c>
      <c r="D27" s="30" t="s">
        <v>162</v>
      </c>
      <c r="E27" s="30" t="s">
        <v>102</v>
      </c>
      <c r="F27" s="30" t="s">
        <v>464</v>
      </c>
      <c r="G27" s="30" t="s">
        <v>441</v>
      </c>
      <c r="H27" s="30" t="s">
        <v>437</v>
      </c>
      <c r="I27" s="30" t="s">
        <v>439</v>
      </c>
      <c r="J27" s="30" t="s">
        <v>439</v>
      </c>
      <c r="K27" s="30" t="s">
        <v>439</v>
      </c>
      <c r="L27" s="30" t="s">
        <v>439</v>
      </c>
      <c r="M27" s="30" t="s">
        <v>439</v>
      </c>
    </row>
    <row r="28" spans="1:23" x14ac:dyDescent="0.25">
      <c r="A28" s="30" t="s">
        <v>433</v>
      </c>
      <c r="D28" s="30" t="s">
        <v>163</v>
      </c>
      <c r="E28" s="30" t="s">
        <v>6</v>
      </c>
      <c r="F28" s="30" t="s">
        <v>465</v>
      </c>
      <c r="G28" s="30" t="s">
        <v>442</v>
      </c>
      <c r="H28" s="30" t="s">
        <v>437</v>
      </c>
      <c r="I28" s="30" t="s">
        <v>506</v>
      </c>
      <c r="J28" s="30" t="s">
        <v>507</v>
      </c>
      <c r="K28" s="30" t="s">
        <v>508</v>
      </c>
      <c r="L28" s="30" t="s">
        <v>509</v>
      </c>
      <c r="M28" s="30" t="s">
        <v>510</v>
      </c>
    </row>
    <row r="29" spans="1:23" x14ac:dyDescent="0.25">
      <c r="A29" s="30" t="s">
        <v>433</v>
      </c>
      <c r="D29" s="30" t="s">
        <v>164</v>
      </c>
      <c r="E29" s="30" t="s">
        <v>165</v>
      </c>
      <c r="F29" s="30" t="s">
        <v>465</v>
      </c>
      <c r="G29" s="30" t="s">
        <v>442</v>
      </c>
      <c r="H29" s="30" t="s">
        <v>437</v>
      </c>
      <c r="I29" s="30" t="s">
        <v>439</v>
      </c>
      <c r="J29" s="30" t="s">
        <v>439</v>
      </c>
      <c r="K29" s="30" t="s">
        <v>439</v>
      </c>
      <c r="L29" s="30" t="s">
        <v>439</v>
      </c>
      <c r="M29" s="30" t="s">
        <v>439</v>
      </c>
    </row>
    <row r="30" spans="1:23" x14ac:dyDescent="0.25">
      <c r="A30" s="30" t="s">
        <v>433</v>
      </c>
      <c r="D30" s="30" t="s">
        <v>166</v>
      </c>
      <c r="E30" s="30" t="s">
        <v>48</v>
      </c>
      <c r="F30" s="30" t="s">
        <v>465</v>
      </c>
      <c r="G30" s="30" t="s">
        <v>442</v>
      </c>
      <c r="H30" s="30" t="s">
        <v>437</v>
      </c>
      <c r="I30" s="30" t="s">
        <v>439</v>
      </c>
      <c r="J30" s="30" t="s">
        <v>439</v>
      </c>
      <c r="K30" s="30" t="s">
        <v>439</v>
      </c>
      <c r="L30" s="30" t="s">
        <v>439</v>
      </c>
      <c r="M30" s="30" t="s">
        <v>439</v>
      </c>
    </row>
    <row r="31" spans="1:23" x14ac:dyDescent="0.25">
      <c r="A31" s="30" t="s">
        <v>433</v>
      </c>
      <c r="D31" s="30" t="s">
        <v>167</v>
      </c>
      <c r="E31" s="30" t="s">
        <v>168</v>
      </c>
      <c r="F31" s="30" t="s">
        <v>465</v>
      </c>
      <c r="G31" s="30" t="s">
        <v>442</v>
      </c>
      <c r="H31" s="30" t="s">
        <v>437</v>
      </c>
      <c r="I31" s="30" t="s">
        <v>439</v>
      </c>
      <c r="J31" s="30" t="s">
        <v>439</v>
      </c>
      <c r="K31" s="30" t="s">
        <v>439</v>
      </c>
      <c r="L31" s="30" t="s">
        <v>439</v>
      </c>
      <c r="M31" s="30" t="s">
        <v>439</v>
      </c>
    </row>
    <row r="32" spans="1:23" x14ac:dyDescent="0.25">
      <c r="A32" s="30" t="s">
        <v>433</v>
      </c>
      <c r="D32" s="30" t="s">
        <v>169</v>
      </c>
      <c r="E32" s="30" t="s">
        <v>103</v>
      </c>
      <c r="F32" s="30" t="s">
        <v>466</v>
      </c>
      <c r="G32" s="30" t="s">
        <v>441</v>
      </c>
      <c r="H32" s="30" t="s">
        <v>437</v>
      </c>
      <c r="I32" s="30" t="s">
        <v>439</v>
      </c>
      <c r="J32" s="30" t="s">
        <v>439</v>
      </c>
      <c r="K32" s="30" t="s">
        <v>439</v>
      </c>
      <c r="L32" s="30" t="s">
        <v>439</v>
      </c>
      <c r="M32" s="30" t="s">
        <v>439</v>
      </c>
    </row>
    <row r="33" spans="1:13" x14ac:dyDescent="0.25">
      <c r="A33" s="30" t="s">
        <v>433</v>
      </c>
      <c r="D33" s="30" t="s">
        <v>170</v>
      </c>
      <c r="E33" s="30" t="s">
        <v>100</v>
      </c>
      <c r="F33" s="30" t="s">
        <v>464</v>
      </c>
      <c r="G33" s="30" t="s">
        <v>441</v>
      </c>
      <c r="H33" s="30" t="s">
        <v>437</v>
      </c>
      <c r="I33" s="30" t="s">
        <v>439</v>
      </c>
      <c r="J33" s="30" t="s">
        <v>439</v>
      </c>
      <c r="K33" s="30" t="s">
        <v>439</v>
      </c>
      <c r="L33" s="30" t="s">
        <v>439</v>
      </c>
      <c r="M33" s="30" t="s">
        <v>439</v>
      </c>
    </row>
    <row r="34" spans="1:13" x14ac:dyDescent="0.25">
      <c r="A34" s="30" t="s">
        <v>433</v>
      </c>
      <c r="D34" s="30" t="s">
        <v>171</v>
      </c>
      <c r="E34" s="30" t="s">
        <v>49</v>
      </c>
      <c r="F34" s="30" t="s">
        <v>465</v>
      </c>
      <c r="G34" s="30" t="s">
        <v>442</v>
      </c>
      <c r="H34" s="30" t="s">
        <v>437</v>
      </c>
      <c r="I34" s="30" t="s">
        <v>439</v>
      </c>
      <c r="J34" s="30" t="s">
        <v>439</v>
      </c>
      <c r="K34" s="30" t="s">
        <v>439</v>
      </c>
      <c r="L34" s="30" t="s">
        <v>439</v>
      </c>
      <c r="M34" s="30" t="s">
        <v>439</v>
      </c>
    </row>
    <row r="35" spans="1:13" x14ac:dyDescent="0.25">
      <c r="A35" s="30" t="s">
        <v>433</v>
      </c>
      <c r="D35" s="30" t="s">
        <v>172</v>
      </c>
      <c r="E35" s="30" t="s">
        <v>173</v>
      </c>
      <c r="F35" s="30" t="s">
        <v>465</v>
      </c>
      <c r="G35" s="30" t="s">
        <v>442</v>
      </c>
      <c r="H35" s="30" t="s">
        <v>437</v>
      </c>
      <c r="I35" s="30" t="s">
        <v>439</v>
      </c>
      <c r="J35" s="30" t="s">
        <v>439</v>
      </c>
      <c r="K35" s="30" t="s">
        <v>439</v>
      </c>
      <c r="L35" s="30" t="s">
        <v>439</v>
      </c>
      <c r="M35" s="30" t="s">
        <v>439</v>
      </c>
    </row>
    <row r="36" spans="1:13" x14ac:dyDescent="0.25">
      <c r="A36" s="30" t="s">
        <v>433</v>
      </c>
      <c r="D36" s="30" t="s">
        <v>174</v>
      </c>
      <c r="E36" s="30" t="s">
        <v>101</v>
      </c>
      <c r="F36" s="30" t="s">
        <v>466</v>
      </c>
      <c r="G36" s="30" t="s">
        <v>441</v>
      </c>
      <c r="H36" s="30" t="s">
        <v>437</v>
      </c>
      <c r="I36" s="30" t="s">
        <v>439</v>
      </c>
      <c r="J36" s="30" t="s">
        <v>439</v>
      </c>
      <c r="K36" s="30" t="s">
        <v>439</v>
      </c>
      <c r="L36" s="30" t="s">
        <v>439</v>
      </c>
      <c r="M36" s="30" t="s">
        <v>439</v>
      </c>
    </row>
    <row r="37" spans="1:13" x14ac:dyDescent="0.25">
      <c r="A37" s="30" t="s">
        <v>433</v>
      </c>
      <c r="D37" s="30" t="s">
        <v>175</v>
      </c>
      <c r="E37" s="30" t="s">
        <v>96</v>
      </c>
      <c r="F37" s="30" t="s">
        <v>464</v>
      </c>
      <c r="G37" s="30" t="s">
        <v>441</v>
      </c>
      <c r="H37" s="30" t="s">
        <v>437</v>
      </c>
      <c r="I37" s="30" t="s">
        <v>439</v>
      </c>
      <c r="J37" s="30" t="s">
        <v>439</v>
      </c>
      <c r="K37" s="30" t="s">
        <v>439</v>
      </c>
      <c r="L37" s="30" t="s">
        <v>439</v>
      </c>
      <c r="M37" s="30" t="s">
        <v>439</v>
      </c>
    </row>
    <row r="38" spans="1:13" x14ac:dyDescent="0.25">
      <c r="A38" s="30" t="s">
        <v>433</v>
      </c>
      <c r="D38" s="30" t="s">
        <v>176</v>
      </c>
      <c r="E38" s="30" t="s">
        <v>387</v>
      </c>
      <c r="F38" s="30" t="s">
        <v>465</v>
      </c>
      <c r="G38" s="30" t="s">
        <v>442</v>
      </c>
      <c r="H38" s="30" t="s">
        <v>437</v>
      </c>
      <c r="I38" s="30" t="s">
        <v>511</v>
      </c>
      <c r="J38" s="30" t="s">
        <v>512</v>
      </c>
      <c r="K38" s="30" t="s">
        <v>513</v>
      </c>
      <c r="L38" s="30" t="s">
        <v>514</v>
      </c>
      <c r="M38" s="30" t="s">
        <v>515</v>
      </c>
    </row>
    <row r="39" spans="1:13" x14ac:dyDescent="0.25">
      <c r="A39" s="30" t="s">
        <v>433</v>
      </c>
      <c r="D39" s="30" t="s">
        <v>177</v>
      </c>
      <c r="E39" s="30" t="s">
        <v>388</v>
      </c>
      <c r="F39" s="30" t="s">
        <v>465</v>
      </c>
      <c r="G39" s="30" t="s">
        <v>442</v>
      </c>
      <c r="H39" s="30" t="s">
        <v>437</v>
      </c>
      <c r="I39" s="30" t="s">
        <v>516</v>
      </c>
      <c r="J39" s="30" t="s">
        <v>517</v>
      </c>
      <c r="K39" s="30" t="s">
        <v>518</v>
      </c>
      <c r="L39" s="30" t="s">
        <v>519</v>
      </c>
      <c r="M39" s="30" t="s">
        <v>520</v>
      </c>
    </row>
    <row r="40" spans="1:13" x14ac:dyDescent="0.25">
      <c r="A40" s="30" t="s">
        <v>433</v>
      </c>
      <c r="D40" s="30" t="s">
        <v>178</v>
      </c>
      <c r="E40" s="30" t="s">
        <v>50</v>
      </c>
      <c r="F40" s="30" t="s">
        <v>465</v>
      </c>
      <c r="G40" s="30" t="s">
        <v>442</v>
      </c>
      <c r="H40" s="30" t="s">
        <v>437</v>
      </c>
      <c r="I40" s="30" t="s">
        <v>439</v>
      </c>
      <c r="J40" s="30" t="s">
        <v>439</v>
      </c>
      <c r="K40" s="30" t="s">
        <v>439</v>
      </c>
      <c r="L40" s="30" t="s">
        <v>439</v>
      </c>
      <c r="M40" s="30" t="s">
        <v>439</v>
      </c>
    </row>
    <row r="41" spans="1:13" x14ac:dyDescent="0.25">
      <c r="A41" s="30" t="s">
        <v>433</v>
      </c>
      <c r="D41" s="30" t="s">
        <v>158</v>
      </c>
      <c r="E41" s="30" t="s">
        <v>51</v>
      </c>
      <c r="F41" s="30" t="s">
        <v>465</v>
      </c>
      <c r="G41" s="30" t="s">
        <v>442</v>
      </c>
      <c r="H41" s="30" t="s">
        <v>437</v>
      </c>
      <c r="I41" s="30" t="s">
        <v>439</v>
      </c>
      <c r="J41" s="30" t="s">
        <v>439</v>
      </c>
      <c r="K41" s="30" t="s">
        <v>439</v>
      </c>
      <c r="L41" s="30" t="s">
        <v>439</v>
      </c>
      <c r="M41" s="30" t="s">
        <v>439</v>
      </c>
    </row>
    <row r="42" spans="1:13" x14ac:dyDescent="0.25">
      <c r="A42" s="30" t="s">
        <v>433</v>
      </c>
      <c r="D42" s="30" t="s">
        <v>179</v>
      </c>
      <c r="E42" s="30" t="s">
        <v>97</v>
      </c>
      <c r="F42" s="30" t="s">
        <v>466</v>
      </c>
      <c r="G42" s="30" t="s">
        <v>441</v>
      </c>
      <c r="H42" s="30" t="s">
        <v>437</v>
      </c>
      <c r="I42" s="30" t="s">
        <v>439</v>
      </c>
      <c r="J42" s="30" t="s">
        <v>439</v>
      </c>
      <c r="K42" s="30" t="s">
        <v>439</v>
      </c>
      <c r="L42" s="30" t="s">
        <v>439</v>
      </c>
      <c r="M42" s="30" t="s">
        <v>439</v>
      </c>
    </row>
    <row r="43" spans="1:13" x14ac:dyDescent="0.25">
      <c r="A43" s="30" t="s">
        <v>433</v>
      </c>
      <c r="D43" s="30" t="s">
        <v>180</v>
      </c>
      <c r="E43" s="30" t="s">
        <v>98</v>
      </c>
      <c r="F43" s="30" t="s">
        <v>464</v>
      </c>
      <c r="G43" s="30" t="s">
        <v>441</v>
      </c>
      <c r="H43" s="30" t="s">
        <v>437</v>
      </c>
      <c r="I43" s="30" t="s">
        <v>439</v>
      </c>
      <c r="J43" s="30" t="s">
        <v>439</v>
      </c>
      <c r="K43" s="30" t="s">
        <v>439</v>
      </c>
      <c r="L43" s="30" t="s">
        <v>439</v>
      </c>
      <c r="M43" s="30" t="s">
        <v>439</v>
      </c>
    </row>
    <row r="44" spans="1:13" x14ac:dyDescent="0.25">
      <c r="A44" s="30" t="s">
        <v>433</v>
      </c>
      <c r="D44" s="30" t="s">
        <v>181</v>
      </c>
      <c r="E44" s="30" t="s">
        <v>182</v>
      </c>
      <c r="F44" s="30" t="s">
        <v>465</v>
      </c>
      <c r="G44" s="30" t="s">
        <v>442</v>
      </c>
      <c r="H44" s="30" t="s">
        <v>437</v>
      </c>
      <c r="I44" s="30" t="s">
        <v>439</v>
      </c>
      <c r="J44" s="30" t="s">
        <v>439</v>
      </c>
      <c r="K44" s="30" t="s">
        <v>439</v>
      </c>
      <c r="L44" s="30" t="s">
        <v>439</v>
      </c>
      <c r="M44" s="30" t="s">
        <v>439</v>
      </c>
    </row>
    <row r="45" spans="1:13" x14ac:dyDescent="0.25">
      <c r="A45" s="30" t="s">
        <v>433</v>
      </c>
      <c r="D45" s="30" t="s">
        <v>183</v>
      </c>
      <c r="E45" s="30" t="s">
        <v>99</v>
      </c>
      <c r="F45" s="30" t="s">
        <v>466</v>
      </c>
      <c r="G45" s="30" t="s">
        <v>441</v>
      </c>
      <c r="H45" s="30" t="s">
        <v>437</v>
      </c>
      <c r="I45" s="30" t="s">
        <v>439</v>
      </c>
      <c r="J45" s="30" t="s">
        <v>439</v>
      </c>
      <c r="K45" s="30" t="s">
        <v>439</v>
      </c>
      <c r="L45" s="30" t="s">
        <v>439</v>
      </c>
      <c r="M45" s="30" t="s">
        <v>439</v>
      </c>
    </row>
    <row r="46" spans="1:13" x14ac:dyDescent="0.25">
      <c r="A46" s="30" t="s">
        <v>433</v>
      </c>
      <c r="D46" s="30" t="s">
        <v>184</v>
      </c>
      <c r="E46" s="30" t="s">
        <v>94</v>
      </c>
      <c r="F46" s="30" t="s">
        <v>464</v>
      </c>
      <c r="G46" s="30" t="s">
        <v>441</v>
      </c>
      <c r="H46" s="30" t="s">
        <v>437</v>
      </c>
      <c r="I46" s="30" t="s">
        <v>439</v>
      </c>
      <c r="J46" s="30" t="s">
        <v>439</v>
      </c>
      <c r="K46" s="30" t="s">
        <v>439</v>
      </c>
      <c r="L46" s="30" t="s">
        <v>439</v>
      </c>
      <c r="M46" s="30" t="s">
        <v>439</v>
      </c>
    </row>
    <row r="47" spans="1:13" x14ac:dyDescent="0.25">
      <c r="A47" s="30" t="s">
        <v>433</v>
      </c>
      <c r="D47" s="30" t="s">
        <v>185</v>
      </c>
      <c r="E47" s="30" t="s">
        <v>389</v>
      </c>
      <c r="F47" s="30" t="s">
        <v>465</v>
      </c>
      <c r="G47" s="30" t="s">
        <v>442</v>
      </c>
      <c r="H47" s="30" t="s">
        <v>437</v>
      </c>
      <c r="I47" s="30" t="s">
        <v>521</v>
      </c>
      <c r="J47" s="30" t="s">
        <v>522</v>
      </c>
      <c r="K47" s="30" t="s">
        <v>523</v>
      </c>
      <c r="L47" s="30" t="s">
        <v>524</v>
      </c>
      <c r="M47" s="30" t="s">
        <v>525</v>
      </c>
    </row>
    <row r="48" spans="1:13" x14ac:dyDescent="0.25">
      <c r="A48" s="30" t="s">
        <v>433</v>
      </c>
      <c r="D48" s="30" t="s">
        <v>186</v>
      </c>
      <c r="E48" s="30" t="s">
        <v>390</v>
      </c>
      <c r="F48" s="30" t="s">
        <v>465</v>
      </c>
      <c r="G48" s="30" t="s">
        <v>442</v>
      </c>
      <c r="H48" s="30" t="s">
        <v>437</v>
      </c>
      <c r="I48" s="30" t="s">
        <v>526</v>
      </c>
      <c r="J48" s="30" t="s">
        <v>527</v>
      </c>
      <c r="K48" s="30" t="s">
        <v>528</v>
      </c>
      <c r="L48" s="30" t="s">
        <v>529</v>
      </c>
      <c r="M48" s="30" t="s">
        <v>530</v>
      </c>
    </row>
    <row r="49" spans="1:13" x14ac:dyDescent="0.25">
      <c r="A49" s="30" t="s">
        <v>433</v>
      </c>
      <c r="D49" s="30" t="s">
        <v>187</v>
      </c>
      <c r="E49" s="30" t="s">
        <v>391</v>
      </c>
      <c r="F49" s="30" t="s">
        <v>465</v>
      </c>
      <c r="G49" s="30" t="s">
        <v>442</v>
      </c>
      <c r="H49" s="30" t="s">
        <v>437</v>
      </c>
      <c r="I49" s="30" t="s">
        <v>531</v>
      </c>
      <c r="J49" s="30" t="s">
        <v>439</v>
      </c>
      <c r="K49" s="30" t="s">
        <v>439</v>
      </c>
      <c r="L49" s="30" t="s">
        <v>531</v>
      </c>
      <c r="M49" s="30" t="s">
        <v>439</v>
      </c>
    </row>
    <row r="50" spans="1:13" x14ac:dyDescent="0.25">
      <c r="A50" s="30" t="s">
        <v>433</v>
      </c>
      <c r="D50" s="30" t="s">
        <v>474</v>
      </c>
      <c r="E50" s="30" t="s">
        <v>475</v>
      </c>
      <c r="F50" s="30" t="s">
        <v>465</v>
      </c>
      <c r="G50" s="30" t="s">
        <v>442</v>
      </c>
      <c r="H50" s="30" t="s">
        <v>437</v>
      </c>
      <c r="I50" s="30" t="s">
        <v>439</v>
      </c>
      <c r="J50" s="30" t="s">
        <v>439</v>
      </c>
      <c r="K50" s="30" t="s">
        <v>439</v>
      </c>
      <c r="L50" s="30" t="s">
        <v>439</v>
      </c>
      <c r="M50" s="30" t="s">
        <v>439</v>
      </c>
    </row>
    <row r="51" spans="1:13" x14ac:dyDescent="0.25">
      <c r="A51" s="30" t="s">
        <v>433</v>
      </c>
      <c r="D51" s="30" t="s">
        <v>476</v>
      </c>
      <c r="E51" s="30" t="s">
        <v>477</v>
      </c>
      <c r="F51" s="30" t="s">
        <v>465</v>
      </c>
      <c r="G51" s="30" t="s">
        <v>442</v>
      </c>
      <c r="H51" s="30" t="s">
        <v>437</v>
      </c>
      <c r="I51" s="30" t="s">
        <v>532</v>
      </c>
      <c r="J51" s="30" t="s">
        <v>533</v>
      </c>
      <c r="K51" s="30" t="s">
        <v>534</v>
      </c>
      <c r="L51" s="30" t="s">
        <v>535</v>
      </c>
      <c r="M51" s="30" t="s">
        <v>536</v>
      </c>
    </row>
    <row r="52" spans="1:13" x14ac:dyDescent="0.25">
      <c r="A52" s="30" t="s">
        <v>433</v>
      </c>
      <c r="D52" s="30" t="s">
        <v>478</v>
      </c>
      <c r="E52" s="30" t="s">
        <v>479</v>
      </c>
      <c r="F52" s="30" t="s">
        <v>465</v>
      </c>
      <c r="G52" s="30" t="s">
        <v>442</v>
      </c>
      <c r="H52" s="30" t="s">
        <v>437</v>
      </c>
      <c r="I52" s="30" t="s">
        <v>537</v>
      </c>
      <c r="J52" s="30" t="s">
        <v>439</v>
      </c>
      <c r="K52" s="30" t="s">
        <v>439</v>
      </c>
      <c r="L52" s="30" t="s">
        <v>537</v>
      </c>
      <c r="M52" s="30" t="s">
        <v>439</v>
      </c>
    </row>
    <row r="53" spans="1:13" x14ac:dyDescent="0.25">
      <c r="A53" s="30" t="s">
        <v>433</v>
      </c>
      <c r="D53" s="30" t="s">
        <v>188</v>
      </c>
      <c r="E53" s="30" t="s">
        <v>95</v>
      </c>
      <c r="F53" s="30" t="s">
        <v>466</v>
      </c>
      <c r="G53" s="30" t="s">
        <v>441</v>
      </c>
      <c r="H53" s="30" t="s">
        <v>437</v>
      </c>
      <c r="I53" s="30" t="s">
        <v>439</v>
      </c>
      <c r="J53" s="30" t="s">
        <v>439</v>
      </c>
      <c r="K53" s="30" t="s">
        <v>439</v>
      </c>
      <c r="L53" s="30" t="s">
        <v>439</v>
      </c>
      <c r="M53" s="30" t="s">
        <v>439</v>
      </c>
    </row>
    <row r="54" spans="1:13" x14ac:dyDescent="0.25">
      <c r="A54" s="30" t="s">
        <v>433</v>
      </c>
      <c r="D54" s="30" t="s">
        <v>189</v>
      </c>
      <c r="E54" s="30" t="s">
        <v>104</v>
      </c>
      <c r="F54" s="30" t="s">
        <v>466</v>
      </c>
      <c r="G54" s="30" t="s">
        <v>440</v>
      </c>
      <c r="H54" s="30" t="s">
        <v>437</v>
      </c>
      <c r="I54" s="30" t="s">
        <v>439</v>
      </c>
      <c r="J54" s="30" t="s">
        <v>439</v>
      </c>
      <c r="K54" s="30" t="s">
        <v>439</v>
      </c>
      <c r="L54" s="30" t="s">
        <v>439</v>
      </c>
      <c r="M54" s="30" t="s">
        <v>439</v>
      </c>
    </row>
    <row r="55" spans="1:13" x14ac:dyDescent="0.25">
      <c r="A55" s="30" t="s">
        <v>433</v>
      </c>
      <c r="D55" s="30" t="s">
        <v>190</v>
      </c>
      <c r="E55" s="30" t="s">
        <v>87</v>
      </c>
      <c r="F55" s="30" t="s">
        <v>464</v>
      </c>
      <c r="G55" s="30" t="s">
        <v>440</v>
      </c>
      <c r="H55" s="30" t="s">
        <v>437</v>
      </c>
      <c r="I55" s="30" t="s">
        <v>439</v>
      </c>
      <c r="J55" s="30" t="s">
        <v>439</v>
      </c>
      <c r="K55" s="30" t="s">
        <v>439</v>
      </c>
      <c r="L55" s="30" t="s">
        <v>439</v>
      </c>
      <c r="M55" s="30" t="s">
        <v>439</v>
      </c>
    </row>
    <row r="56" spans="1:13" x14ac:dyDescent="0.25">
      <c r="A56" s="30" t="s">
        <v>433</v>
      </c>
      <c r="D56" s="30" t="s">
        <v>191</v>
      </c>
      <c r="E56" s="30" t="s">
        <v>52</v>
      </c>
      <c r="F56" s="30" t="s">
        <v>464</v>
      </c>
      <c r="G56" s="30" t="s">
        <v>441</v>
      </c>
      <c r="H56" s="30" t="s">
        <v>437</v>
      </c>
      <c r="I56" s="30" t="s">
        <v>439</v>
      </c>
      <c r="J56" s="30" t="s">
        <v>439</v>
      </c>
      <c r="K56" s="30" t="s">
        <v>439</v>
      </c>
      <c r="L56" s="30" t="s">
        <v>439</v>
      </c>
      <c r="M56" s="30" t="s">
        <v>439</v>
      </c>
    </row>
    <row r="57" spans="1:13" x14ac:dyDescent="0.25">
      <c r="A57" s="30" t="s">
        <v>433</v>
      </c>
      <c r="D57" s="30" t="s">
        <v>192</v>
      </c>
      <c r="E57" s="30" t="s">
        <v>52</v>
      </c>
      <c r="F57" s="30" t="s">
        <v>465</v>
      </c>
      <c r="G57" s="30" t="s">
        <v>442</v>
      </c>
      <c r="H57" s="30" t="s">
        <v>437</v>
      </c>
      <c r="I57" s="30" t="s">
        <v>439</v>
      </c>
      <c r="J57" s="30" t="s">
        <v>439</v>
      </c>
      <c r="K57" s="30" t="s">
        <v>439</v>
      </c>
      <c r="L57" s="30" t="s">
        <v>439</v>
      </c>
      <c r="M57" s="30" t="s">
        <v>439</v>
      </c>
    </row>
    <row r="58" spans="1:13" x14ac:dyDescent="0.25">
      <c r="A58" s="30" t="s">
        <v>433</v>
      </c>
      <c r="D58" s="30" t="s">
        <v>193</v>
      </c>
      <c r="E58" s="30" t="s">
        <v>53</v>
      </c>
      <c r="F58" s="30" t="s">
        <v>465</v>
      </c>
      <c r="G58" s="30" t="s">
        <v>442</v>
      </c>
      <c r="H58" s="30" t="s">
        <v>437</v>
      </c>
      <c r="I58" s="30" t="s">
        <v>439</v>
      </c>
      <c r="J58" s="30" t="s">
        <v>439</v>
      </c>
      <c r="K58" s="30" t="s">
        <v>439</v>
      </c>
      <c r="L58" s="30" t="s">
        <v>439</v>
      </c>
      <c r="M58" s="30" t="s">
        <v>439</v>
      </c>
    </row>
    <row r="59" spans="1:13" x14ac:dyDescent="0.25">
      <c r="A59" s="30" t="s">
        <v>433</v>
      </c>
      <c r="D59" s="30" t="s">
        <v>194</v>
      </c>
      <c r="E59" s="30" t="s">
        <v>88</v>
      </c>
      <c r="F59" s="30" t="s">
        <v>465</v>
      </c>
      <c r="G59" s="30" t="s">
        <v>442</v>
      </c>
      <c r="H59" s="30" t="s">
        <v>437</v>
      </c>
      <c r="I59" s="30" t="s">
        <v>439</v>
      </c>
      <c r="J59" s="30" t="s">
        <v>439</v>
      </c>
      <c r="K59" s="30" t="s">
        <v>439</v>
      </c>
      <c r="L59" s="30" t="s">
        <v>439</v>
      </c>
      <c r="M59" s="30" t="s">
        <v>439</v>
      </c>
    </row>
    <row r="60" spans="1:13" x14ac:dyDescent="0.25">
      <c r="A60" s="30" t="s">
        <v>433</v>
      </c>
      <c r="D60" s="30" t="s">
        <v>195</v>
      </c>
      <c r="E60" s="30" t="s">
        <v>54</v>
      </c>
      <c r="F60" s="30" t="s">
        <v>465</v>
      </c>
      <c r="G60" s="30" t="s">
        <v>442</v>
      </c>
      <c r="H60" s="30" t="s">
        <v>437</v>
      </c>
      <c r="I60" s="30" t="s">
        <v>439</v>
      </c>
      <c r="J60" s="30" t="s">
        <v>439</v>
      </c>
      <c r="K60" s="30" t="s">
        <v>439</v>
      </c>
      <c r="L60" s="30" t="s">
        <v>439</v>
      </c>
      <c r="M60" s="30" t="s">
        <v>439</v>
      </c>
    </row>
    <row r="61" spans="1:13" x14ac:dyDescent="0.25">
      <c r="A61" s="30" t="s">
        <v>433</v>
      </c>
      <c r="D61" s="30" t="s">
        <v>196</v>
      </c>
      <c r="E61" s="30" t="s">
        <v>91</v>
      </c>
      <c r="F61" s="30" t="s">
        <v>466</v>
      </c>
      <c r="G61" s="30" t="s">
        <v>441</v>
      </c>
      <c r="H61" s="30" t="s">
        <v>437</v>
      </c>
      <c r="I61" s="30" t="s">
        <v>439</v>
      </c>
      <c r="J61" s="30" t="s">
        <v>439</v>
      </c>
      <c r="K61" s="30" t="s">
        <v>439</v>
      </c>
      <c r="L61" s="30" t="s">
        <v>439</v>
      </c>
      <c r="M61" s="30" t="s">
        <v>439</v>
      </c>
    </row>
    <row r="62" spans="1:13" x14ac:dyDescent="0.25">
      <c r="A62" s="30" t="s">
        <v>433</v>
      </c>
      <c r="D62" s="30" t="s">
        <v>197</v>
      </c>
      <c r="E62" s="30" t="s">
        <v>55</v>
      </c>
      <c r="F62" s="30" t="s">
        <v>464</v>
      </c>
      <c r="G62" s="30" t="s">
        <v>441</v>
      </c>
      <c r="H62" s="30" t="s">
        <v>437</v>
      </c>
      <c r="I62" s="30" t="s">
        <v>439</v>
      </c>
      <c r="J62" s="30" t="s">
        <v>439</v>
      </c>
      <c r="K62" s="30" t="s">
        <v>439</v>
      </c>
      <c r="L62" s="30" t="s">
        <v>439</v>
      </c>
      <c r="M62" s="30" t="s">
        <v>439</v>
      </c>
    </row>
    <row r="63" spans="1:13" x14ac:dyDescent="0.25">
      <c r="A63" s="30" t="s">
        <v>433</v>
      </c>
      <c r="D63" s="30" t="s">
        <v>198</v>
      </c>
      <c r="E63" s="30" t="s">
        <v>55</v>
      </c>
      <c r="F63" s="30" t="s">
        <v>465</v>
      </c>
      <c r="G63" s="30" t="s">
        <v>442</v>
      </c>
      <c r="H63" s="30" t="s">
        <v>437</v>
      </c>
      <c r="I63" s="30" t="s">
        <v>439</v>
      </c>
      <c r="J63" s="30" t="s">
        <v>439</v>
      </c>
      <c r="K63" s="30" t="s">
        <v>439</v>
      </c>
      <c r="L63" s="30" t="s">
        <v>439</v>
      </c>
      <c r="M63" s="30" t="s">
        <v>439</v>
      </c>
    </row>
    <row r="64" spans="1:13" x14ac:dyDescent="0.25">
      <c r="A64" s="30" t="s">
        <v>433</v>
      </c>
      <c r="D64" s="30" t="s">
        <v>199</v>
      </c>
      <c r="E64" s="30" t="s">
        <v>53</v>
      </c>
      <c r="F64" s="30" t="s">
        <v>465</v>
      </c>
      <c r="G64" s="30" t="s">
        <v>442</v>
      </c>
      <c r="H64" s="30" t="s">
        <v>437</v>
      </c>
      <c r="I64" s="30" t="s">
        <v>439</v>
      </c>
      <c r="J64" s="30" t="s">
        <v>439</v>
      </c>
      <c r="K64" s="30" t="s">
        <v>439</v>
      </c>
      <c r="L64" s="30" t="s">
        <v>439</v>
      </c>
      <c r="M64" s="30" t="s">
        <v>439</v>
      </c>
    </row>
    <row r="65" spans="1:13" x14ac:dyDescent="0.25">
      <c r="A65" s="30" t="s">
        <v>433</v>
      </c>
      <c r="D65" s="30" t="s">
        <v>200</v>
      </c>
      <c r="E65" s="30" t="s">
        <v>88</v>
      </c>
      <c r="F65" s="30" t="s">
        <v>465</v>
      </c>
      <c r="G65" s="30" t="s">
        <v>442</v>
      </c>
      <c r="H65" s="30" t="s">
        <v>437</v>
      </c>
      <c r="I65" s="30" t="s">
        <v>439</v>
      </c>
      <c r="J65" s="30" t="s">
        <v>439</v>
      </c>
      <c r="K65" s="30" t="s">
        <v>439</v>
      </c>
      <c r="L65" s="30" t="s">
        <v>439</v>
      </c>
      <c r="M65" s="30" t="s">
        <v>439</v>
      </c>
    </row>
    <row r="66" spans="1:13" x14ac:dyDescent="0.25">
      <c r="A66" s="30" t="s">
        <v>433</v>
      </c>
      <c r="D66" s="30" t="s">
        <v>201</v>
      </c>
      <c r="E66" s="30" t="s">
        <v>56</v>
      </c>
      <c r="F66" s="30" t="s">
        <v>465</v>
      </c>
      <c r="G66" s="30" t="s">
        <v>442</v>
      </c>
      <c r="H66" s="30" t="s">
        <v>437</v>
      </c>
      <c r="I66" s="30" t="s">
        <v>439</v>
      </c>
      <c r="J66" s="30" t="s">
        <v>439</v>
      </c>
      <c r="K66" s="30" t="s">
        <v>439</v>
      </c>
      <c r="L66" s="30" t="s">
        <v>439</v>
      </c>
      <c r="M66" s="30" t="s">
        <v>439</v>
      </c>
    </row>
    <row r="67" spans="1:13" x14ac:dyDescent="0.25">
      <c r="A67" s="30" t="s">
        <v>433</v>
      </c>
      <c r="D67" s="30" t="s">
        <v>202</v>
      </c>
      <c r="E67" s="30" t="s">
        <v>90</v>
      </c>
      <c r="F67" s="30" t="s">
        <v>466</v>
      </c>
      <c r="G67" s="30" t="s">
        <v>441</v>
      </c>
      <c r="H67" s="30" t="s">
        <v>437</v>
      </c>
      <c r="I67" s="30" t="s">
        <v>439</v>
      </c>
      <c r="J67" s="30" t="s">
        <v>439</v>
      </c>
      <c r="K67" s="30" t="s">
        <v>439</v>
      </c>
      <c r="L67" s="30" t="s">
        <v>439</v>
      </c>
      <c r="M67" s="30" t="s">
        <v>439</v>
      </c>
    </row>
    <row r="68" spans="1:13" x14ac:dyDescent="0.25">
      <c r="A68" s="30" t="s">
        <v>433</v>
      </c>
      <c r="D68" s="30" t="s">
        <v>203</v>
      </c>
      <c r="E68" s="30" t="s">
        <v>57</v>
      </c>
      <c r="F68" s="30" t="s">
        <v>464</v>
      </c>
      <c r="G68" s="30" t="s">
        <v>441</v>
      </c>
      <c r="H68" s="30" t="s">
        <v>437</v>
      </c>
      <c r="I68" s="30" t="s">
        <v>439</v>
      </c>
      <c r="J68" s="30" t="s">
        <v>439</v>
      </c>
      <c r="K68" s="30" t="s">
        <v>439</v>
      </c>
      <c r="L68" s="30" t="s">
        <v>439</v>
      </c>
      <c r="M68" s="30" t="s">
        <v>439</v>
      </c>
    </row>
    <row r="69" spans="1:13" x14ac:dyDescent="0.25">
      <c r="A69" s="30" t="s">
        <v>433</v>
      </c>
      <c r="D69" s="30" t="s">
        <v>204</v>
      </c>
      <c r="E69" s="30" t="s">
        <v>57</v>
      </c>
      <c r="F69" s="30" t="s">
        <v>465</v>
      </c>
      <c r="G69" s="30" t="s">
        <v>442</v>
      </c>
      <c r="H69" s="30" t="s">
        <v>437</v>
      </c>
      <c r="I69" s="30" t="s">
        <v>439</v>
      </c>
      <c r="J69" s="30" t="s">
        <v>439</v>
      </c>
      <c r="K69" s="30" t="s">
        <v>439</v>
      </c>
      <c r="L69" s="30" t="s">
        <v>439</v>
      </c>
      <c r="M69" s="30" t="s">
        <v>439</v>
      </c>
    </row>
    <row r="70" spans="1:13" x14ac:dyDescent="0.25">
      <c r="A70" s="30" t="s">
        <v>433</v>
      </c>
      <c r="D70" s="30" t="s">
        <v>205</v>
      </c>
      <c r="E70" s="30" t="s">
        <v>53</v>
      </c>
      <c r="F70" s="30" t="s">
        <v>465</v>
      </c>
      <c r="G70" s="30" t="s">
        <v>442</v>
      </c>
      <c r="H70" s="30" t="s">
        <v>437</v>
      </c>
      <c r="I70" s="30" t="s">
        <v>439</v>
      </c>
      <c r="J70" s="30" t="s">
        <v>439</v>
      </c>
      <c r="K70" s="30" t="s">
        <v>439</v>
      </c>
      <c r="L70" s="30" t="s">
        <v>439</v>
      </c>
      <c r="M70" s="30" t="s">
        <v>439</v>
      </c>
    </row>
    <row r="71" spans="1:13" x14ac:dyDescent="0.25">
      <c r="A71" s="30" t="s">
        <v>433</v>
      </c>
      <c r="D71" s="30" t="s">
        <v>206</v>
      </c>
      <c r="E71" s="30" t="s">
        <v>88</v>
      </c>
      <c r="F71" s="30" t="s">
        <v>465</v>
      </c>
      <c r="G71" s="30" t="s">
        <v>442</v>
      </c>
      <c r="H71" s="30" t="s">
        <v>437</v>
      </c>
      <c r="I71" s="30" t="s">
        <v>439</v>
      </c>
      <c r="J71" s="30" t="s">
        <v>439</v>
      </c>
      <c r="K71" s="30" t="s">
        <v>439</v>
      </c>
      <c r="L71" s="30" t="s">
        <v>439</v>
      </c>
      <c r="M71" s="30" t="s">
        <v>439</v>
      </c>
    </row>
    <row r="72" spans="1:13" x14ac:dyDescent="0.25">
      <c r="A72" s="30" t="s">
        <v>433</v>
      </c>
      <c r="D72" s="30" t="s">
        <v>207</v>
      </c>
      <c r="E72" s="30" t="s">
        <v>58</v>
      </c>
      <c r="F72" s="30" t="s">
        <v>465</v>
      </c>
      <c r="G72" s="30" t="s">
        <v>442</v>
      </c>
      <c r="H72" s="30" t="s">
        <v>437</v>
      </c>
      <c r="I72" s="30" t="s">
        <v>439</v>
      </c>
      <c r="J72" s="30" t="s">
        <v>439</v>
      </c>
      <c r="K72" s="30" t="s">
        <v>439</v>
      </c>
      <c r="L72" s="30" t="s">
        <v>439</v>
      </c>
      <c r="M72" s="30" t="s">
        <v>439</v>
      </c>
    </row>
    <row r="73" spans="1:13" x14ac:dyDescent="0.25">
      <c r="A73" s="30" t="s">
        <v>433</v>
      </c>
      <c r="D73" s="30" t="s">
        <v>208</v>
      </c>
      <c r="E73" s="30" t="s">
        <v>89</v>
      </c>
      <c r="F73" s="30" t="s">
        <v>466</v>
      </c>
      <c r="G73" s="30" t="s">
        <v>441</v>
      </c>
      <c r="H73" s="30" t="s">
        <v>437</v>
      </c>
      <c r="I73" s="30" t="s">
        <v>439</v>
      </c>
      <c r="J73" s="30" t="s">
        <v>439</v>
      </c>
      <c r="K73" s="30" t="s">
        <v>439</v>
      </c>
      <c r="L73" s="30" t="s">
        <v>439</v>
      </c>
      <c r="M73" s="30" t="s">
        <v>439</v>
      </c>
    </row>
    <row r="74" spans="1:13" x14ac:dyDescent="0.25">
      <c r="A74" s="30" t="s">
        <v>433</v>
      </c>
      <c r="D74" s="30" t="s">
        <v>209</v>
      </c>
      <c r="E74" s="30" t="s">
        <v>92</v>
      </c>
      <c r="F74" s="30" t="s">
        <v>466</v>
      </c>
      <c r="G74" s="30" t="s">
        <v>440</v>
      </c>
      <c r="H74" s="30" t="s">
        <v>437</v>
      </c>
      <c r="I74" s="30" t="s">
        <v>439</v>
      </c>
      <c r="J74" s="30" t="s">
        <v>439</v>
      </c>
      <c r="K74" s="30" t="s">
        <v>439</v>
      </c>
      <c r="L74" s="30" t="s">
        <v>439</v>
      </c>
      <c r="M74" s="30" t="s">
        <v>439</v>
      </c>
    </row>
    <row r="75" spans="1:13" x14ac:dyDescent="0.25">
      <c r="A75" s="30" t="s">
        <v>433</v>
      </c>
      <c r="D75" s="30" t="s">
        <v>210</v>
      </c>
      <c r="E75" s="30" t="s">
        <v>480</v>
      </c>
      <c r="F75" s="30" t="s">
        <v>466</v>
      </c>
      <c r="G75" s="30" t="s">
        <v>439</v>
      </c>
      <c r="H75" s="30" t="s">
        <v>437</v>
      </c>
      <c r="I75" s="30" t="s">
        <v>439</v>
      </c>
      <c r="J75" s="30" t="s">
        <v>439</v>
      </c>
      <c r="K75" s="30" t="s">
        <v>439</v>
      </c>
      <c r="L75" s="30" t="s">
        <v>439</v>
      </c>
      <c r="M75" s="30" t="s">
        <v>439</v>
      </c>
    </row>
    <row r="76" spans="1:13" x14ac:dyDescent="0.25">
      <c r="A76" s="30" t="s">
        <v>433</v>
      </c>
      <c r="D76" s="30" t="s">
        <v>211</v>
      </c>
      <c r="E76" s="30" t="s">
        <v>481</v>
      </c>
      <c r="F76" s="30" t="s">
        <v>467</v>
      </c>
      <c r="G76" s="30" t="s">
        <v>439</v>
      </c>
      <c r="H76" s="30" t="s">
        <v>437</v>
      </c>
      <c r="I76" s="30" t="s">
        <v>439</v>
      </c>
      <c r="J76" s="30" t="s">
        <v>439</v>
      </c>
      <c r="K76" s="30" t="s">
        <v>439</v>
      </c>
      <c r="L76" s="30" t="s">
        <v>439</v>
      </c>
      <c r="M76" s="30" t="s">
        <v>439</v>
      </c>
    </row>
    <row r="77" spans="1:13" x14ac:dyDescent="0.25">
      <c r="A77" s="30" t="s">
        <v>433</v>
      </c>
      <c r="D77" s="30" t="s">
        <v>212</v>
      </c>
      <c r="E77" s="30" t="s">
        <v>482</v>
      </c>
      <c r="F77" s="30" t="s">
        <v>464</v>
      </c>
      <c r="G77" s="30" t="s">
        <v>439</v>
      </c>
      <c r="H77" s="30" t="s">
        <v>437</v>
      </c>
      <c r="I77" s="30" t="s">
        <v>439</v>
      </c>
      <c r="J77" s="30" t="s">
        <v>439</v>
      </c>
      <c r="K77" s="30" t="s">
        <v>439</v>
      </c>
      <c r="L77" s="30" t="s">
        <v>439</v>
      </c>
      <c r="M77" s="30" t="s">
        <v>439</v>
      </c>
    </row>
    <row r="78" spans="1:13" x14ac:dyDescent="0.25">
      <c r="A78" s="30" t="s">
        <v>433</v>
      </c>
      <c r="D78" s="30" t="s">
        <v>213</v>
      </c>
      <c r="E78" s="30" t="s">
        <v>108</v>
      </c>
      <c r="F78" s="30" t="s">
        <v>464</v>
      </c>
      <c r="G78" s="30" t="s">
        <v>440</v>
      </c>
      <c r="H78" s="30" t="s">
        <v>437</v>
      </c>
      <c r="I78" s="30" t="s">
        <v>439</v>
      </c>
      <c r="J78" s="30" t="s">
        <v>439</v>
      </c>
      <c r="K78" s="30" t="s">
        <v>439</v>
      </c>
      <c r="L78" s="30" t="s">
        <v>439</v>
      </c>
      <c r="M78" s="30" t="s">
        <v>439</v>
      </c>
    </row>
    <row r="79" spans="1:13" x14ac:dyDescent="0.25">
      <c r="A79" s="30" t="s">
        <v>433</v>
      </c>
      <c r="D79" s="30" t="s">
        <v>214</v>
      </c>
      <c r="E79" s="30" t="s">
        <v>59</v>
      </c>
      <c r="F79" s="30" t="s">
        <v>465</v>
      </c>
      <c r="G79" s="30" t="s">
        <v>441</v>
      </c>
      <c r="H79" s="30" t="s">
        <v>437</v>
      </c>
      <c r="I79" s="30" t="s">
        <v>439</v>
      </c>
      <c r="J79" s="30" t="s">
        <v>439</v>
      </c>
      <c r="K79" s="30" t="s">
        <v>439</v>
      </c>
      <c r="L79" s="30" t="s">
        <v>439</v>
      </c>
      <c r="M79" s="30" t="s">
        <v>439</v>
      </c>
    </row>
    <row r="80" spans="1:13" x14ac:dyDescent="0.25">
      <c r="A80" s="30" t="s">
        <v>433</v>
      </c>
      <c r="D80" s="30" t="s">
        <v>215</v>
      </c>
      <c r="E80" s="30" t="s">
        <v>109</v>
      </c>
      <c r="F80" s="30" t="s">
        <v>464</v>
      </c>
      <c r="G80" s="30" t="s">
        <v>441</v>
      </c>
      <c r="H80" s="30" t="s">
        <v>437</v>
      </c>
      <c r="I80" s="30" t="s">
        <v>439</v>
      </c>
      <c r="J80" s="30" t="s">
        <v>439</v>
      </c>
      <c r="K80" s="30" t="s">
        <v>439</v>
      </c>
      <c r="L80" s="30" t="s">
        <v>439</v>
      </c>
      <c r="M80" s="30" t="s">
        <v>439</v>
      </c>
    </row>
    <row r="81" spans="1:13" x14ac:dyDescent="0.25">
      <c r="A81" s="30" t="s">
        <v>433</v>
      </c>
      <c r="D81" s="30" t="s">
        <v>216</v>
      </c>
      <c r="E81" s="30" t="s">
        <v>217</v>
      </c>
      <c r="F81" s="30" t="s">
        <v>465</v>
      </c>
      <c r="G81" s="30" t="s">
        <v>442</v>
      </c>
      <c r="H81" s="30" t="s">
        <v>437</v>
      </c>
      <c r="I81" s="30" t="s">
        <v>439</v>
      </c>
      <c r="J81" s="30" t="s">
        <v>439</v>
      </c>
      <c r="K81" s="30" t="s">
        <v>439</v>
      </c>
      <c r="L81" s="30" t="s">
        <v>439</v>
      </c>
      <c r="M81" s="30" t="s">
        <v>439</v>
      </c>
    </row>
    <row r="82" spans="1:13" x14ac:dyDescent="0.25">
      <c r="A82" s="30" t="s">
        <v>433</v>
      </c>
      <c r="D82" s="30" t="s">
        <v>218</v>
      </c>
      <c r="E82" s="30" t="s">
        <v>110</v>
      </c>
      <c r="F82" s="30" t="s">
        <v>466</v>
      </c>
      <c r="G82" s="30" t="s">
        <v>441</v>
      </c>
      <c r="H82" s="30" t="s">
        <v>437</v>
      </c>
      <c r="I82" s="30" t="s">
        <v>439</v>
      </c>
      <c r="J82" s="30" t="s">
        <v>439</v>
      </c>
      <c r="K82" s="30" t="s">
        <v>439</v>
      </c>
      <c r="L82" s="30" t="s">
        <v>439</v>
      </c>
      <c r="M82" s="30" t="s">
        <v>439</v>
      </c>
    </row>
    <row r="83" spans="1:13" x14ac:dyDescent="0.25">
      <c r="A83" s="30" t="s">
        <v>433</v>
      </c>
      <c r="D83" s="30" t="s">
        <v>219</v>
      </c>
      <c r="E83" s="30" t="s">
        <v>111</v>
      </c>
      <c r="F83" s="30" t="s">
        <v>464</v>
      </c>
      <c r="G83" s="30" t="s">
        <v>441</v>
      </c>
      <c r="H83" s="30" t="s">
        <v>437</v>
      </c>
      <c r="I83" s="30" t="s">
        <v>439</v>
      </c>
      <c r="J83" s="30" t="s">
        <v>439</v>
      </c>
      <c r="K83" s="30" t="s">
        <v>439</v>
      </c>
      <c r="L83" s="30" t="s">
        <v>439</v>
      </c>
      <c r="M83" s="30" t="s">
        <v>439</v>
      </c>
    </row>
    <row r="84" spans="1:13" x14ac:dyDescent="0.25">
      <c r="A84" s="30" t="s">
        <v>433</v>
      </c>
      <c r="D84" s="30" t="s">
        <v>220</v>
      </c>
      <c r="E84" s="30" t="s">
        <v>7</v>
      </c>
      <c r="F84" s="30" t="s">
        <v>465</v>
      </c>
      <c r="G84" s="30" t="s">
        <v>442</v>
      </c>
      <c r="H84" s="30" t="s">
        <v>437</v>
      </c>
      <c r="I84" s="30" t="s">
        <v>538</v>
      </c>
      <c r="J84" s="30" t="s">
        <v>539</v>
      </c>
      <c r="K84" s="30" t="s">
        <v>540</v>
      </c>
      <c r="L84" s="30" t="s">
        <v>541</v>
      </c>
      <c r="M84" s="30" t="s">
        <v>542</v>
      </c>
    </row>
    <row r="85" spans="1:13" x14ac:dyDescent="0.25">
      <c r="A85" s="30" t="s">
        <v>433</v>
      </c>
      <c r="D85" s="30" t="s">
        <v>221</v>
      </c>
      <c r="E85" s="30" t="s">
        <v>8</v>
      </c>
      <c r="F85" s="30" t="s">
        <v>465</v>
      </c>
      <c r="G85" s="30" t="s">
        <v>442</v>
      </c>
      <c r="H85" s="30" t="s">
        <v>437</v>
      </c>
      <c r="I85" s="30" t="s">
        <v>543</v>
      </c>
      <c r="J85" s="30" t="s">
        <v>544</v>
      </c>
      <c r="K85" s="30" t="s">
        <v>545</v>
      </c>
      <c r="L85" s="30" t="s">
        <v>546</v>
      </c>
      <c r="M85" s="30" t="s">
        <v>547</v>
      </c>
    </row>
    <row r="86" spans="1:13" x14ac:dyDescent="0.25">
      <c r="A86" s="30" t="s">
        <v>433</v>
      </c>
      <c r="D86" s="30" t="s">
        <v>222</v>
      </c>
      <c r="E86" s="30" t="s">
        <v>112</v>
      </c>
      <c r="F86" s="30" t="s">
        <v>465</v>
      </c>
      <c r="G86" s="30" t="s">
        <v>442</v>
      </c>
      <c r="H86" s="30" t="s">
        <v>437</v>
      </c>
      <c r="I86" s="30" t="s">
        <v>439</v>
      </c>
      <c r="J86" s="30" t="s">
        <v>439</v>
      </c>
      <c r="K86" s="30" t="s">
        <v>439</v>
      </c>
      <c r="L86" s="30" t="s">
        <v>439</v>
      </c>
      <c r="M86" s="30" t="s">
        <v>439</v>
      </c>
    </row>
    <row r="87" spans="1:13" x14ac:dyDescent="0.25">
      <c r="A87" s="30" t="s">
        <v>433</v>
      </c>
      <c r="D87" s="30" t="s">
        <v>223</v>
      </c>
      <c r="E87" s="30" t="s">
        <v>113</v>
      </c>
      <c r="F87" s="30" t="s">
        <v>466</v>
      </c>
      <c r="G87" s="30" t="s">
        <v>441</v>
      </c>
      <c r="H87" s="30" t="s">
        <v>437</v>
      </c>
      <c r="I87" s="30" t="s">
        <v>439</v>
      </c>
      <c r="J87" s="30" t="s">
        <v>439</v>
      </c>
      <c r="K87" s="30" t="s">
        <v>439</v>
      </c>
      <c r="L87" s="30" t="s">
        <v>439</v>
      </c>
      <c r="M87" s="30" t="s">
        <v>439</v>
      </c>
    </row>
    <row r="88" spans="1:13" x14ac:dyDescent="0.25">
      <c r="A88" s="30" t="s">
        <v>433</v>
      </c>
      <c r="D88" s="30" t="s">
        <v>224</v>
      </c>
      <c r="E88" s="30" t="s">
        <v>114</v>
      </c>
      <c r="F88" s="30" t="s">
        <v>464</v>
      </c>
      <c r="G88" s="30" t="s">
        <v>441</v>
      </c>
      <c r="H88" s="30" t="s">
        <v>437</v>
      </c>
      <c r="I88" s="30" t="s">
        <v>439</v>
      </c>
      <c r="J88" s="30" t="s">
        <v>439</v>
      </c>
      <c r="K88" s="30" t="s">
        <v>439</v>
      </c>
      <c r="L88" s="30" t="s">
        <v>439</v>
      </c>
      <c r="M88" s="30" t="s">
        <v>439</v>
      </c>
    </row>
    <row r="89" spans="1:13" x14ac:dyDescent="0.25">
      <c r="A89" s="30" t="s">
        <v>433</v>
      </c>
      <c r="D89" s="30" t="s">
        <v>225</v>
      </c>
      <c r="E89" s="30" t="s">
        <v>114</v>
      </c>
      <c r="F89" s="30" t="s">
        <v>465</v>
      </c>
      <c r="G89" s="30" t="s">
        <v>442</v>
      </c>
      <c r="H89" s="30" t="s">
        <v>437</v>
      </c>
      <c r="I89" s="30" t="s">
        <v>439</v>
      </c>
      <c r="J89" s="30" t="s">
        <v>439</v>
      </c>
      <c r="K89" s="30" t="s">
        <v>439</v>
      </c>
      <c r="L89" s="30" t="s">
        <v>439</v>
      </c>
      <c r="M89" s="30" t="s">
        <v>439</v>
      </c>
    </row>
    <row r="90" spans="1:13" x14ac:dyDescent="0.25">
      <c r="A90" s="30" t="s">
        <v>433</v>
      </c>
      <c r="D90" s="30" t="s">
        <v>226</v>
      </c>
      <c r="E90" s="30" t="s">
        <v>115</v>
      </c>
      <c r="F90" s="30" t="s">
        <v>466</v>
      </c>
      <c r="G90" s="30" t="s">
        <v>441</v>
      </c>
      <c r="H90" s="30" t="s">
        <v>437</v>
      </c>
      <c r="I90" s="30" t="s">
        <v>439</v>
      </c>
      <c r="J90" s="30" t="s">
        <v>439</v>
      </c>
      <c r="K90" s="30" t="s">
        <v>439</v>
      </c>
      <c r="L90" s="30" t="s">
        <v>439</v>
      </c>
      <c r="M90" s="30" t="s">
        <v>439</v>
      </c>
    </row>
    <row r="91" spans="1:13" x14ac:dyDescent="0.25">
      <c r="A91" s="30" t="s">
        <v>433</v>
      </c>
      <c r="D91" s="30" t="s">
        <v>227</v>
      </c>
      <c r="E91" s="30" t="s">
        <v>228</v>
      </c>
      <c r="F91" s="30" t="s">
        <v>464</v>
      </c>
      <c r="G91" s="30" t="s">
        <v>441</v>
      </c>
      <c r="H91" s="30" t="s">
        <v>437</v>
      </c>
      <c r="I91" s="30" t="s">
        <v>439</v>
      </c>
      <c r="J91" s="30" t="s">
        <v>439</v>
      </c>
      <c r="K91" s="30" t="s">
        <v>439</v>
      </c>
      <c r="L91" s="30" t="s">
        <v>439</v>
      </c>
      <c r="M91" s="30" t="s">
        <v>439</v>
      </c>
    </row>
    <row r="92" spans="1:13" x14ac:dyDescent="0.25">
      <c r="A92" s="30" t="s">
        <v>433</v>
      </c>
      <c r="D92" s="30" t="s">
        <v>229</v>
      </c>
      <c r="E92" s="30" t="s">
        <v>230</v>
      </c>
      <c r="F92" s="30" t="s">
        <v>465</v>
      </c>
      <c r="G92" s="30" t="s">
        <v>442</v>
      </c>
      <c r="H92" s="30" t="s">
        <v>437</v>
      </c>
      <c r="I92" s="30" t="s">
        <v>439</v>
      </c>
      <c r="J92" s="30" t="s">
        <v>439</v>
      </c>
      <c r="K92" s="30" t="s">
        <v>439</v>
      </c>
      <c r="L92" s="30" t="s">
        <v>439</v>
      </c>
      <c r="M92" s="30" t="s">
        <v>439</v>
      </c>
    </row>
    <row r="93" spans="1:13" x14ac:dyDescent="0.25">
      <c r="A93" s="30" t="s">
        <v>433</v>
      </c>
      <c r="D93" s="30" t="s">
        <v>231</v>
      </c>
      <c r="E93" s="30" t="s">
        <v>232</v>
      </c>
      <c r="F93" s="30" t="s">
        <v>465</v>
      </c>
      <c r="G93" s="30" t="s">
        <v>442</v>
      </c>
      <c r="H93" s="30" t="s">
        <v>437</v>
      </c>
      <c r="I93" s="30" t="s">
        <v>439</v>
      </c>
      <c r="J93" s="30" t="s">
        <v>439</v>
      </c>
      <c r="K93" s="30" t="s">
        <v>439</v>
      </c>
      <c r="L93" s="30" t="s">
        <v>439</v>
      </c>
      <c r="M93" s="30" t="s">
        <v>439</v>
      </c>
    </row>
    <row r="94" spans="1:13" x14ac:dyDescent="0.25">
      <c r="A94" s="30" t="s">
        <v>433</v>
      </c>
      <c r="D94" s="30" t="s">
        <v>233</v>
      </c>
      <c r="E94" s="30" t="s">
        <v>234</v>
      </c>
      <c r="F94" s="30" t="s">
        <v>466</v>
      </c>
      <c r="G94" s="30" t="s">
        <v>441</v>
      </c>
      <c r="H94" s="30" t="s">
        <v>437</v>
      </c>
      <c r="I94" s="30" t="s">
        <v>439</v>
      </c>
      <c r="J94" s="30" t="s">
        <v>439</v>
      </c>
      <c r="K94" s="30" t="s">
        <v>439</v>
      </c>
      <c r="L94" s="30" t="s">
        <v>439</v>
      </c>
      <c r="M94" s="30" t="s">
        <v>439</v>
      </c>
    </row>
    <row r="95" spans="1:13" x14ac:dyDescent="0.25">
      <c r="A95" s="30" t="s">
        <v>433</v>
      </c>
      <c r="D95" s="30" t="s">
        <v>235</v>
      </c>
      <c r="E95" s="30" t="s">
        <v>116</v>
      </c>
      <c r="F95" s="30" t="s">
        <v>464</v>
      </c>
      <c r="G95" s="30" t="s">
        <v>441</v>
      </c>
      <c r="H95" s="30" t="s">
        <v>437</v>
      </c>
      <c r="I95" s="30" t="s">
        <v>439</v>
      </c>
      <c r="J95" s="30" t="s">
        <v>439</v>
      </c>
      <c r="K95" s="30" t="s">
        <v>439</v>
      </c>
      <c r="L95" s="30" t="s">
        <v>439</v>
      </c>
      <c r="M95" s="30" t="s">
        <v>439</v>
      </c>
    </row>
    <row r="96" spans="1:13" x14ac:dyDescent="0.25">
      <c r="A96" s="30" t="s">
        <v>433</v>
      </c>
      <c r="D96" s="30" t="s">
        <v>236</v>
      </c>
      <c r="E96" s="30" t="s">
        <v>117</v>
      </c>
      <c r="F96" s="30" t="s">
        <v>465</v>
      </c>
      <c r="G96" s="30" t="s">
        <v>442</v>
      </c>
      <c r="H96" s="30" t="s">
        <v>437</v>
      </c>
      <c r="I96" s="30" t="s">
        <v>439</v>
      </c>
      <c r="J96" s="30" t="s">
        <v>439</v>
      </c>
      <c r="K96" s="30" t="s">
        <v>439</v>
      </c>
      <c r="L96" s="30" t="s">
        <v>439</v>
      </c>
      <c r="M96" s="30" t="s">
        <v>439</v>
      </c>
    </row>
    <row r="97" spans="1:13" x14ac:dyDescent="0.25">
      <c r="A97" s="30" t="s">
        <v>433</v>
      </c>
      <c r="D97" s="30" t="s">
        <v>237</v>
      </c>
      <c r="E97" s="30" t="s">
        <v>118</v>
      </c>
      <c r="F97" s="30" t="s">
        <v>465</v>
      </c>
      <c r="G97" s="30" t="s">
        <v>442</v>
      </c>
      <c r="H97" s="30" t="s">
        <v>437</v>
      </c>
      <c r="I97" s="30" t="s">
        <v>439</v>
      </c>
      <c r="J97" s="30" t="s">
        <v>439</v>
      </c>
      <c r="K97" s="30" t="s">
        <v>439</v>
      </c>
      <c r="L97" s="30" t="s">
        <v>439</v>
      </c>
      <c r="M97" s="30" t="s">
        <v>439</v>
      </c>
    </row>
    <row r="98" spans="1:13" x14ac:dyDescent="0.25">
      <c r="A98" s="30" t="s">
        <v>433</v>
      </c>
      <c r="D98" s="30" t="s">
        <v>238</v>
      </c>
      <c r="E98" s="30" t="s">
        <v>119</v>
      </c>
      <c r="F98" s="30" t="s">
        <v>464</v>
      </c>
      <c r="G98" s="30" t="s">
        <v>442</v>
      </c>
      <c r="H98" s="30" t="s">
        <v>437</v>
      </c>
      <c r="I98" s="30" t="s">
        <v>439</v>
      </c>
      <c r="J98" s="30" t="s">
        <v>439</v>
      </c>
      <c r="K98" s="30" t="s">
        <v>439</v>
      </c>
      <c r="L98" s="30" t="s">
        <v>439</v>
      </c>
      <c r="M98" s="30" t="s">
        <v>439</v>
      </c>
    </row>
    <row r="99" spans="1:13" x14ac:dyDescent="0.25">
      <c r="A99" s="30" t="s">
        <v>433</v>
      </c>
      <c r="D99" s="30" t="s">
        <v>239</v>
      </c>
      <c r="E99" s="30" t="s">
        <v>240</v>
      </c>
      <c r="F99" s="30" t="s">
        <v>465</v>
      </c>
      <c r="G99" s="30" t="s">
        <v>443</v>
      </c>
      <c r="H99" s="30" t="s">
        <v>437</v>
      </c>
      <c r="I99" s="30" t="s">
        <v>439</v>
      </c>
      <c r="J99" s="30" t="s">
        <v>439</v>
      </c>
      <c r="K99" s="30" t="s">
        <v>439</v>
      </c>
      <c r="L99" s="30" t="s">
        <v>439</v>
      </c>
      <c r="M99" s="30" t="s">
        <v>439</v>
      </c>
    </row>
    <row r="100" spans="1:13" x14ac:dyDescent="0.25">
      <c r="A100" s="30" t="s">
        <v>433</v>
      </c>
      <c r="D100" s="30" t="s">
        <v>241</v>
      </c>
      <c r="E100" s="30" t="s">
        <v>242</v>
      </c>
      <c r="F100" s="30" t="s">
        <v>465</v>
      </c>
      <c r="G100" s="30" t="s">
        <v>443</v>
      </c>
      <c r="H100" s="30" t="s">
        <v>437</v>
      </c>
      <c r="I100" s="30" t="s">
        <v>439</v>
      </c>
      <c r="J100" s="30" t="s">
        <v>439</v>
      </c>
      <c r="K100" s="30" t="s">
        <v>439</v>
      </c>
      <c r="L100" s="30" t="s">
        <v>439</v>
      </c>
      <c r="M100" s="30" t="s">
        <v>439</v>
      </c>
    </row>
    <row r="101" spans="1:13" x14ac:dyDescent="0.25">
      <c r="A101" s="30" t="s">
        <v>433</v>
      </c>
      <c r="D101" s="30" t="s">
        <v>243</v>
      </c>
      <c r="E101" s="30" t="s">
        <v>244</v>
      </c>
      <c r="F101" s="30" t="s">
        <v>465</v>
      </c>
      <c r="G101" s="30" t="s">
        <v>443</v>
      </c>
      <c r="H101" s="30" t="s">
        <v>437</v>
      </c>
      <c r="I101" s="30" t="s">
        <v>439</v>
      </c>
      <c r="J101" s="30" t="s">
        <v>439</v>
      </c>
      <c r="K101" s="30" t="s">
        <v>439</v>
      </c>
      <c r="L101" s="30" t="s">
        <v>439</v>
      </c>
      <c r="M101" s="30" t="s">
        <v>439</v>
      </c>
    </row>
    <row r="102" spans="1:13" x14ac:dyDescent="0.25">
      <c r="A102" s="30" t="s">
        <v>433</v>
      </c>
      <c r="D102" s="30" t="s">
        <v>245</v>
      </c>
      <c r="E102" s="30" t="s">
        <v>60</v>
      </c>
      <c r="F102" s="30" t="s">
        <v>465</v>
      </c>
      <c r="G102" s="30" t="s">
        <v>443</v>
      </c>
      <c r="H102" s="30" t="s">
        <v>437</v>
      </c>
      <c r="I102" s="30" t="s">
        <v>439</v>
      </c>
      <c r="J102" s="30" t="s">
        <v>439</v>
      </c>
      <c r="K102" s="30" t="s">
        <v>439</v>
      </c>
      <c r="L102" s="30" t="s">
        <v>439</v>
      </c>
      <c r="M102" s="30" t="s">
        <v>439</v>
      </c>
    </row>
    <row r="103" spans="1:13" x14ac:dyDescent="0.25">
      <c r="A103" s="30" t="s">
        <v>433</v>
      </c>
      <c r="D103" s="30" t="s">
        <v>246</v>
      </c>
      <c r="E103" s="30" t="s">
        <v>247</v>
      </c>
      <c r="F103" s="30" t="s">
        <v>465</v>
      </c>
      <c r="G103" s="30" t="s">
        <v>443</v>
      </c>
      <c r="H103" s="30" t="s">
        <v>437</v>
      </c>
      <c r="I103" s="30" t="s">
        <v>439</v>
      </c>
      <c r="J103" s="30" t="s">
        <v>439</v>
      </c>
      <c r="K103" s="30" t="s">
        <v>439</v>
      </c>
      <c r="L103" s="30" t="s">
        <v>439</v>
      </c>
      <c r="M103" s="30" t="s">
        <v>439</v>
      </c>
    </row>
    <row r="104" spans="1:13" x14ac:dyDescent="0.25">
      <c r="A104" s="30" t="s">
        <v>433</v>
      </c>
      <c r="D104" s="30" t="s">
        <v>248</v>
      </c>
      <c r="E104" s="30" t="s">
        <v>249</v>
      </c>
      <c r="F104" s="30" t="s">
        <v>465</v>
      </c>
      <c r="G104" s="30" t="s">
        <v>443</v>
      </c>
      <c r="H104" s="30" t="s">
        <v>437</v>
      </c>
      <c r="I104" s="30" t="s">
        <v>439</v>
      </c>
      <c r="J104" s="30" t="s">
        <v>439</v>
      </c>
      <c r="K104" s="30" t="s">
        <v>439</v>
      </c>
      <c r="L104" s="30" t="s">
        <v>439</v>
      </c>
      <c r="M104" s="30" t="s">
        <v>439</v>
      </c>
    </row>
    <row r="105" spans="1:13" x14ac:dyDescent="0.25">
      <c r="A105" s="30" t="s">
        <v>433</v>
      </c>
      <c r="D105" s="30" t="s">
        <v>250</v>
      </c>
      <c r="E105" s="30" t="s">
        <v>251</v>
      </c>
      <c r="F105" s="30" t="s">
        <v>465</v>
      </c>
      <c r="G105" s="30" t="s">
        <v>443</v>
      </c>
      <c r="H105" s="30" t="s">
        <v>437</v>
      </c>
      <c r="I105" s="30" t="s">
        <v>439</v>
      </c>
      <c r="J105" s="30" t="s">
        <v>439</v>
      </c>
      <c r="K105" s="30" t="s">
        <v>439</v>
      </c>
      <c r="L105" s="30" t="s">
        <v>439</v>
      </c>
      <c r="M105" s="30" t="s">
        <v>439</v>
      </c>
    </row>
    <row r="106" spans="1:13" x14ac:dyDescent="0.25">
      <c r="A106" s="30" t="s">
        <v>433</v>
      </c>
      <c r="D106" s="30" t="s">
        <v>252</v>
      </c>
      <c r="E106" s="30" t="s">
        <v>253</v>
      </c>
      <c r="F106" s="30" t="s">
        <v>465</v>
      </c>
      <c r="G106" s="30" t="s">
        <v>443</v>
      </c>
      <c r="H106" s="30" t="s">
        <v>437</v>
      </c>
      <c r="I106" s="30" t="s">
        <v>439</v>
      </c>
      <c r="J106" s="30" t="s">
        <v>439</v>
      </c>
      <c r="K106" s="30" t="s">
        <v>439</v>
      </c>
      <c r="L106" s="30" t="s">
        <v>439</v>
      </c>
      <c r="M106" s="30" t="s">
        <v>439</v>
      </c>
    </row>
    <row r="107" spans="1:13" x14ac:dyDescent="0.25">
      <c r="A107" s="30" t="s">
        <v>433</v>
      </c>
      <c r="D107" s="30" t="s">
        <v>254</v>
      </c>
      <c r="E107" s="30" t="s">
        <v>255</v>
      </c>
      <c r="F107" s="30" t="s">
        <v>465</v>
      </c>
      <c r="G107" s="30" t="s">
        <v>443</v>
      </c>
      <c r="H107" s="30" t="s">
        <v>437</v>
      </c>
      <c r="I107" s="30" t="s">
        <v>439</v>
      </c>
      <c r="J107" s="30" t="s">
        <v>439</v>
      </c>
      <c r="K107" s="30" t="s">
        <v>439</v>
      </c>
      <c r="L107" s="30" t="s">
        <v>439</v>
      </c>
      <c r="M107" s="30" t="s">
        <v>439</v>
      </c>
    </row>
    <row r="108" spans="1:13" x14ac:dyDescent="0.25">
      <c r="A108" s="30" t="s">
        <v>433</v>
      </c>
      <c r="D108" s="30" t="s">
        <v>256</v>
      </c>
      <c r="E108" s="30" t="s">
        <v>257</v>
      </c>
      <c r="F108" s="30" t="s">
        <v>465</v>
      </c>
      <c r="G108" s="30" t="s">
        <v>443</v>
      </c>
      <c r="H108" s="30" t="s">
        <v>437</v>
      </c>
      <c r="I108" s="30" t="s">
        <v>439</v>
      </c>
      <c r="J108" s="30" t="s">
        <v>439</v>
      </c>
      <c r="K108" s="30" t="s">
        <v>439</v>
      </c>
      <c r="L108" s="30" t="s">
        <v>439</v>
      </c>
      <c r="M108" s="30" t="s">
        <v>439</v>
      </c>
    </row>
    <row r="109" spans="1:13" x14ac:dyDescent="0.25">
      <c r="A109" s="30" t="s">
        <v>433</v>
      </c>
      <c r="D109" s="30" t="s">
        <v>258</v>
      </c>
      <c r="E109" s="30" t="s">
        <v>61</v>
      </c>
      <c r="F109" s="30" t="s">
        <v>465</v>
      </c>
      <c r="G109" s="30" t="s">
        <v>443</v>
      </c>
      <c r="H109" s="30" t="s">
        <v>437</v>
      </c>
      <c r="I109" s="30" t="s">
        <v>439</v>
      </c>
      <c r="J109" s="30" t="s">
        <v>439</v>
      </c>
      <c r="K109" s="30" t="s">
        <v>439</v>
      </c>
      <c r="L109" s="30" t="s">
        <v>439</v>
      </c>
      <c r="M109" s="30" t="s">
        <v>439</v>
      </c>
    </row>
    <row r="110" spans="1:13" x14ac:dyDescent="0.25">
      <c r="A110" s="30" t="s">
        <v>433</v>
      </c>
      <c r="D110" s="30" t="s">
        <v>259</v>
      </c>
      <c r="E110" s="30" t="s">
        <v>120</v>
      </c>
      <c r="F110" s="30" t="s">
        <v>466</v>
      </c>
      <c r="G110" s="30" t="s">
        <v>442</v>
      </c>
      <c r="H110" s="30" t="s">
        <v>437</v>
      </c>
      <c r="I110" s="30" t="s">
        <v>439</v>
      </c>
      <c r="J110" s="30" t="s">
        <v>439</v>
      </c>
      <c r="K110" s="30" t="s">
        <v>439</v>
      </c>
      <c r="L110" s="30" t="s">
        <v>439</v>
      </c>
      <c r="M110" s="30" t="s">
        <v>439</v>
      </c>
    </row>
    <row r="111" spans="1:13" x14ac:dyDescent="0.25">
      <c r="A111" s="30" t="s">
        <v>433</v>
      </c>
      <c r="D111" s="30" t="s">
        <v>260</v>
      </c>
      <c r="E111" s="30" t="s">
        <v>121</v>
      </c>
      <c r="F111" s="30" t="s">
        <v>464</v>
      </c>
      <c r="G111" s="30" t="s">
        <v>442</v>
      </c>
      <c r="H111" s="30" t="s">
        <v>437</v>
      </c>
      <c r="I111" s="30" t="s">
        <v>439</v>
      </c>
      <c r="J111" s="30" t="s">
        <v>439</v>
      </c>
      <c r="K111" s="30" t="s">
        <v>439</v>
      </c>
      <c r="L111" s="30" t="s">
        <v>439</v>
      </c>
      <c r="M111" s="30" t="s">
        <v>439</v>
      </c>
    </row>
    <row r="112" spans="1:13" x14ac:dyDescent="0.25">
      <c r="A112" s="30" t="s">
        <v>433</v>
      </c>
      <c r="D112" s="30" t="s">
        <v>159</v>
      </c>
      <c r="E112" s="30" t="s">
        <v>122</v>
      </c>
      <c r="F112" s="30" t="s">
        <v>465</v>
      </c>
      <c r="G112" s="30" t="s">
        <v>443</v>
      </c>
      <c r="H112" s="30" t="s">
        <v>437</v>
      </c>
      <c r="I112" s="30" t="s">
        <v>439</v>
      </c>
      <c r="J112" s="30" t="s">
        <v>439</v>
      </c>
      <c r="K112" s="30" t="s">
        <v>439</v>
      </c>
      <c r="L112" s="30" t="s">
        <v>439</v>
      </c>
      <c r="M112" s="30" t="s">
        <v>439</v>
      </c>
    </row>
    <row r="113" spans="1:13" x14ac:dyDescent="0.25">
      <c r="A113" s="30" t="s">
        <v>433</v>
      </c>
      <c r="D113" s="30" t="s">
        <v>261</v>
      </c>
      <c r="E113" s="30" t="s">
        <v>62</v>
      </c>
      <c r="F113" s="30" t="s">
        <v>465</v>
      </c>
      <c r="G113" s="30" t="s">
        <v>443</v>
      </c>
      <c r="H113" s="30" t="s">
        <v>437</v>
      </c>
      <c r="I113" s="30" t="s">
        <v>439</v>
      </c>
      <c r="J113" s="30" t="s">
        <v>439</v>
      </c>
      <c r="K113" s="30" t="s">
        <v>439</v>
      </c>
      <c r="L113" s="30" t="s">
        <v>439</v>
      </c>
      <c r="M113" s="30" t="s">
        <v>439</v>
      </c>
    </row>
    <row r="114" spans="1:13" x14ac:dyDescent="0.25">
      <c r="A114" s="30" t="s">
        <v>433</v>
      </c>
      <c r="D114" s="30" t="s">
        <v>262</v>
      </c>
      <c r="E114" s="30" t="s">
        <v>123</v>
      </c>
      <c r="F114" s="30" t="s">
        <v>466</v>
      </c>
      <c r="G114" s="30" t="s">
        <v>442</v>
      </c>
      <c r="H114" s="30" t="s">
        <v>437</v>
      </c>
      <c r="I114" s="30" t="s">
        <v>439</v>
      </c>
      <c r="J114" s="30" t="s">
        <v>439</v>
      </c>
      <c r="K114" s="30" t="s">
        <v>439</v>
      </c>
      <c r="L114" s="30" t="s">
        <v>439</v>
      </c>
      <c r="M114" s="30" t="s">
        <v>439</v>
      </c>
    </row>
    <row r="115" spans="1:13" x14ac:dyDescent="0.25">
      <c r="A115" s="30" t="s">
        <v>433</v>
      </c>
      <c r="D115" s="30" t="s">
        <v>263</v>
      </c>
      <c r="E115" s="30" t="s">
        <v>124</v>
      </c>
      <c r="F115" s="30" t="s">
        <v>466</v>
      </c>
      <c r="G115" s="30" t="s">
        <v>441</v>
      </c>
      <c r="H115" s="30" t="s">
        <v>437</v>
      </c>
      <c r="I115" s="30" t="s">
        <v>439</v>
      </c>
      <c r="J115" s="30" t="s">
        <v>439</v>
      </c>
      <c r="K115" s="30" t="s">
        <v>439</v>
      </c>
      <c r="L115" s="30" t="s">
        <v>439</v>
      </c>
      <c r="M115" s="30" t="s">
        <v>439</v>
      </c>
    </row>
    <row r="116" spans="1:13" x14ac:dyDescent="0.25">
      <c r="A116" s="30" t="s">
        <v>433</v>
      </c>
      <c r="D116" s="30" t="s">
        <v>264</v>
      </c>
      <c r="E116" s="30" t="s">
        <v>106</v>
      </c>
      <c r="F116" s="30" t="s">
        <v>464</v>
      </c>
      <c r="G116" s="30" t="s">
        <v>441</v>
      </c>
      <c r="H116" s="30" t="s">
        <v>437</v>
      </c>
      <c r="I116" s="30" t="s">
        <v>439</v>
      </c>
      <c r="J116" s="30" t="s">
        <v>439</v>
      </c>
      <c r="K116" s="30" t="s">
        <v>439</v>
      </c>
      <c r="L116" s="30" t="s">
        <v>439</v>
      </c>
      <c r="M116" s="30" t="s">
        <v>439</v>
      </c>
    </row>
    <row r="117" spans="1:13" x14ac:dyDescent="0.25">
      <c r="A117" s="30" t="s">
        <v>433</v>
      </c>
      <c r="D117" s="30" t="s">
        <v>265</v>
      </c>
      <c r="E117" s="30" t="s">
        <v>63</v>
      </c>
      <c r="F117" s="30" t="s">
        <v>465</v>
      </c>
      <c r="G117" s="30" t="s">
        <v>442</v>
      </c>
      <c r="H117" s="30" t="s">
        <v>437</v>
      </c>
      <c r="I117" s="30" t="s">
        <v>439</v>
      </c>
      <c r="J117" s="30" t="s">
        <v>439</v>
      </c>
      <c r="K117" s="30" t="s">
        <v>439</v>
      </c>
      <c r="L117" s="30" t="s">
        <v>439</v>
      </c>
      <c r="M117" s="30" t="s">
        <v>439</v>
      </c>
    </row>
    <row r="118" spans="1:13" x14ac:dyDescent="0.25">
      <c r="A118" s="30" t="s">
        <v>433</v>
      </c>
      <c r="D118" s="30" t="s">
        <v>266</v>
      </c>
      <c r="E118" s="30" t="s">
        <v>64</v>
      </c>
      <c r="F118" s="30" t="s">
        <v>465</v>
      </c>
      <c r="G118" s="30" t="s">
        <v>442</v>
      </c>
      <c r="H118" s="30" t="s">
        <v>437</v>
      </c>
      <c r="I118" s="30" t="s">
        <v>439</v>
      </c>
      <c r="J118" s="30" t="s">
        <v>439</v>
      </c>
      <c r="K118" s="30" t="s">
        <v>439</v>
      </c>
      <c r="L118" s="30" t="s">
        <v>439</v>
      </c>
      <c r="M118" s="30" t="s">
        <v>439</v>
      </c>
    </row>
    <row r="119" spans="1:13" x14ac:dyDescent="0.25">
      <c r="A119" s="30" t="s">
        <v>433</v>
      </c>
      <c r="D119" s="30" t="s">
        <v>267</v>
      </c>
      <c r="E119" s="30" t="s">
        <v>65</v>
      </c>
      <c r="F119" s="30" t="s">
        <v>465</v>
      </c>
      <c r="G119" s="30" t="s">
        <v>442</v>
      </c>
      <c r="H119" s="30" t="s">
        <v>437</v>
      </c>
      <c r="I119" s="30" t="s">
        <v>439</v>
      </c>
      <c r="J119" s="30" t="s">
        <v>439</v>
      </c>
      <c r="K119" s="30" t="s">
        <v>439</v>
      </c>
      <c r="L119" s="30" t="s">
        <v>439</v>
      </c>
      <c r="M119" s="30" t="s">
        <v>439</v>
      </c>
    </row>
    <row r="120" spans="1:13" x14ac:dyDescent="0.25">
      <c r="A120" s="30" t="s">
        <v>433</v>
      </c>
      <c r="D120" s="30" t="s">
        <v>268</v>
      </c>
      <c r="E120" s="30" t="s">
        <v>107</v>
      </c>
      <c r="F120" s="30" t="s">
        <v>466</v>
      </c>
      <c r="G120" s="30" t="s">
        <v>441</v>
      </c>
      <c r="H120" s="30" t="s">
        <v>437</v>
      </c>
      <c r="I120" s="30" t="s">
        <v>439</v>
      </c>
      <c r="J120" s="30" t="s">
        <v>439</v>
      </c>
      <c r="K120" s="30" t="s">
        <v>439</v>
      </c>
      <c r="L120" s="30" t="s">
        <v>439</v>
      </c>
      <c r="M120" s="30" t="s">
        <v>439</v>
      </c>
    </row>
    <row r="121" spans="1:13" x14ac:dyDescent="0.25">
      <c r="A121" s="30" t="s">
        <v>433</v>
      </c>
      <c r="D121" s="30" t="s">
        <v>269</v>
      </c>
      <c r="E121" s="30" t="s">
        <v>483</v>
      </c>
      <c r="F121" s="30" t="s">
        <v>466</v>
      </c>
      <c r="G121" s="30" t="s">
        <v>440</v>
      </c>
      <c r="H121" s="30" t="s">
        <v>437</v>
      </c>
      <c r="I121" s="30" t="s">
        <v>439</v>
      </c>
      <c r="J121" s="30" t="s">
        <v>439</v>
      </c>
      <c r="K121" s="30" t="s">
        <v>439</v>
      </c>
      <c r="L121" s="30" t="s">
        <v>439</v>
      </c>
      <c r="M121" s="30" t="s">
        <v>439</v>
      </c>
    </row>
    <row r="122" spans="1:13" x14ac:dyDescent="0.25">
      <c r="A122" s="30" t="s">
        <v>433</v>
      </c>
      <c r="D122" s="30" t="s">
        <v>270</v>
      </c>
      <c r="E122" s="30" t="s">
        <v>484</v>
      </c>
      <c r="F122" s="30" t="s">
        <v>467</v>
      </c>
      <c r="G122" s="30" t="s">
        <v>440</v>
      </c>
      <c r="H122" s="30" t="s">
        <v>437</v>
      </c>
      <c r="I122" s="30" t="s">
        <v>439</v>
      </c>
      <c r="J122" s="30" t="s">
        <v>439</v>
      </c>
      <c r="K122" s="30" t="s">
        <v>439</v>
      </c>
      <c r="L122" s="30" t="s">
        <v>439</v>
      </c>
      <c r="M122" s="30" t="s">
        <v>439</v>
      </c>
    </row>
    <row r="123" spans="1:13" x14ac:dyDescent="0.25">
      <c r="A123" s="30" t="s">
        <v>433</v>
      </c>
      <c r="D123" s="30" t="s">
        <v>271</v>
      </c>
      <c r="E123" s="30" t="s">
        <v>66</v>
      </c>
      <c r="F123" s="30" t="s">
        <v>465</v>
      </c>
      <c r="G123" s="30" t="s">
        <v>440</v>
      </c>
      <c r="H123" s="30" t="s">
        <v>437</v>
      </c>
      <c r="I123" s="30" t="s">
        <v>439</v>
      </c>
      <c r="J123" s="30" t="s">
        <v>439</v>
      </c>
      <c r="K123" s="30" t="s">
        <v>439</v>
      </c>
      <c r="L123" s="30" t="s">
        <v>439</v>
      </c>
      <c r="M123" s="30" t="s">
        <v>439</v>
      </c>
    </row>
    <row r="124" spans="1:13" x14ac:dyDescent="0.25">
      <c r="A124" s="30" t="s">
        <v>433</v>
      </c>
      <c r="D124" s="30" t="s">
        <v>272</v>
      </c>
      <c r="E124" s="30" t="s">
        <v>9</v>
      </c>
      <c r="F124" s="30" t="s">
        <v>465</v>
      </c>
      <c r="G124" s="30" t="s">
        <v>440</v>
      </c>
      <c r="H124" s="30" t="s">
        <v>437</v>
      </c>
      <c r="I124" s="30" t="s">
        <v>548</v>
      </c>
      <c r="J124" s="30" t="s">
        <v>439</v>
      </c>
      <c r="K124" s="30" t="s">
        <v>439</v>
      </c>
      <c r="L124" s="30" t="s">
        <v>548</v>
      </c>
      <c r="M124" s="30" t="s">
        <v>439</v>
      </c>
    </row>
    <row r="125" spans="1:13" x14ac:dyDescent="0.25">
      <c r="A125" s="30" t="s">
        <v>433</v>
      </c>
      <c r="D125" s="30" t="s">
        <v>273</v>
      </c>
      <c r="E125" s="30" t="s">
        <v>105</v>
      </c>
      <c r="F125" s="30" t="s">
        <v>436</v>
      </c>
      <c r="G125" s="30" t="s">
        <v>440</v>
      </c>
      <c r="H125" s="30" t="s">
        <v>437</v>
      </c>
      <c r="I125" s="30" t="s">
        <v>439</v>
      </c>
      <c r="J125" s="30" t="s">
        <v>439</v>
      </c>
      <c r="K125" s="30" t="s">
        <v>439</v>
      </c>
      <c r="L125" s="30" t="s">
        <v>439</v>
      </c>
      <c r="M125" s="30" t="s">
        <v>439</v>
      </c>
    </row>
    <row r="126" spans="1:13" x14ac:dyDescent="0.25">
      <c r="A126" s="30" t="s">
        <v>433</v>
      </c>
      <c r="D126" s="30" t="s">
        <v>274</v>
      </c>
      <c r="E126" s="30" t="s">
        <v>485</v>
      </c>
      <c r="F126" s="30" t="s">
        <v>436</v>
      </c>
      <c r="G126" s="30" t="s">
        <v>440</v>
      </c>
      <c r="H126" s="30" t="s">
        <v>437</v>
      </c>
      <c r="I126" s="30" t="s">
        <v>439</v>
      </c>
      <c r="J126" s="30" t="s">
        <v>439</v>
      </c>
      <c r="K126" s="30" t="s">
        <v>439</v>
      </c>
      <c r="L126" s="30" t="s">
        <v>439</v>
      </c>
      <c r="M126" s="30" t="s">
        <v>439</v>
      </c>
    </row>
    <row r="127" spans="1:13" x14ac:dyDescent="0.25">
      <c r="A127" s="30" t="s">
        <v>433</v>
      </c>
      <c r="D127" s="30" t="s">
        <v>275</v>
      </c>
      <c r="E127" s="30" t="s">
        <v>486</v>
      </c>
      <c r="F127" s="30" t="s">
        <v>436</v>
      </c>
      <c r="G127" s="30" t="s">
        <v>440</v>
      </c>
      <c r="H127" s="30" t="s">
        <v>437</v>
      </c>
      <c r="I127" s="30" t="s">
        <v>439</v>
      </c>
      <c r="J127" s="30" t="s">
        <v>439</v>
      </c>
      <c r="K127" s="30" t="s">
        <v>439</v>
      </c>
      <c r="L127" s="30" t="s">
        <v>439</v>
      </c>
      <c r="M127" s="30" t="s">
        <v>439</v>
      </c>
    </row>
    <row r="128" spans="1:13" x14ac:dyDescent="0.25">
      <c r="A128" s="30" t="s">
        <v>433</v>
      </c>
      <c r="D128" s="30" t="s">
        <v>276</v>
      </c>
      <c r="E128" s="30" t="s">
        <v>487</v>
      </c>
      <c r="F128" s="30" t="s">
        <v>464</v>
      </c>
      <c r="G128" s="30" t="s">
        <v>440</v>
      </c>
      <c r="H128" s="30" t="s">
        <v>438</v>
      </c>
      <c r="I128" s="30" t="s">
        <v>439</v>
      </c>
      <c r="J128" s="30" t="s">
        <v>439</v>
      </c>
      <c r="K128" s="30" t="s">
        <v>439</v>
      </c>
      <c r="L128" s="30" t="s">
        <v>439</v>
      </c>
      <c r="M128" s="30" t="s">
        <v>439</v>
      </c>
    </row>
    <row r="129" spans="1:13" x14ac:dyDescent="0.25">
      <c r="A129" s="30" t="s">
        <v>433</v>
      </c>
      <c r="D129" s="30" t="s">
        <v>277</v>
      </c>
      <c r="E129" s="30" t="s">
        <v>125</v>
      </c>
      <c r="F129" s="30" t="s">
        <v>464</v>
      </c>
      <c r="G129" s="30" t="s">
        <v>441</v>
      </c>
      <c r="H129" s="30" t="s">
        <v>438</v>
      </c>
      <c r="I129" s="30" t="s">
        <v>439</v>
      </c>
      <c r="J129" s="30" t="s">
        <v>439</v>
      </c>
      <c r="K129" s="30" t="s">
        <v>439</v>
      </c>
      <c r="L129" s="30" t="s">
        <v>439</v>
      </c>
      <c r="M129" s="30" t="s">
        <v>439</v>
      </c>
    </row>
    <row r="130" spans="1:13" x14ac:dyDescent="0.25">
      <c r="A130" s="30" t="s">
        <v>433</v>
      </c>
      <c r="D130" s="30" t="s">
        <v>278</v>
      </c>
      <c r="E130" s="30" t="s">
        <v>392</v>
      </c>
      <c r="F130" s="30" t="s">
        <v>465</v>
      </c>
      <c r="G130" s="30" t="s">
        <v>442</v>
      </c>
      <c r="H130" s="30" t="s">
        <v>438</v>
      </c>
      <c r="I130" s="30" t="s">
        <v>549</v>
      </c>
      <c r="J130" s="30" t="s">
        <v>550</v>
      </c>
      <c r="K130" s="30" t="s">
        <v>551</v>
      </c>
      <c r="L130" s="30" t="s">
        <v>552</v>
      </c>
      <c r="M130" s="30" t="s">
        <v>552</v>
      </c>
    </row>
    <row r="131" spans="1:13" x14ac:dyDescent="0.25">
      <c r="A131" s="30" t="s">
        <v>433</v>
      </c>
      <c r="D131" s="30" t="s">
        <v>279</v>
      </c>
      <c r="E131" s="30" t="s">
        <v>10</v>
      </c>
      <c r="F131" s="30" t="s">
        <v>465</v>
      </c>
      <c r="G131" s="30" t="s">
        <v>442</v>
      </c>
      <c r="H131" s="30" t="s">
        <v>438</v>
      </c>
      <c r="I131" s="30" t="s">
        <v>553</v>
      </c>
      <c r="J131" s="30" t="s">
        <v>554</v>
      </c>
      <c r="K131" s="30" t="s">
        <v>555</v>
      </c>
      <c r="L131" s="30" t="s">
        <v>556</v>
      </c>
      <c r="M131" s="30" t="s">
        <v>556</v>
      </c>
    </row>
    <row r="132" spans="1:13" x14ac:dyDescent="0.25">
      <c r="A132" s="30" t="s">
        <v>433</v>
      </c>
      <c r="D132" s="30" t="s">
        <v>280</v>
      </c>
      <c r="E132" s="30" t="s">
        <v>393</v>
      </c>
      <c r="F132" s="30" t="s">
        <v>465</v>
      </c>
      <c r="G132" s="30" t="s">
        <v>442</v>
      </c>
      <c r="H132" s="30" t="s">
        <v>438</v>
      </c>
      <c r="I132" s="30" t="s">
        <v>439</v>
      </c>
      <c r="J132" s="30" t="s">
        <v>439</v>
      </c>
      <c r="K132" s="30" t="s">
        <v>439</v>
      </c>
      <c r="L132" s="30" t="s">
        <v>439</v>
      </c>
      <c r="M132" s="30" t="s">
        <v>439</v>
      </c>
    </row>
    <row r="133" spans="1:13" x14ac:dyDescent="0.25">
      <c r="A133" s="30" t="s">
        <v>433</v>
      </c>
      <c r="D133" s="30" t="s">
        <v>281</v>
      </c>
      <c r="E133" s="30" t="s">
        <v>126</v>
      </c>
      <c r="F133" s="30" t="s">
        <v>466</v>
      </c>
      <c r="G133" s="30" t="s">
        <v>441</v>
      </c>
      <c r="H133" s="30" t="s">
        <v>438</v>
      </c>
      <c r="I133" s="30" t="s">
        <v>439</v>
      </c>
      <c r="J133" s="30" t="s">
        <v>439</v>
      </c>
      <c r="K133" s="30" t="s">
        <v>439</v>
      </c>
      <c r="L133" s="30" t="s">
        <v>439</v>
      </c>
      <c r="M133" s="30" t="s">
        <v>439</v>
      </c>
    </row>
    <row r="134" spans="1:13" x14ac:dyDescent="0.25">
      <c r="A134" s="30" t="s">
        <v>433</v>
      </c>
      <c r="D134" s="30" t="s">
        <v>282</v>
      </c>
      <c r="E134" s="30" t="s">
        <v>394</v>
      </c>
      <c r="F134" s="30" t="s">
        <v>464</v>
      </c>
      <c r="G134" s="30" t="s">
        <v>441</v>
      </c>
      <c r="H134" s="30" t="s">
        <v>438</v>
      </c>
      <c r="I134" s="30" t="s">
        <v>439</v>
      </c>
      <c r="J134" s="30" t="s">
        <v>439</v>
      </c>
      <c r="K134" s="30" t="s">
        <v>439</v>
      </c>
      <c r="L134" s="30" t="s">
        <v>439</v>
      </c>
      <c r="M134" s="30" t="s">
        <v>439</v>
      </c>
    </row>
    <row r="135" spans="1:13" x14ac:dyDescent="0.25">
      <c r="A135" s="30" t="s">
        <v>433</v>
      </c>
      <c r="D135" s="30" t="s">
        <v>283</v>
      </c>
      <c r="E135" s="30" t="s">
        <v>395</v>
      </c>
      <c r="F135" s="30" t="s">
        <v>465</v>
      </c>
      <c r="G135" s="30" t="s">
        <v>442</v>
      </c>
      <c r="H135" s="30" t="s">
        <v>438</v>
      </c>
      <c r="I135" s="30" t="s">
        <v>557</v>
      </c>
      <c r="J135" s="30" t="s">
        <v>558</v>
      </c>
      <c r="K135" s="30" t="s">
        <v>559</v>
      </c>
      <c r="L135" s="30" t="s">
        <v>560</v>
      </c>
      <c r="M135" s="30" t="s">
        <v>560</v>
      </c>
    </row>
    <row r="136" spans="1:13" x14ac:dyDescent="0.25">
      <c r="A136" s="30" t="s">
        <v>433</v>
      </c>
      <c r="D136" s="30" t="s">
        <v>284</v>
      </c>
      <c r="E136" s="30" t="s">
        <v>396</v>
      </c>
      <c r="F136" s="30" t="s">
        <v>465</v>
      </c>
      <c r="G136" s="30" t="s">
        <v>442</v>
      </c>
      <c r="H136" s="30" t="s">
        <v>438</v>
      </c>
      <c r="I136" s="30" t="s">
        <v>439</v>
      </c>
      <c r="J136" s="30" t="s">
        <v>561</v>
      </c>
      <c r="K136" s="30" t="s">
        <v>562</v>
      </c>
      <c r="L136" s="30" t="s">
        <v>563</v>
      </c>
      <c r="M136" s="30" t="s">
        <v>563</v>
      </c>
    </row>
    <row r="137" spans="1:13" x14ac:dyDescent="0.25">
      <c r="A137" s="30" t="s">
        <v>433</v>
      </c>
      <c r="D137" s="30" t="s">
        <v>397</v>
      </c>
      <c r="E137" s="30" t="s">
        <v>398</v>
      </c>
      <c r="F137" s="30" t="s">
        <v>465</v>
      </c>
      <c r="G137" s="30" t="s">
        <v>442</v>
      </c>
      <c r="H137" s="30" t="s">
        <v>438</v>
      </c>
      <c r="I137" s="30" t="s">
        <v>439</v>
      </c>
      <c r="J137" s="30" t="s">
        <v>439</v>
      </c>
      <c r="K137" s="30" t="s">
        <v>439</v>
      </c>
      <c r="L137" s="30" t="s">
        <v>439</v>
      </c>
      <c r="M137" s="30" t="s">
        <v>439</v>
      </c>
    </row>
    <row r="138" spans="1:13" x14ac:dyDescent="0.25">
      <c r="A138" s="30" t="s">
        <v>433</v>
      </c>
      <c r="D138" s="30" t="s">
        <v>399</v>
      </c>
      <c r="E138" s="30" t="s">
        <v>400</v>
      </c>
      <c r="F138" s="30" t="s">
        <v>466</v>
      </c>
      <c r="G138" s="30" t="s">
        <v>441</v>
      </c>
      <c r="H138" s="30" t="s">
        <v>438</v>
      </c>
      <c r="I138" s="30" t="s">
        <v>439</v>
      </c>
      <c r="J138" s="30" t="s">
        <v>439</v>
      </c>
      <c r="K138" s="30" t="s">
        <v>439</v>
      </c>
      <c r="L138" s="30" t="s">
        <v>439</v>
      </c>
      <c r="M138" s="30" t="s">
        <v>439</v>
      </c>
    </row>
    <row r="139" spans="1:13" x14ac:dyDescent="0.25">
      <c r="A139" s="30" t="s">
        <v>433</v>
      </c>
      <c r="D139" s="30" t="s">
        <v>285</v>
      </c>
      <c r="E139" s="30" t="s">
        <v>488</v>
      </c>
      <c r="F139" s="30" t="s">
        <v>466</v>
      </c>
      <c r="G139" s="30" t="s">
        <v>440</v>
      </c>
      <c r="H139" s="30" t="s">
        <v>438</v>
      </c>
      <c r="I139" s="30" t="s">
        <v>439</v>
      </c>
      <c r="J139" s="30" t="s">
        <v>439</v>
      </c>
      <c r="K139" s="30" t="s">
        <v>439</v>
      </c>
      <c r="L139" s="30" t="s">
        <v>439</v>
      </c>
      <c r="M139" s="30" t="s">
        <v>439</v>
      </c>
    </row>
    <row r="140" spans="1:13" x14ac:dyDescent="0.25">
      <c r="A140" s="30" t="s">
        <v>433</v>
      </c>
      <c r="D140" s="30" t="s">
        <v>286</v>
      </c>
      <c r="E140" s="30" t="s">
        <v>401</v>
      </c>
      <c r="F140" s="30" t="s">
        <v>464</v>
      </c>
      <c r="G140" s="30" t="s">
        <v>440</v>
      </c>
      <c r="H140" s="30" t="s">
        <v>438</v>
      </c>
      <c r="I140" s="30" t="s">
        <v>439</v>
      </c>
      <c r="J140" s="30" t="s">
        <v>439</v>
      </c>
      <c r="K140" s="30" t="s">
        <v>439</v>
      </c>
      <c r="L140" s="30" t="s">
        <v>439</v>
      </c>
      <c r="M140" s="30" t="s">
        <v>439</v>
      </c>
    </row>
    <row r="141" spans="1:13" x14ac:dyDescent="0.25">
      <c r="A141" s="30" t="s">
        <v>433</v>
      </c>
      <c r="D141" s="30" t="s">
        <v>287</v>
      </c>
      <c r="E141" s="30" t="s">
        <v>402</v>
      </c>
      <c r="F141" s="30" t="s">
        <v>464</v>
      </c>
      <c r="G141" s="30" t="s">
        <v>441</v>
      </c>
      <c r="H141" s="30" t="s">
        <v>438</v>
      </c>
      <c r="I141" s="30" t="s">
        <v>439</v>
      </c>
      <c r="J141" s="30" t="s">
        <v>439</v>
      </c>
      <c r="K141" s="30" t="s">
        <v>439</v>
      </c>
      <c r="L141" s="30" t="s">
        <v>439</v>
      </c>
      <c r="M141" s="30" t="s">
        <v>439</v>
      </c>
    </row>
    <row r="142" spans="1:13" x14ac:dyDescent="0.25">
      <c r="A142" s="30" t="s">
        <v>433</v>
      </c>
      <c r="D142" s="30" t="s">
        <v>403</v>
      </c>
      <c r="E142" s="30" t="s">
        <v>404</v>
      </c>
      <c r="F142" s="30" t="s">
        <v>465</v>
      </c>
      <c r="G142" s="30" t="s">
        <v>442</v>
      </c>
      <c r="H142" s="30" t="s">
        <v>438</v>
      </c>
      <c r="I142" s="30" t="s">
        <v>564</v>
      </c>
      <c r="J142" s="30" t="s">
        <v>565</v>
      </c>
      <c r="K142" s="30" t="s">
        <v>566</v>
      </c>
      <c r="L142" s="30" t="s">
        <v>567</v>
      </c>
      <c r="M142" s="30" t="s">
        <v>567</v>
      </c>
    </row>
    <row r="143" spans="1:13" x14ac:dyDescent="0.25">
      <c r="A143" s="30" t="s">
        <v>433</v>
      </c>
      <c r="D143" s="30" t="s">
        <v>288</v>
      </c>
      <c r="E143" s="30" t="s">
        <v>405</v>
      </c>
      <c r="F143" s="30" t="s">
        <v>465</v>
      </c>
      <c r="G143" s="30" t="s">
        <v>442</v>
      </c>
      <c r="H143" s="30" t="s">
        <v>438</v>
      </c>
      <c r="I143" s="30" t="s">
        <v>439</v>
      </c>
      <c r="J143" s="30" t="s">
        <v>568</v>
      </c>
      <c r="K143" s="30" t="s">
        <v>569</v>
      </c>
      <c r="L143" s="30" t="s">
        <v>570</v>
      </c>
      <c r="M143" s="30" t="s">
        <v>570</v>
      </c>
    </row>
    <row r="144" spans="1:13" x14ac:dyDescent="0.25">
      <c r="A144" s="30" t="s">
        <v>433</v>
      </c>
      <c r="D144" s="30" t="s">
        <v>289</v>
      </c>
      <c r="E144" s="30" t="s">
        <v>406</v>
      </c>
      <c r="F144" s="30" t="s">
        <v>465</v>
      </c>
      <c r="G144" s="30" t="s">
        <v>442</v>
      </c>
      <c r="H144" s="30" t="s">
        <v>438</v>
      </c>
      <c r="I144" s="30" t="s">
        <v>439</v>
      </c>
      <c r="J144" s="30" t="s">
        <v>439</v>
      </c>
      <c r="K144" s="30" t="s">
        <v>439</v>
      </c>
      <c r="L144" s="30" t="s">
        <v>439</v>
      </c>
      <c r="M144" s="30" t="s">
        <v>439</v>
      </c>
    </row>
    <row r="145" spans="1:13" x14ac:dyDescent="0.25">
      <c r="A145" s="30" t="s">
        <v>433</v>
      </c>
      <c r="D145" s="30" t="s">
        <v>407</v>
      </c>
      <c r="E145" s="30" t="s">
        <v>489</v>
      </c>
      <c r="F145" s="30" t="s">
        <v>466</v>
      </c>
      <c r="G145" s="30" t="s">
        <v>441</v>
      </c>
      <c r="H145" s="30" t="s">
        <v>438</v>
      </c>
      <c r="I145" s="30" t="s">
        <v>439</v>
      </c>
      <c r="J145" s="30" t="s">
        <v>439</v>
      </c>
      <c r="K145" s="30" t="s">
        <v>439</v>
      </c>
      <c r="L145" s="30" t="s">
        <v>439</v>
      </c>
      <c r="M145" s="30" t="s">
        <v>439</v>
      </c>
    </row>
    <row r="146" spans="1:13" x14ac:dyDescent="0.25">
      <c r="A146" s="30" t="s">
        <v>433</v>
      </c>
      <c r="D146" s="30" t="s">
        <v>290</v>
      </c>
      <c r="E146" s="30" t="s">
        <v>408</v>
      </c>
      <c r="F146" s="30" t="s">
        <v>464</v>
      </c>
      <c r="G146" s="30" t="s">
        <v>441</v>
      </c>
      <c r="H146" s="30" t="s">
        <v>438</v>
      </c>
      <c r="I146" s="30" t="s">
        <v>439</v>
      </c>
      <c r="J146" s="30" t="s">
        <v>439</v>
      </c>
      <c r="K146" s="30" t="s">
        <v>439</v>
      </c>
      <c r="L146" s="30" t="s">
        <v>439</v>
      </c>
      <c r="M146" s="30" t="s">
        <v>439</v>
      </c>
    </row>
    <row r="147" spans="1:13" x14ac:dyDescent="0.25">
      <c r="A147" s="30" t="s">
        <v>433</v>
      </c>
      <c r="D147" s="30" t="s">
        <v>291</v>
      </c>
      <c r="E147" s="30" t="s">
        <v>409</v>
      </c>
      <c r="F147" s="30" t="s">
        <v>465</v>
      </c>
      <c r="G147" s="30" t="s">
        <v>442</v>
      </c>
      <c r="H147" s="30" t="s">
        <v>438</v>
      </c>
      <c r="I147" s="30" t="s">
        <v>439</v>
      </c>
      <c r="J147" s="30" t="s">
        <v>571</v>
      </c>
      <c r="K147" s="30" t="s">
        <v>439</v>
      </c>
      <c r="L147" s="30" t="s">
        <v>571</v>
      </c>
      <c r="M147" s="30" t="s">
        <v>571</v>
      </c>
    </row>
    <row r="148" spans="1:13" x14ac:dyDescent="0.25">
      <c r="A148" s="30" t="s">
        <v>433</v>
      </c>
      <c r="D148" s="30" t="s">
        <v>292</v>
      </c>
      <c r="E148" s="30" t="s">
        <v>410</v>
      </c>
      <c r="F148" s="30" t="s">
        <v>465</v>
      </c>
      <c r="G148" s="30" t="s">
        <v>442</v>
      </c>
      <c r="H148" s="30" t="s">
        <v>438</v>
      </c>
      <c r="I148" s="30" t="s">
        <v>439</v>
      </c>
      <c r="J148" s="30" t="s">
        <v>439</v>
      </c>
      <c r="K148" s="30" t="s">
        <v>439</v>
      </c>
      <c r="L148" s="30" t="s">
        <v>439</v>
      </c>
      <c r="M148" s="30" t="s">
        <v>439</v>
      </c>
    </row>
    <row r="149" spans="1:13" x14ac:dyDescent="0.25">
      <c r="A149" s="30" t="s">
        <v>433</v>
      </c>
      <c r="D149" s="30" t="s">
        <v>293</v>
      </c>
      <c r="E149" s="30" t="s">
        <v>411</v>
      </c>
      <c r="F149" s="30" t="s">
        <v>465</v>
      </c>
      <c r="G149" s="30" t="s">
        <v>442</v>
      </c>
      <c r="H149" s="30" t="s">
        <v>438</v>
      </c>
      <c r="I149" s="30" t="s">
        <v>439</v>
      </c>
      <c r="J149" s="30" t="s">
        <v>439</v>
      </c>
      <c r="K149" s="30" t="s">
        <v>439</v>
      </c>
      <c r="L149" s="30" t="s">
        <v>439</v>
      </c>
      <c r="M149" s="30" t="s">
        <v>439</v>
      </c>
    </row>
    <row r="150" spans="1:13" x14ac:dyDescent="0.25">
      <c r="A150" s="30" t="s">
        <v>433</v>
      </c>
      <c r="D150" s="30" t="s">
        <v>294</v>
      </c>
      <c r="E150" s="30" t="s">
        <v>412</v>
      </c>
      <c r="F150" s="30" t="s">
        <v>465</v>
      </c>
      <c r="G150" s="30" t="s">
        <v>442</v>
      </c>
      <c r="H150" s="30" t="s">
        <v>438</v>
      </c>
      <c r="I150" s="30" t="s">
        <v>439</v>
      </c>
      <c r="J150" s="30" t="s">
        <v>439</v>
      </c>
      <c r="K150" s="30" t="s">
        <v>439</v>
      </c>
      <c r="L150" s="30" t="s">
        <v>439</v>
      </c>
      <c r="M150" s="30" t="s">
        <v>439</v>
      </c>
    </row>
    <row r="151" spans="1:13" x14ac:dyDescent="0.25">
      <c r="A151" s="30" t="s">
        <v>433</v>
      </c>
      <c r="D151" s="30" t="s">
        <v>295</v>
      </c>
      <c r="E151" s="30" t="s">
        <v>413</v>
      </c>
      <c r="F151" s="30" t="s">
        <v>465</v>
      </c>
      <c r="G151" s="30" t="s">
        <v>442</v>
      </c>
      <c r="H151" s="30" t="s">
        <v>438</v>
      </c>
      <c r="I151" s="30" t="s">
        <v>439</v>
      </c>
      <c r="J151" s="30" t="s">
        <v>439</v>
      </c>
      <c r="K151" s="30" t="s">
        <v>572</v>
      </c>
      <c r="L151" s="30" t="s">
        <v>573</v>
      </c>
      <c r="M151" s="30" t="s">
        <v>573</v>
      </c>
    </row>
    <row r="152" spans="1:13" x14ac:dyDescent="0.25">
      <c r="A152" s="30" t="s">
        <v>433</v>
      </c>
      <c r="D152" s="30" t="s">
        <v>490</v>
      </c>
      <c r="E152" s="30" t="s">
        <v>491</v>
      </c>
      <c r="F152" s="30" t="s">
        <v>465</v>
      </c>
      <c r="G152" s="30" t="s">
        <v>442</v>
      </c>
      <c r="H152" s="30" t="s">
        <v>438</v>
      </c>
      <c r="I152" s="30" t="s">
        <v>439</v>
      </c>
      <c r="J152" s="30" t="s">
        <v>439</v>
      </c>
      <c r="K152" s="30" t="s">
        <v>439</v>
      </c>
      <c r="L152" s="30" t="s">
        <v>439</v>
      </c>
      <c r="M152" s="30" t="s">
        <v>439</v>
      </c>
    </row>
    <row r="153" spans="1:13" x14ac:dyDescent="0.25">
      <c r="A153" s="30" t="s">
        <v>433</v>
      </c>
      <c r="D153" s="30" t="s">
        <v>492</v>
      </c>
      <c r="E153" s="30" t="s">
        <v>493</v>
      </c>
      <c r="F153" s="30" t="s">
        <v>465</v>
      </c>
      <c r="G153" s="30" t="s">
        <v>442</v>
      </c>
      <c r="H153" s="30" t="s">
        <v>438</v>
      </c>
      <c r="I153" s="30" t="s">
        <v>439</v>
      </c>
      <c r="J153" s="30" t="s">
        <v>439</v>
      </c>
      <c r="K153" s="30" t="s">
        <v>439</v>
      </c>
      <c r="L153" s="30" t="s">
        <v>439</v>
      </c>
      <c r="M153" s="30" t="s">
        <v>439</v>
      </c>
    </row>
    <row r="154" spans="1:13" x14ac:dyDescent="0.25">
      <c r="A154" s="30" t="s">
        <v>433</v>
      </c>
      <c r="D154" s="30" t="s">
        <v>296</v>
      </c>
      <c r="E154" s="30" t="s">
        <v>494</v>
      </c>
      <c r="F154" s="30" t="s">
        <v>465</v>
      </c>
      <c r="G154" s="30" t="s">
        <v>442</v>
      </c>
      <c r="H154" s="30" t="s">
        <v>438</v>
      </c>
      <c r="I154" s="30" t="s">
        <v>439</v>
      </c>
      <c r="J154" s="30" t="s">
        <v>439</v>
      </c>
      <c r="K154" s="30" t="s">
        <v>571</v>
      </c>
      <c r="L154" s="30" t="s">
        <v>574</v>
      </c>
      <c r="M154" s="30" t="s">
        <v>574</v>
      </c>
    </row>
    <row r="155" spans="1:13" x14ac:dyDescent="0.25">
      <c r="A155" s="30" t="s">
        <v>433</v>
      </c>
      <c r="D155" s="30" t="s">
        <v>495</v>
      </c>
      <c r="E155" s="30" t="s">
        <v>496</v>
      </c>
      <c r="F155" s="30" t="s">
        <v>465</v>
      </c>
      <c r="G155" s="30" t="s">
        <v>442</v>
      </c>
      <c r="H155" s="30" t="s">
        <v>438</v>
      </c>
      <c r="I155" s="30" t="s">
        <v>439</v>
      </c>
      <c r="J155" s="30" t="s">
        <v>439</v>
      </c>
      <c r="K155" s="30" t="s">
        <v>439</v>
      </c>
      <c r="L155" s="30" t="s">
        <v>439</v>
      </c>
      <c r="M155" s="30" t="s">
        <v>439</v>
      </c>
    </row>
    <row r="156" spans="1:13" x14ac:dyDescent="0.25">
      <c r="A156" s="30" t="s">
        <v>433</v>
      </c>
      <c r="D156" s="30" t="s">
        <v>297</v>
      </c>
      <c r="E156" s="30" t="s">
        <v>67</v>
      </c>
      <c r="F156" s="30" t="s">
        <v>465</v>
      </c>
      <c r="G156" s="30" t="s">
        <v>442</v>
      </c>
      <c r="H156" s="30" t="s">
        <v>438</v>
      </c>
      <c r="I156" s="30" t="s">
        <v>439</v>
      </c>
      <c r="J156" s="30" t="s">
        <v>439</v>
      </c>
      <c r="K156" s="30" t="s">
        <v>439</v>
      </c>
      <c r="L156" s="30" t="s">
        <v>439</v>
      </c>
      <c r="M156" s="30" t="s">
        <v>439</v>
      </c>
    </row>
    <row r="157" spans="1:13" x14ac:dyDescent="0.25">
      <c r="A157" s="30" t="s">
        <v>433</v>
      </c>
      <c r="D157" s="30" t="s">
        <v>414</v>
      </c>
      <c r="E157" s="30" t="s">
        <v>415</v>
      </c>
      <c r="F157" s="30" t="s">
        <v>466</v>
      </c>
      <c r="G157" s="30" t="s">
        <v>441</v>
      </c>
      <c r="H157" s="30" t="s">
        <v>438</v>
      </c>
      <c r="I157" s="30" t="s">
        <v>439</v>
      </c>
      <c r="J157" s="30" t="s">
        <v>439</v>
      </c>
      <c r="K157" s="30" t="s">
        <v>439</v>
      </c>
      <c r="L157" s="30" t="s">
        <v>439</v>
      </c>
      <c r="M157" s="30" t="s">
        <v>439</v>
      </c>
    </row>
    <row r="158" spans="1:13" x14ac:dyDescent="0.25">
      <c r="A158" s="30" t="s">
        <v>433</v>
      </c>
      <c r="D158" s="30" t="s">
        <v>298</v>
      </c>
      <c r="E158" s="30" t="s">
        <v>497</v>
      </c>
      <c r="F158" s="30" t="s">
        <v>466</v>
      </c>
      <c r="G158" s="30" t="s">
        <v>440</v>
      </c>
      <c r="H158" s="30" t="s">
        <v>438</v>
      </c>
      <c r="I158" s="30" t="s">
        <v>439</v>
      </c>
      <c r="J158" s="30" t="s">
        <v>439</v>
      </c>
      <c r="K158" s="30" t="s">
        <v>439</v>
      </c>
      <c r="L158" s="30" t="s">
        <v>439</v>
      </c>
      <c r="M158" s="30" t="s">
        <v>439</v>
      </c>
    </row>
    <row r="159" spans="1:13" x14ac:dyDescent="0.25">
      <c r="A159" s="30" t="s">
        <v>433</v>
      </c>
      <c r="D159" s="30" t="s">
        <v>299</v>
      </c>
      <c r="E159" s="30" t="s">
        <v>498</v>
      </c>
      <c r="F159" s="30" t="s">
        <v>436</v>
      </c>
      <c r="G159" s="30" t="s">
        <v>440</v>
      </c>
      <c r="H159" s="30" t="s">
        <v>437</v>
      </c>
      <c r="I159" s="30" t="s">
        <v>439</v>
      </c>
      <c r="J159" s="30" t="s">
        <v>439</v>
      </c>
      <c r="K159" s="30" t="s">
        <v>439</v>
      </c>
      <c r="L159" s="30" t="s">
        <v>439</v>
      </c>
      <c r="M159" s="30" t="s">
        <v>439</v>
      </c>
    </row>
    <row r="160" spans="1:13" x14ac:dyDescent="0.25">
      <c r="A160" s="30" t="s">
        <v>433</v>
      </c>
      <c r="D160" s="30" t="s">
        <v>300</v>
      </c>
      <c r="E160" s="30" t="s">
        <v>499</v>
      </c>
      <c r="F160" s="30" t="s">
        <v>464</v>
      </c>
      <c r="G160" s="30" t="s">
        <v>440</v>
      </c>
      <c r="H160" s="30" t="s">
        <v>438</v>
      </c>
      <c r="I160" s="30" t="s">
        <v>439</v>
      </c>
      <c r="J160" s="30" t="s">
        <v>439</v>
      </c>
      <c r="K160" s="30" t="s">
        <v>439</v>
      </c>
      <c r="L160" s="30" t="s">
        <v>439</v>
      </c>
      <c r="M160" s="30" t="s">
        <v>439</v>
      </c>
    </row>
    <row r="161" spans="1:13" x14ac:dyDescent="0.25">
      <c r="A161" s="30" t="s">
        <v>433</v>
      </c>
      <c r="D161" s="30" t="s">
        <v>301</v>
      </c>
      <c r="E161" s="30" t="s">
        <v>133</v>
      </c>
      <c r="F161" s="30" t="s">
        <v>464</v>
      </c>
      <c r="G161" s="30" t="s">
        <v>441</v>
      </c>
      <c r="H161" s="30" t="s">
        <v>438</v>
      </c>
      <c r="I161" s="30" t="s">
        <v>439</v>
      </c>
      <c r="J161" s="30" t="s">
        <v>439</v>
      </c>
      <c r="K161" s="30" t="s">
        <v>439</v>
      </c>
      <c r="L161" s="30" t="s">
        <v>439</v>
      </c>
      <c r="M161" s="30" t="s">
        <v>439</v>
      </c>
    </row>
    <row r="162" spans="1:13" x14ac:dyDescent="0.25">
      <c r="A162" s="30" t="s">
        <v>433</v>
      </c>
      <c r="D162" s="30" t="s">
        <v>302</v>
      </c>
      <c r="E162" s="30" t="s">
        <v>11</v>
      </c>
      <c r="F162" s="30" t="s">
        <v>465</v>
      </c>
      <c r="G162" s="30" t="s">
        <v>442</v>
      </c>
      <c r="H162" s="30" t="s">
        <v>438</v>
      </c>
      <c r="I162" s="30" t="s">
        <v>439</v>
      </c>
      <c r="J162" s="30" t="s">
        <v>575</v>
      </c>
      <c r="K162" s="30" t="s">
        <v>439</v>
      </c>
      <c r="L162" s="30" t="s">
        <v>575</v>
      </c>
      <c r="M162" s="30" t="s">
        <v>575</v>
      </c>
    </row>
    <row r="163" spans="1:13" x14ac:dyDescent="0.25">
      <c r="A163" s="30" t="s">
        <v>433</v>
      </c>
      <c r="D163" s="30" t="s">
        <v>416</v>
      </c>
      <c r="E163" s="30" t="s">
        <v>417</v>
      </c>
      <c r="F163" s="30" t="s">
        <v>465</v>
      </c>
      <c r="G163" s="30" t="s">
        <v>442</v>
      </c>
      <c r="H163" s="30" t="s">
        <v>438</v>
      </c>
      <c r="I163" s="30" t="s">
        <v>439</v>
      </c>
      <c r="J163" s="30" t="s">
        <v>576</v>
      </c>
      <c r="K163" s="30" t="s">
        <v>439</v>
      </c>
      <c r="L163" s="30" t="s">
        <v>576</v>
      </c>
      <c r="M163" s="30" t="s">
        <v>576</v>
      </c>
    </row>
    <row r="164" spans="1:13" x14ac:dyDescent="0.25">
      <c r="A164" s="30" t="s">
        <v>433</v>
      </c>
      <c r="D164" s="30" t="s">
        <v>303</v>
      </c>
      <c r="E164" s="30" t="s">
        <v>12</v>
      </c>
      <c r="F164" s="30" t="s">
        <v>465</v>
      </c>
      <c r="G164" s="30" t="s">
        <v>442</v>
      </c>
      <c r="H164" s="30" t="s">
        <v>438</v>
      </c>
      <c r="I164" s="30" t="s">
        <v>439</v>
      </c>
      <c r="J164" s="30" t="s">
        <v>577</v>
      </c>
      <c r="K164" s="30" t="s">
        <v>439</v>
      </c>
      <c r="L164" s="30" t="s">
        <v>577</v>
      </c>
      <c r="M164" s="30" t="s">
        <v>577</v>
      </c>
    </row>
    <row r="165" spans="1:13" x14ac:dyDescent="0.25">
      <c r="A165" s="30" t="s">
        <v>433</v>
      </c>
      <c r="D165" s="30" t="s">
        <v>418</v>
      </c>
      <c r="E165" s="30" t="s">
        <v>419</v>
      </c>
      <c r="F165" s="30" t="s">
        <v>465</v>
      </c>
      <c r="G165" s="30" t="s">
        <v>442</v>
      </c>
      <c r="H165" s="30" t="s">
        <v>438</v>
      </c>
      <c r="I165" s="30" t="s">
        <v>443</v>
      </c>
      <c r="J165" s="30" t="s">
        <v>578</v>
      </c>
      <c r="K165" s="30" t="s">
        <v>439</v>
      </c>
      <c r="L165" s="30" t="s">
        <v>578</v>
      </c>
      <c r="M165" s="30" t="s">
        <v>578</v>
      </c>
    </row>
    <row r="166" spans="1:13" x14ac:dyDescent="0.25">
      <c r="A166" s="30" t="s">
        <v>433</v>
      </c>
      <c r="D166" s="30" t="s">
        <v>304</v>
      </c>
      <c r="E166" s="30" t="s">
        <v>68</v>
      </c>
      <c r="F166" s="30" t="s">
        <v>465</v>
      </c>
      <c r="G166" s="30" t="s">
        <v>442</v>
      </c>
      <c r="H166" s="30" t="s">
        <v>438</v>
      </c>
      <c r="I166" s="30" t="s">
        <v>439</v>
      </c>
      <c r="J166" s="30" t="s">
        <v>439</v>
      </c>
      <c r="K166" s="30" t="s">
        <v>439</v>
      </c>
      <c r="L166" s="30" t="s">
        <v>439</v>
      </c>
      <c r="M166" s="30" t="s">
        <v>439</v>
      </c>
    </row>
    <row r="167" spans="1:13" x14ac:dyDescent="0.25">
      <c r="A167" s="30" t="s">
        <v>433</v>
      </c>
      <c r="D167" s="30" t="s">
        <v>305</v>
      </c>
      <c r="E167" s="30" t="s">
        <v>420</v>
      </c>
      <c r="F167" s="30" t="s">
        <v>465</v>
      </c>
      <c r="G167" s="30" t="s">
        <v>442</v>
      </c>
      <c r="H167" s="30" t="s">
        <v>438</v>
      </c>
      <c r="I167" s="30" t="s">
        <v>439</v>
      </c>
      <c r="J167" s="30" t="s">
        <v>579</v>
      </c>
      <c r="K167" s="30" t="s">
        <v>439</v>
      </c>
      <c r="L167" s="30" t="s">
        <v>579</v>
      </c>
      <c r="M167" s="30" t="s">
        <v>579</v>
      </c>
    </row>
    <row r="168" spans="1:13" x14ac:dyDescent="0.25">
      <c r="A168" s="30" t="s">
        <v>433</v>
      </c>
      <c r="D168" s="30" t="s">
        <v>421</v>
      </c>
      <c r="E168" s="30" t="s">
        <v>422</v>
      </c>
      <c r="F168" s="30" t="s">
        <v>465</v>
      </c>
      <c r="G168" s="30" t="s">
        <v>442</v>
      </c>
      <c r="H168" s="30" t="s">
        <v>438</v>
      </c>
      <c r="I168" s="30" t="s">
        <v>439</v>
      </c>
      <c r="J168" s="30" t="s">
        <v>580</v>
      </c>
      <c r="K168" s="30" t="s">
        <v>439</v>
      </c>
      <c r="L168" s="30" t="s">
        <v>580</v>
      </c>
      <c r="M168" s="30" t="s">
        <v>580</v>
      </c>
    </row>
    <row r="169" spans="1:13" x14ac:dyDescent="0.25">
      <c r="A169" s="30" t="s">
        <v>433</v>
      </c>
      <c r="D169" s="30" t="s">
        <v>306</v>
      </c>
      <c r="E169" s="30" t="s">
        <v>134</v>
      </c>
      <c r="F169" s="30" t="s">
        <v>466</v>
      </c>
      <c r="G169" s="30" t="s">
        <v>441</v>
      </c>
      <c r="H169" s="30" t="s">
        <v>438</v>
      </c>
      <c r="I169" s="30" t="s">
        <v>439</v>
      </c>
      <c r="J169" s="30" t="s">
        <v>439</v>
      </c>
      <c r="K169" s="30" t="s">
        <v>439</v>
      </c>
      <c r="L169" s="30" t="s">
        <v>439</v>
      </c>
      <c r="M169" s="30" t="s">
        <v>439</v>
      </c>
    </row>
    <row r="170" spans="1:13" x14ac:dyDescent="0.25">
      <c r="A170" s="30" t="s">
        <v>433</v>
      </c>
      <c r="D170" s="30" t="s">
        <v>307</v>
      </c>
      <c r="E170" s="30" t="s">
        <v>137</v>
      </c>
      <c r="F170" s="30" t="s">
        <v>464</v>
      </c>
      <c r="G170" s="30" t="s">
        <v>441</v>
      </c>
      <c r="H170" s="30" t="s">
        <v>438</v>
      </c>
      <c r="I170" s="30" t="s">
        <v>439</v>
      </c>
      <c r="J170" s="30" t="s">
        <v>439</v>
      </c>
      <c r="K170" s="30" t="s">
        <v>439</v>
      </c>
      <c r="L170" s="30" t="s">
        <v>439</v>
      </c>
      <c r="M170" s="30" t="s">
        <v>439</v>
      </c>
    </row>
    <row r="171" spans="1:13" x14ac:dyDescent="0.25">
      <c r="A171" s="30" t="s">
        <v>433</v>
      </c>
      <c r="D171" s="30" t="s">
        <v>308</v>
      </c>
      <c r="E171" s="30" t="s">
        <v>13</v>
      </c>
      <c r="F171" s="30" t="s">
        <v>465</v>
      </c>
      <c r="G171" s="30" t="s">
        <v>442</v>
      </c>
      <c r="H171" s="30" t="s">
        <v>438</v>
      </c>
      <c r="I171" s="30" t="s">
        <v>581</v>
      </c>
      <c r="J171" s="30" t="s">
        <v>582</v>
      </c>
      <c r="K171" s="30" t="s">
        <v>439</v>
      </c>
      <c r="L171" s="30" t="s">
        <v>582</v>
      </c>
      <c r="M171" s="30" t="s">
        <v>582</v>
      </c>
    </row>
    <row r="172" spans="1:13" x14ac:dyDescent="0.25">
      <c r="A172" s="30" t="s">
        <v>433</v>
      </c>
      <c r="D172" s="30" t="s">
        <v>309</v>
      </c>
      <c r="E172" s="30" t="s">
        <v>14</v>
      </c>
      <c r="F172" s="30" t="s">
        <v>465</v>
      </c>
      <c r="G172" s="30" t="s">
        <v>442</v>
      </c>
      <c r="H172" s="30" t="s">
        <v>438</v>
      </c>
      <c r="I172" s="30" t="s">
        <v>583</v>
      </c>
      <c r="J172" s="30" t="s">
        <v>584</v>
      </c>
      <c r="K172" s="30" t="s">
        <v>439</v>
      </c>
      <c r="L172" s="30" t="s">
        <v>584</v>
      </c>
      <c r="M172" s="30" t="s">
        <v>584</v>
      </c>
    </row>
    <row r="173" spans="1:13" x14ac:dyDescent="0.25">
      <c r="A173" s="30" t="s">
        <v>433</v>
      </c>
      <c r="D173" s="30" t="s">
        <v>310</v>
      </c>
      <c r="E173" s="30" t="s">
        <v>69</v>
      </c>
      <c r="F173" s="30" t="s">
        <v>465</v>
      </c>
      <c r="G173" s="30" t="s">
        <v>442</v>
      </c>
      <c r="H173" s="30" t="s">
        <v>438</v>
      </c>
      <c r="I173" s="30" t="s">
        <v>439</v>
      </c>
      <c r="J173" s="30" t="s">
        <v>439</v>
      </c>
      <c r="K173" s="30" t="s">
        <v>439</v>
      </c>
      <c r="L173" s="30" t="s">
        <v>439</v>
      </c>
      <c r="M173" s="30" t="s">
        <v>439</v>
      </c>
    </row>
    <row r="174" spans="1:13" x14ac:dyDescent="0.25">
      <c r="A174" s="30" t="s">
        <v>433</v>
      </c>
      <c r="D174" s="30" t="s">
        <v>311</v>
      </c>
      <c r="E174" s="30" t="s">
        <v>15</v>
      </c>
      <c r="F174" s="30" t="s">
        <v>465</v>
      </c>
      <c r="G174" s="30" t="s">
        <v>442</v>
      </c>
      <c r="H174" s="30" t="s">
        <v>438</v>
      </c>
      <c r="I174" s="30" t="s">
        <v>585</v>
      </c>
      <c r="J174" s="30" t="s">
        <v>586</v>
      </c>
      <c r="K174" s="30" t="s">
        <v>439</v>
      </c>
      <c r="L174" s="30" t="s">
        <v>586</v>
      </c>
      <c r="M174" s="30" t="s">
        <v>586</v>
      </c>
    </row>
    <row r="175" spans="1:13" x14ac:dyDescent="0.25">
      <c r="A175" s="30" t="s">
        <v>433</v>
      </c>
      <c r="D175" s="30" t="s">
        <v>312</v>
      </c>
      <c r="E175" s="30" t="s">
        <v>16</v>
      </c>
      <c r="F175" s="30" t="s">
        <v>465</v>
      </c>
      <c r="G175" s="30" t="s">
        <v>442</v>
      </c>
      <c r="H175" s="30" t="s">
        <v>438</v>
      </c>
      <c r="I175" s="30" t="s">
        <v>587</v>
      </c>
      <c r="J175" s="30" t="s">
        <v>588</v>
      </c>
      <c r="K175" s="30" t="s">
        <v>439</v>
      </c>
      <c r="L175" s="30" t="s">
        <v>588</v>
      </c>
      <c r="M175" s="30" t="s">
        <v>588</v>
      </c>
    </row>
    <row r="176" spans="1:13" x14ac:dyDescent="0.25">
      <c r="A176" s="30" t="s">
        <v>433</v>
      </c>
      <c r="D176" s="30" t="s">
        <v>313</v>
      </c>
      <c r="E176" s="30" t="s">
        <v>314</v>
      </c>
      <c r="F176" s="30" t="s">
        <v>465</v>
      </c>
      <c r="G176" s="30" t="s">
        <v>442</v>
      </c>
      <c r="H176" s="30" t="s">
        <v>438</v>
      </c>
      <c r="I176" s="30" t="s">
        <v>589</v>
      </c>
      <c r="J176" s="30" t="s">
        <v>590</v>
      </c>
      <c r="K176" s="30" t="s">
        <v>439</v>
      </c>
      <c r="L176" s="30" t="s">
        <v>590</v>
      </c>
      <c r="M176" s="30" t="s">
        <v>590</v>
      </c>
    </row>
    <row r="177" spans="1:13" x14ac:dyDescent="0.25">
      <c r="A177" s="30" t="s">
        <v>433</v>
      </c>
      <c r="D177" s="30" t="s">
        <v>315</v>
      </c>
      <c r="E177" s="30" t="s">
        <v>316</v>
      </c>
      <c r="F177" s="30" t="s">
        <v>465</v>
      </c>
      <c r="G177" s="30" t="s">
        <v>442</v>
      </c>
      <c r="H177" s="30" t="s">
        <v>438</v>
      </c>
      <c r="I177" s="30" t="s">
        <v>591</v>
      </c>
      <c r="J177" s="30" t="s">
        <v>592</v>
      </c>
      <c r="K177" s="30" t="s">
        <v>439</v>
      </c>
      <c r="L177" s="30" t="s">
        <v>592</v>
      </c>
      <c r="M177" s="30" t="s">
        <v>592</v>
      </c>
    </row>
    <row r="178" spans="1:13" x14ac:dyDescent="0.25">
      <c r="A178" s="30" t="s">
        <v>433</v>
      </c>
      <c r="D178" s="30" t="s">
        <v>317</v>
      </c>
      <c r="E178" s="30" t="s">
        <v>318</v>
      </c>
      <c r="F178" s="30" t="s">
        <v>465</v>
      </c>
      <c r="G178" s="30" t="s">
        <v>442</v>
      </c>
      <c r="H178" s="30" t="s">
        <v>438</v>
      </c>
      <c r="I178" s="30" t="s">
        <v>591</v>
      </c>
      <c r="J178" s="30" t="s">
        <v>592</v>
      </c>
      <c r="K178" s="30" t="s">
        <v>439</v>
      </c>
      <c r="L178" s="30" t="s">
        <v>592</v>
      </c>
      <c r="M178" s="30" t="s">
        <v>592</v>
      </c>
    </row>
    <row r="179" spans="1:13" x14ac:dyDescent="0.25">
      <c r="A179" s="30" t="s">
        <v>433</v>
      </c>
      <c r="D179" s="30" t="s">
        <v>319</v>
      </c>
      <c r="E179" s="30" t="s">
        <v>320</v>
      </c>
      <c r="F179" s="30" t="s">
        <v>465</v>
      </c>
      <c r="G179" s="30" t="s">
        <v>442</v>
      </c>
      <c r="H179" s="30" t="s">
        <v>438</v>
      </c>
      <c r="I179" s="30" t="s">
        <v>585</v>
      </c>
      <c r="J179" s="30" t="s">
        <v>586</v>
      </c>
      <c r="K179" s="30" t="s">
        <v>439</v>
      </c>
      <c r="L179" s="30" t="s">
        <v>586</v>
      </c>
      <c r="M179" s="30" t="s">
        <v>586</v>
      </c>
    </row>
    <row r="180" spans="1:13" x14ac:dyDescent="0.25">
      <c r="A180" s="30" t="s">
        <v>433</v>
      </c>
      <c r="D180" s="30" t="s">
        <v>321</v>
      </c>
      <c r="E180" s="30" t="s">
        <v>138</v>
      </c>
      <c r="F180" s="30" t="s">
        <v>466</v>
      </c>
      <c r="G180" s="30" t="s">
        <v>441</v>
      </c>
      <c r="H180" s="30" t="s">
        <v>438</v>
      </c>
      <c r="I180" s="30" t="s">
        <v>439</v>
      </c>
      <c r="J180" s="30" t="s">
        <v>439</v>
      </c>
      <c r="K180" s="30" t="s">
        <v>439</v>
      </c>
      <c r="L180" s="30" t="s">
        <v>439</v>
      </c>
      <c r="M180" s="30" t="s">
        <v>439</v>
      </c>
    </row>
    <row r="181" spans="1:13" x14ac:dyDescent="0.25">
      <c r="A181" s="30" t="s">
        <v>433</v>
      </c>
      <c r="D181" s="30" t="s">
        <v>322</v>
      </c>
      <c r="E181" s="30" t="s">
        <v>131</v>
      </c>
      <c r="F181" s="30" t="s">
        <v>464</v>
      </c>
      <c r="G181" s="30" t="s">
        <v>441</v>
      </c>
      <c r="H181" s="30" t="s">
        <v>438</v>
      </c>
      <c r="I181" s="30" t="s">
        <v>439</v>
      </c>
      <c r="J181" s="30" t="s">
        <v>439</v>
      </c>
      <c r="K181" s="30" t="s">
        <v>439</v>
      </c>
      <c r="L181" s="30" t="s">
        <v>439</v>
      </c>
      <c r="M181" s="30" t="s">
        <v>439</v>
      </c>
    </row>
    <row r="182" spans="1:13" x14ac:dyDescent="0.25">
      <c r="A182" s="30" t="s">
        <v>433</v>
      </c>
      <c r="D182" s="30" t="s">
        <v>323</v>
      </c>
      <c r="E182" s="30" t="s">
        <v>18</v>
      </c>
      <c r="F182" s="30" t="s">
        <v>465</v>
      </c>
      <c r="G182" s="30" t="s">
        <v>442</v>
      </c>
      <c r="H182" s="30" t="s">
        <v>438</v>
      </c>
      <c r="I182" s="30" t="s">
        <v>439</v>
      </c>
      <c r="J182" s="30" t="s">
        <v>593</v>
      </c>
      <c r="K182" s="30" t="s">
        <v>439</v>
      </c>
      <c r="L182" s="30" t="s">
        <v>593</v>
      </c>
      <c r="M182" s="30" t="s">
        <v>593</v>
      </c>
    </row>
    <row r="183" spans="1:13" x14ac:dyDescent="0.25">
      <c r="A183" s="30" t="s">
        <v>433</v>
      </c>
      <c r="D183" s="30" t="s">
        <v>324</v>
      </c>
      <c r="E183" s="30" t="s">
        <v>19</v>
      </c>
      <c r="F183" s="30" t="s">
        <v>465</v>
      </c>
      <c r="G183" s="30" t="s">
        <v>442</v>
      </c>
      <c r="H183" s="30" t="s">
        <v>438</v>
      </c>
      <c r="I183" s="30" t="s">
        <v>439</v>
      </c>
      <c r="J183" s="30" t="s">
        <v>594</v>
      </c>
      <c r="K183" s="30" t="s">
        <v>439</v>
      </c>
      <c r="L183" s="30" t="s">
        <v>594</v>
      </c>
      <c r="M183" s="30" t="s">
        <v>594</v>
      </c>
    </row>
    <row r="184" spans="1:13" x14ac:dyDescent="0.25">
      <c r="A184" s="30" t="s">
        <v>433</v>
      </c>
      <c r="D184" s="30" t="s">
        <v>325</v>
      </c>
      <c r="E184" s="30" t="s">
        <v>70</v>
      </c>
      <c r="F184" s="30" t="s">
        <v>465</v>
      </c>
      <c r="G184" s="30" t="s">
        <v>442</v>
      </c>
      <c r="H184" s="30" t="s">
        <v>438</v>
      </c>
      <c r="I184" s="30" t="s">
        <v>439</v>
      </c>
      <c r="J184" s="30" t="s">
        <v>439</v>
      </c>
      <c r="K184" s="30" t="s">
        <v>439</v>
      </c>
      <c r="L184" s="30" t="s">
        <v>439</v>
      </c>
      <c r="M184" s="30" t="s">
        <v>439</v>
      </c>
    </row>
    <row r="185" spans="1:13" x14ac:dyDescent="0.25">
      <c r="A185" s="30" t="s">
        <v>433</v>
      </c>
      <c r="D185" s="30" t="s">
        <v>326</v>
      </c>
      <c r="E185" s="30" t="s">
        <v>132</v>
      </c>
      <c r="F185" s="30" t="s">
        <v>466</v>
      </c>
      <c r="G185" s="30" t="s">
        <v>441</v>
      </c>
      <c r="H185" s="30" t="s">
        <v>438</v>
      </c>
      <c r="I185" s="30" t="s">
        <v>439</v>
      </c>
      <c r="J185" s="30" t="s">
        <v>439</v>
      </c>
      <c r="K185" s="30" t="s">
        <v>439</v>
      </c>
      <c r="L185" s="30" t="s">
        <v>439</v>
      </c>
      <c r="M185" s="30" t="s">
        <v>439</v>
      </c>
    </row>
    <row r="186" spans="1:13" x14ac:dyDescent="0.25">
      <c r="A186" s="30" t="s">
        <v>433</v>
      </c>
      <c r="D186" s="30" t="s">
        <v>327</v>
      </c>
      <c r="E186" s="30" t="s">
        <v>127</v>
      </c>
      <c r="F186" s="30" t="s">
        <v>464</v>
      </c>
      <c r="G186" s="30" t="s">
        <v>441</v>
      </c>
      <c r="H186" s="30" t="s">
        <v>438</v>
      </c>
      <c r="I186" s="30" t="s">
        <v>439</v>
      </c>
      <c r="J186" s="30" t="s">
        <v>439</v>
      </c>
      <c r="K186" s="30" t="s">
        <v>439</v>
      </c>
      <c r="L186" s="30" t="s">
        <v>439</v>
      </c>
      <c r="M186" s="30" t="s">
        <v>439</v>
      </c>
    </row>
    <row r="187" spans="1:13" x14ac:dyDescent="0.25">
      <c r="A187" s="30" t="s">
        <v>433</v>
      </c>
      <c r="D187" s="30" t="s">
        <v>328</v>
      </c>
      <c r="E187" s="30" t="s">
        <v>20</v>
      </c>
      <c r="F187" s="30" t="s">
        <v>465</v>
      </c>
      <c r="G187" s="30" t="s">
        <v>442</v>
      </c>
      <c r="H187" s="30" t="s">
        <v>438</v>
      </c>
      <c r="I187" s="30" t="s">
        <v>439</v>
      </c>
      <c r="J187" s="30" t="s">
        <v>595</v>
      </c>
      <c r="K187" s="30" t="s">
        <v>439</v>
      </c>
      <c r="L187" s="30" t="s">
        <v>595</v>
      </c>
      <c r="M187" s="30" t="s">
        <v>595</v>
      </c>
    </row>
    <row r="188" spans="1:13" x14ac:dyDescent="0.25">
      <c r="A188" s="30" t="s">
        <v>433</v>
      </c>
      <c r="D188" s="30" t="s">
        <v>329</v>
      </c>
      <c r="E188" s="30" t="s">
        <v>21</v>
      </c>
      <c r="F188" s="30" t="s">
        <v>465</v>
      </c>
      <c r="G188" s="30" t="s">
        <v>442</v>
      </c>
      <c r="H188" s="30" t="s">
        <v>438</v>
      </c>
      <c r="I188" s="30" t="s">
        <v>439</v>
      </c>
      <c r="J188" s="30" t="s">
        <v>596</v>
      </c>
      <c r="K188" s="30" t="s">
        <v>439</v>
      </c>
      <c r="L188" s="30" t="s">
        <v>596</v>
      </c>
      <c r="M188" s="30" t="s">
        <v>596</v>
      </c>
    </row>
    <row r="189" spans="1:13" x14ac:dyDescent="0.25">
      <c r="A189" s="30" t="s">
        <v>433</v>
      </c>
      <c r="D189" s="30" t="s">
        <v>330</v>
      </c>
      <c r="E189" s="30" t="s">
        <v>17</v>
      </c>
      <c r="F189" s="30" t="s">
        <v>465</v>
      </c>
      <c r="G189" s="30" t="s">
        <v>442</v>
      </c>
      <c r="H189" s="30" t="s">
        <v>438</v>
      </c>
      <c r="I189" s="30" t="s">
        <v>439</v>
      </c>
      <c r="J189" s="30" t="s">
        <v>597</v>
      </c>
      <c r="K189" s="30" t="s">
        <v>439</v>
      </c>
      <c r="L189" s="30" t="s">
        <v>597</v>
      </c>
      <c r="M189" s="30" t="s">
        <v>597</v>
      </c>
    </row>
    <row r="190" spans="1:13" x14ac:dyDescent="0.25">
      <c r="A190" s="30" t="s">
        <v>433</v>
      </c>
      <c r="D190" s="30" t="s">
        <v>331</v>
      </c>
      <c r="E190" s="30" t="s">
        <v>128</v>
      </c>
      <c r="F190" s="30" t="s">
        <v>466</v>
      </c>
      <c r="G190" s="30" t="s">
        <v>441</v>
      </c>
      <c r="H190" s="30" t="s">
        <v>438</v>
      </c>
      <c r="I190" s="30" t="s">
        <v>439</v>
      </c>
      <c r="J190" s="30" t="s">
        <v>439</v>
      </c>
      <c r="K190" s="30" t="s">
        <v>439</v>
      </c>
      <c r="L190" s="30" t="s">
        <v>439</v>
      </c>
      <c r="M190" s="30" t="s">
        <v>439</v>
      </c>
    </row>
    <row r="191" spans="1:13" x14ac:dyDescent="0.25">
      <c r="A191" s="30" t="s">
        <v>433</v>
      </c>
      <c r="D191" s="30" t="s">
        <v>332</v>
      </c>
      <c r="E191" s="30" t="s">
        <v>129</v>
      </c>
      <c r="F191" s="30" t="s">
        <v>464</v>
      </c>
      <c r="G191" s="30" t="s">
        <v>441</v>
      </c>
      <c r="H191" s="30" t="s">
        <v>438</v>
      </c>
      <c r="I191" s="30" t="s">
        <v>439</v>
      </c>
      <c r="J191" s="30" t="s">
        <v>439</v>
      </c>
      <c r="K191" s="30" t="s">
        <v>439</v>
      </c>
      <c r="L191" s="30" t="s">
        <v>439</v>
      </c>
      <c r="M191" s="30" t="s">
        <v>439</v>
      </c>
    </row>
    <row r="192" spans="1:13" x14ac:dyDescent="0.25">
      <c r="A192" s="30" t="s">
        <v>433</v>
      </c>
      <c r="D192" s="30" t="s">
        <v>333</v>
      </c>
      <c r="E192" s="30" t="s">
        <v>22</v>
      </c>
      <c r="F192" s="30" t="s">
        <v>465</v>
      </c>
      <c r="G192" s="30" t="s">
        <v>442</v>
      </c>
      <c r="H192" s="30" t="s">
        <v>438</v>
      </c>
      <c r="I192" s="30" t="s">
        <v>439</v>
      </c>
      <c r="J192" s="30" t="s">
        <v>598</v>
      </c>
      <c r="K192" s="30" t="s">
        <v>439</v>
      </c>
      <c r="L192" s="30" t="s">
        <v>598</v>
      </c>
      <c r="M192" s="30" t="s">
        <v>598</v>
      </c>
    </row>
    <row r="193" spans="1:13" x14ac:dyDescent="0.25">
      <c r="A193" s="30" t="s">
        <v>433</v>
      </c>
      <c r="D193" s="30" t="s">
        <v>334</v>
      </c>
      <c r="E193" s="30" t="s">
        <v>23</v>
      </c>
      <c r="F193" s="30" t="s">
        <v>465</v>
      </c>
      <c r="G193" s="30" t="s">
        <v>442</v>
      </c>
      <c r="H193" s="30" t="s">
        <v>438</v>
      </c>
      <c r="I193" s="30" t="s">
        <v>439</v>
      </c>
      <c r="J193" s="30" t="s">
        <v>599</v>
      </c>
      <c r="K193" s="30" t="s">
        <v>439</v>
      </c>
      <c r="L193" s="30" t="s">
        <v>599</v>
      </c>
      <c r="M193" s="30" t="s">
        <v>599</v>
      </c>
    </row>
    <row r="194" spans="1:13" x14ac:dyDescent="0.25">
      <c r="A194" s="30" t="s">
        <v>433</v>
      </c>
      <c r="D194" s="30" t="s">
        <v>335</v>
      </c>
      <c r="E194" s="30" t="s">
        <v>24</v>
      </c>
      <c r="F194" s="30" t="s">
        <v>465</v>
      </c>
      <c r="G194" s="30" t="s">
        <v>442</v>
      </c>
      <c r="H194" s="30" t="s">
        <v>438</v>
      </c>
      <c r="I194" s="30" t="s">
        <v>439</v>
      </c>
      <c r="J194" s="30" t="s">
        <v>600</v>
      </c>
      <c r="K194" s="30" t="s">
        <v>439</v>
      </c>
      <c r="L194" s="30" t="s">
        <v>600</v>
      </c>
      <c r="M194" s="30" t="s">
        <v>600</v>
      </c>
    </row>
    <row r="195" spans="1:13" x14ac:dyDescent="0.25">
      <c r="A195" s="30" t="s">
        <v>433</v>
      </c>
      <c r="D195" s="30" t="s">
        <v>336</v>
      </c>
      <c r="E195" s="30" t="s">
        <v>130</v>
      </c>
      <c r="F195" s="30" t="s">
        <v>466</v>
      </c>
      <c r="G195" s="30" t="s">
        <v>441</v>
      </c>
      <c r="H195" s="30" t="s">
        <v>438</v>
      </c>
      <c r="I195" s="30" t="s">
        <v>439</v>
      </c>
      <c r="J195" s="30" t="s">
        <v>439</v>
      </c>
      <c r="K195" s="30" t="s">
        <v>439</v>
      </c>
      <c r="L195" s="30" t="s">
        <v>439</v>
      </c>
      <c r="M195" s="30" t="s">
        <v>439</v>
      </c>
    </row>
    <row r="196" spans="1:13" x14ac:dyDescent="0.25">
      <c r="A196" s="30" t="s">
        <v>433</v>
      </c>
      <c r="D196" s="30" t="s">
        <v>337</v>
      </c>
      <c r="E196" s="30" t="s">
        <v>139</v>
      </c>
      <c r="F196" s="30" t="s">
        <v>464</v>
      </c>
      <c r="G196" s="30" t="s">
        <v>441</v>
      </c>
      <c r="H196" s="30" t="s">
        <v>438</v>
      </c>
      <c r="I196" s="30" t="s">
        <v>439</v>
      </c>
      <c r="J196" s="30" t="s">
        <v>439</v>
      </c>
      <c r="K196" s="30" t="s">
        <v>439</v>
      </c>
      <c r="L196" s="30" t="s">
        <v>439</v>
      </c>
      <c r="M196" s="30" t="s">
        <v>439</v>
      </c>
    </row>
    <row r="197" spans="1:13" x14ac:dyDescent="0.25">
      <c r="A197" s="30" t="s">
        <v>433</v>
      </c>
      <c r="D197" s="30" t="s">
        <v>338</v>
      </c>
      <c r="E197" s="30" t="s">
        <v>71</v>
      </c>
      <c r="F197" s="30" t="s">
        <v>465</v>
      </c>
      <c r="G197" s="30" t="s">
        <v>442</v>
      </c>
      <c r="H197" s="30" t="s">
        <v>438</v>
      </c>
      <c r="I197" s="30" t="s">
        <v>439</v>
      </c>
      <c r="J197" s="30" t="s">
        <v>439</v>
      </c>
      <c r="K197" s="30" t="s">
        <v>439</v>
      </c>
      <c r="L197" s="30" t="s">
        <v>439</v>
      </c>
      <c r="M197" s="30" t="s">
        <v>439</v>
      </c>
    </row>
    <row r="198" spans="1:13" x14ac:dyDescent="0.25">
      <c r="A198" s="30" t="s">
        <v>433</v>
      </c>
      <c r="D198" s="30" t="s">
        <v>339</v>
      </c>
      <c r="E198" s="30" t="s">
        <v>72</v>
      </c>
      <c r="F198" s="30" t="s">
        <v>465</v>
      </c>
      <c r="G198" s="30" t="s">
        <v>442</v>
      </c>
      <c r="H198" s="30" t="s">
        <v>438</v>
      </c>
      <c r="I198" s="30" t="s">
        <v>439</v>
      </c>
      <c r="J198" s="30" t="s">
        <v>439</v>
      </c>
      <c r="K198" s="30" t="s">
        <v>439</v>
      </c>
      <c r="L198" s="30" t="s">
        <v>439</v>
      </c>
      <c r="M198" s="30" t="s">
        <v>439</v>
      </c>
    </row>
    <row r="199" spans="1:13" x14ac:dyDescent="0.25">
      <c r="A199" s="30" t="s">
        <v>433</v>
      </c>
      <c r="D199" s="30" t="s">
        <v>340</v>
      </c>
      <c r="E199" s="30" t="s">
        <v>73</v>
      </c>
      <c r="F199" s="30" t="s">
        <v>465</v>
      </c>
      <c r="G199" s="30" t="s">
        <v>442</v>
      </c>
      <c r="H199" s="30" t="s">
        <v>438</v>
      </c>
      <c r="I199" s="30" t="s">
        <v>439</v>
      </c>
      <c r="J199" s="30" t="s">
        <v>439</v>
      </c>
      <c r="K199" s="30" t="s">
        <v>439</v>
      </c>
      <c r="L199" s="30" t="s">
        <v>439</v>
      </c>
      <c r="M199" s="30" t="s">
        <v>439</v>
      </c>
    </row>
    <row r="200" spans="1:13" x14ac:dyDescent="0.25">
      <c r="A200" s="30" t="s">
        <v>433</v>
      </c>
      <c r="D200" s="30" t="s">
        <v>341</v>
      </c>
      <c r="E200" s="30" t="s">
        <v>141</v>
      </c>
      <c r="F200" s="30" t="s">
        <v>466</v>
      </c>
      <c r="G200" s="30" t="s">
        <v>441</v>
      </c>
      <c r="H200" s="30" t="s">
        <v>438</v>
      </c>
      <c r="I200" s="30" t="s">
        <v>439</v>
      </c>
      <c r="J200" s="30" t="s">
        <v>439</v>
      </c>
      <c r="K200" s="30" t="s">
        <v>439</v>
      </c>
      <c r="L200" s="30" t="s">
        <v>439</v>
      </c>
      <c r="M200" s="30" t="s">
        <v>439</v>
      </c>
    </row>
    <row r="201" spans="1:13" x14ac:dyDescent="0.25">
      <c r="A201" s="30" t="s">
        <v>433</v>
      </c>
      <c r="D201" s="30" t="s">
        <v>342</v>
      </c>
      <c r="E201" s="30" t="s">
        <v>135</v>
      </c>
      <c r="F201" s="30" t="s">
        <v>464</v>
      </c>
      <c r="G201" s="30" t="s">
        <v>441</v>
      </c>
      <c r="H201" s="30" t="s">
        <v>438</v>
      </c>
      <c r="I201" s="30" t="s">
        <v>439</v>
      </c>
      <c r="J201" s="30" t="s">
        <v>439</v>
      </c>
      <c r="K201" s="30" t="s">
        <v>439</v>
      </c>
      <c r="L201" s="30" t="s">
        <v>439</v>
      </c>
      <c r="M201" s="30" t="s">
        <v>439</v>
      </c>
    </row>
    <row r="202" spans="1:13" x14ac:dyDescent="0.25">
      <c r="A202" s="30" t="s">
        <v>433</v>
      </c>
      <c r="D202" s="30" t="s">
        <v>343</v>
      </c>
      <c r="E202" s="30" t="s">
        <v>74</v>
      </c>
      <c r="F202" s="30" t="s">
        <v>465</v>
      </c>
      <c r="G202" s="30" t="s">
        <v>442</v>
      </c>
      <c r="H202" s="30" t="s">
        <v>438</v>
      </c>
      <c r="I202" s="30" t="s">
        <v>439</v>
      </c>
      <c r="J202" s="30" t="s">
        <v>439</v>
      </c>
      <c r="K202" s="30" t="s">
        <v>439</v>
      </c>
      <c r="L202" s="30" t="s">
        <v>439</v>
      </c>
      <c r="M202" s="30" t="s">
        <v>439</v>
      </c>
    </row>
    <row r="203" spans="1:13" x14ac:dyDescent="0.25">
      <c r="A203" s="30" t="s">
        <v>433</v>
      </c>
      <c r="D203" s="30" t="s">
        <v>344</v>
      </c>
      <c r="E203" s="30" t="s">
        <v>75</v>
      </c>
      <c r="F203" s="30" t="s">
        <v>465</v>
      </c>
      <c r="G203" s="30" t="s">
        <v>442</v>
      </c>
      <c r="H203" s="30" t="s">
        <v>438</v>
      </c>
      <c r="I203" s="30" t="s">
        <v>439</v>
      </c>
      <c r="J203" s="30" t="s">
        <v>439</v>
      </c>
      <c r="K203" s="30" t="s">
        <v>439</v>
      </c>
      <c r="L203" s="30" t="s">
        <v>439</v>
      </c>
      <c r="M203" s="30" t="s">
        <v>439</v>
      </c>
    </row>
    <row r="204" spans="1:13" x14ac:dyDescent="0.25">
      <c r="A204" s="30" t="s">
        <v>433</v>
      </c>
      <c r="D204" s="30" t="s">
        <v>345</v>
      </c>
      <c r="E204" s="30" t="s">
        <v>76</v>
      </c>
      <c r="F204" s="30" t="s">
        <v>465</v>
      </c>
      <c r="G204" s="30" t="s">
        <v>442</v>
      </c>
      <c r="H204" s="30" t="s">
        <v>438</v>
      </c>
      <c r="I204" s="30" t="s">
        <v>439</v>
      </c>
      <c r="J204" s="30" t="s">
        <v>439</v>
      </c>
      <c r="K204" s="30" t="s">
        <v>439</v>
      </c>
      <c r="L204" s="30" t="s">
        <v>439</v>
      </c>
      <c r="M204" s="30" t="s">
        <v>439</v>
      </c>
    </row>
    <row r="205" spans="1:13" x14ac:dyDescent="0.25">
      <c r="A205" s="30" t="s">
        <v>433</v>
      </c>
      <c r="D205" s="30" t="s">
        <v>346</v>
      </c>
      <c r="E205" s="30" t="s">
        <v>77</v>
      </c>
      <c r="F205" s="30" t="s">
        <v>465</v>
      </c>
      <c r="G205" s="30" t="s">
        <v>442</v>
      </c>
      <c r="H205" s="30" t="s">
        <v>438</v>
      </c>
      <c r="I205" s="30" t="s">
        <v>439</v>
      </c>
      <c r="J205" s="30" t="s">
        <v>439</v>
      </c>
      <c r="K205" s="30" t="s">
        <v>439</v>
      </c>
      <c r="L205" s="30" t="s">
        <v>439</v>
      </c>
      <c r="M205" s="30" t="s">
        <v>439</v>
      </c>
    </row>
    <row r="206" spans="1:13" x14ac:dyDescent="0.25">
      <c r="A206" s="30" t="s">
        <v>433</v>
      </c>
      <c r="D206" s="30" t="s">
        <v>347</v>
      </c>
      <c r="E206" s="30" t="s">
        <v>78</v>
      </c>
      <c r="F206" s="30" t="s">
        <v>465</v>
      </c>
      <c r="G206" s="30" t="s">
        <v>442</v>
      </c>
      <c r="H206" s="30" t="s">
        <v>438</v>
      </c>
      <c r="I206" s="30" t="s">
        <v>439</v>
      </c>
      <c r="J206" s="30" t="s">
        <v>439</v>
      </c>
      <c r="K206" s="30" t="s">
        <v>439</v>
      </c>
      <c r="L206" s="30" t="s">
        <v>439</v>
      </c>
      <c r="M206" s="30" t="s">
        <v>439</v>
      </c>
    </row>
    <row r="207" spans="1:13" x14ac:dyDescent="0.25">
      <c r="A207" s="30" t="s">
        <v>433</v>
      </c>
      <c r="D207" s="30" t="s">
        <v>348</v>
      </c>
      <c r="E207" s="30" t="s">
        <v>136</v>
      </c>
      <c r="F207" s="30" t="s">
        <v>466</v>
      </c>
      <c r="G207" s="30" t="s">
        <v>441</v>
      </c>
      <c r="H207" s="30" t="s">
        <v>438</v>
      </c>
      <c r="I207" s="30" t="s">
        <v>439</v>
      </c>
      <c r="J207" s="30" t="s">
        <v>439</v>
      </c>
      <c r="K207" s="30" t="s">
        <v>439</v>
      </c>
      <c r="L207" s="30" t="s">
        <v>439</v>
      </c>
      <c r="M207" s="30" t="s">
        <v>439</v>
      </c>
    </row>
    <row r="208" spans="1:13" x14ac:dyDescent="0.25">
      <c r="A208" s="30" t="s">
        <v>433</v>
      </c>
      <c r="D208" s="30" t="s">
        <v>349</v>
      </c>
      <c r="E208" s="30" t="s">
        <v>500</v>
      </c>
      <c r="F208" s="30" t="s">
        <v>466</v>
      </c>
      <c r="G208" s="30" t="s">
        <v>440</v>
      </c>
      <c r="H208" s="30" t="s">
        <v>438</v>
      </c>
      <c r="I208" s="30" t="s">
        <v>439</v>
      </c>
      <c r="J208" s="30" t="s">
        <v>439</v>
      </c>
      <c r="K208" s="30" t="s">
        <v>439</v>
      </c>
      <c r="L208" s="30" t="s">
        <v>439</v>
      </c>
      <c r="M208" s="30" t="s">
        <v>439</v>
      </c>
    </row>
    <row r="209" spans="1:13" x14ac:dyDescent="0.25">
      <c r="A209" s="30" t="s">
        <v>433</v>
      </c>
      <c r="D209" s="30" t="s">
        <v>350</v>
      </c>
      <c r="E209" s="30" t="s">
        <v>501</v>
      </c>
      <c r="F209" s="30" t="s">
        <v>436</v>
      </c>
      <c r="G209" s="30" t="s">
        <v>440</v>
      </c>
      <c r="H209" s="30" t="s">
        <v>438</v>
      </c>
      <c r="I209" s="30" t="s">
        <v>439</v>
      </c>
      <c r="J209" s="30" t="s">
        <v>439</v>
      </c>
      <c r="K209" s="30" t="s">
        <v>439</v>
      </c>
      <c r="L209" s="30" t="s">
        <v>439</v>
      </c>
      <c r="M209" s="30" t="s">
        <v>439</v>
      </c>
    </row>
    <row r="210" spans="1:13" x14ac:dyDescent="0.25">
      <c r="A210" s="30" t="s">
        <v>433</v>
      </c>
      <c r="D210" s="30" t="s">
        <v>351</v>
      </c>
      <c r="E210" s="30" t="s">
        <v>142</v>
      </c>
      <c r="F210" s="30" t="s">
        <v>464</v>
      </c>
      <c r="G210" s="30" t="s">
        <v>440</v>
      </c>
      <c r="H210" s="30" t="s">
        <v>438</v>
      </c>
      <c r="I210" s="30" t="s">
        <v>439</v>
      </c>
      <c r="J210" s="30" t="s">
        <v>439</v>
      </c>
      <c r="K210" s="30" t="s">
        <v>439</v>
      </c>
      <c r="L210" s="30" t="s">
        <v>439</v>
      </c>
      <c r="M210" s="30" t="s">
        <v>439</v>
      </c>
    </row>
    <row r="211" spans="1:13" x14ac:dyDescent="0.25">
      <c r="A211" s="30" t="s">
        <v>433</v>
      </c>
      <c r="D211" s="30" t="s">
        <v>352</v>
      </c>
      <c r="E211" s="30" t="s">
        <v>79</v>
      </c>
      <c r="F211" s="30" t="s">
        <v>465</v>
      </c>
      <c r="G211" s="30" t="s">
        <v>441</v>
      </c>
      <c r="H211" s="30" t="s">
        <v>438</v>
      </c>
      <c r="I211" s="30" t="s">
        <v>439</v>
      </c>
      <c r="J211" s="30" t="s">
        <v>439</v>
      </c>
      <c r="K211" s="30" t="s">
        <v>439</v>
      </c>
      <c r="L211" s="30" t="s">
        <v>439</v>
      </c>
      <c r="M211" s="30" t="s">
        <v>439</v>
      </c>
    </row>
    <row r="212" spans="1:13" x14ac:dyDescent="0.25">
      <c r="A212" s="30" t="s">
        <v>433</v>
      </c>
      <c r="D212" s="30" t="s">
        <v>353</v>
      </c>
      <c r="E212" s="30" t="s">
        <v>143</v>
      </c>
      <c r="F212" s="30" t="s">
        <v>465</v>
      </c>
      <c r="G212" s="30" t="s">
        <v>441</v>
      </c>
      <c r="H212" s="30" t="s">
        <v>438</v>
      </c>
      <c r="I212" s="30" t="s">
        <v>439</v>
      </c>
      <c r="J212" s="30" t="s">
        <v>439</v>
      </c>
      <c r="K212" s="30" t="s">
        <v>439</v>
      </c>
      <c r="L212" s="30" t="s">
        <v>439</v>
      </c>
      <c r="M212" s="30" t="s">
        <v>439</v>
      </c>
    </row>
    <row r="213" spans="1:13" x14ac:dyDescent="0.25">
      <c r="A213" s="30" t="s">
        <v>433</v>
      </c>
      <c r="D213" s="30" t="s">
        <v>354</v>
      </c>
      <c r="E213" s="30" t="s">
        <v>145</v>
      </c>
      <c r="F213" s="30" t="s">
        <v>465</v>
      </c>
      <c r="G213" s="30" t="s">
        <v>441</v>
      </c>
      <c r="H213" s="30" t="s">
        <v>438</v>
      </c>
      <c r="I213" s="30" t="s">
        <v>439</v>
      </c>
      <c r="J213" s="30" t="s">
        <v>439</v>
      </c>
      <c r="K213" s="30" t="s">
        <v>439</v>
      </c>
      <c r="L213" s="30" t="s">
        <v>439</v>
      </c>
      <c r="M213" s="30" t="s">
        <v>439</v>
      </c>
    </row>
    <row r="214" spans="1:13" x14ac:dyDescent="0.25">
      <c r="A214" s="30" t="s">
        <v>433</v>
      </c>
      <c r="D214" s="30" t="s">
        <v>355</v>
      </c>
      <c r="E214" s="30" t="s">
        <v>144</v>
      </c>
      <c r="F214" s="30" t="s">
        <v>465</v>
      </c>
      <c r="G214" s="30" t="s">
        <v>441</v>
      </c>
      <c r="H214" s="30" t="s">
        <v>438</v>
      </c>
      <c r="I214" s="30" t="s">
        <v>439</v>
      </c>
      <c r="J214" s="30" t="s">
        <v>439</v>
      </c>
      <c r="K214" s="30" t="s">
        <v>439</v>
      </c>
      <c r="L214" s="30" t="s">
        <v>439</v>
      </c>
      <c r="M214" s="30" t="s">
        <v>439</v>
      </c>
    </row>
    <row r="215" spans="1:13" x14ac:dyDescent="0.25">
      <c r="A215" s="30" t="s">
        <v>433</v>
      </c>
      <c r="D215" s="30" t="s">
        <v>356</v>
      </c>
      <c r="E215" s="30" t="s">
        <v>146</v>
      </c>
      <c r="F215" s="30" t="s">
        <v>465</v>
      </c>
      <c r="G215" s="30" t="s">
        <v>441</v>
      </c>
      <c r="H215" s="30" t="s">
        <v>438</v>
      </c>
      <c r="I215" s="30" t="s">
        <v>439</v>
      </c>
      <c r="J215" s="30" t="s">
        <v>444</v>
      </c>
      <c r="K215" s="30" t="s">
        <v>439</v>
      </c>
      <c r="L215" s="30" t="s">
        <v>444</v>
      </c>
      <c r="M215" s="30" t="s">
        <v>444</v>
      </c>
    </row>
    <row r="216" spans="1:13" x14ac:dyDescent="0.25">
      <c r="A216" s="30" t="s">
        <v>433</v>
      </c>
      <c r="D216" s="30" t="s">
        <v>357</v>
      </c>
      <c r="E216" s="30" t="s">
        <v>147</v>
      </c>
      <c r="F216" s="30" t="s">
        <v>465</v>
      </c>
      <c r="G216" s="30" t="s">
        <v>441</v>
      </c>
      <c r="H216" s="30" t="s">
        <v>438</v>
      </c>
      <c r="I216" s="30" t="s">
        <v>439</v>
      </c>
      <c r="J216" s="30" t="s">
        <v>601</v>
      </c>
      <c r="K216" s="30" t="s">
        <v>602</v>
      </c>
      <c r="L216" s="30" t="s">
        <v>603</v>
      </c>
      <c r="M216" s="30" t="s">
        <v>603</v>
      </c>
    </row>
    <row r="217" spans="1:13" x14ac:dyDescent="0.25">
      <c r="A217" s="30" t="s">
        <v>433</v>
      </c>
      <c r="D217" s="30" t="s">
        <v>358</v>
      </c>
      <c r="E217" s="30" t="s">
        <v>148</v>
      </c>
      <c r="F217" s="30" t="s">
        <v>465</v>
      </c>
      <c r="G217" s="30" t="s">
        <v>441</v>
      </c>
      <c r="H217" s="30" t="s">
        <v>438</v>
      </c>
      <c r="I217" s="30" t="s">
        <v>439</v>
      </c>
      <c r="J217" s="30" t="s">
        <v>439</v>
      </c>
      <c r="K217" s="30" t="s">
        <v>439</v>
      </c>
      <c r="L217" s="30" t="s">
        <v>439</v>
      </c>
      <c r="M217" s="30" t="s">
        <v>439</v>
      </c>
    </row>
    <row r="218" spans="1:13" x14ac:dyDescent="0.25">
      <c r="A218" s="30" t="s">
        <v>433</v>
      </c>
      <c r="D218" s="30" t="s">
        <v>359</v>
      </c>
      <c r="E218" s="30" t="s">
        <v>149</v>
      </c>
      <c r="F218" s="30" t="s">
        <v>465</v>
      </c>
      <c r="G218" s="30" t="s">
        <v>441</v>
      </c>
      <c r="H218" s="30" t="s">
        <v>438</v>
      </c>
      <c r="I218" s="30" t="s">
        <v>439</v>
      </c>
      <c r="J218" s="30" t="s">
        <v>439</v>
      </c>
      <c r="K218" s="30" t="s">
        <v>439</v>
      </c>
      <c r="L218" s="30" t="s">
        <v>439</v>
      </c>
      <c r="M218" s="30" t="s">
        <v>439</v>
      </c>
    </row>
    <row r="219" spans="1:13" x14ac:dyDescent="0.25">
      <c r="A219" s="30" t="s">
        <v>433</v>
      </c>
      <c r="D219" s="30" t="s">
        <v>360</v>
      </c>
      <c r="E219" s="30" t="s">
        <v>150</v>
      </c>
      <c r="F219" s="30" t="s">
        <v>466</v>
      </c>
      <c r="G219" s="30" t="s">
        <v>440</v>
      </c>
      <c r="H219" s="30" t="s">
        <v>438</v>
      </c>
      <c r="I219" s="30" t="s">
        <v>439</v>
      </c>
      <c r="J219" s="30" t="s">
        <v>439</v>
      </c>
      <c r="K219" s="30" t="s">
        <v>439</v>
      </c>
      <c r="L219" s="30" t="s">
        <v>439</v>
      </c>
      <c r="M219" s="30" t="s">
        <v>439</v>
      </c>
    </row>
    <row r="220" spans="1:13" x14ac:dyDescent="0.25">
      <c r="A220" s="30" t="s">
        <v>433</v>
      </c>
      <c r="D220" s="30" t="s">
        <v>361</v>
      </c>
      <c r="E220" s="30" t="s">
        <v>151</v>
      </c>
      <c r="F220" s="30" t="s">
        <v>464</v>
      </c>
      <c r="G220" s="30" t="s">
        <v>440</v>
      </c>
      <c r="H220" s="30" t="s">
        <v>438</v>
      </c>
      <c r="I220" s="30" t="s">
        <v>439</v>
      </c>
      <c r="J220" s="30" t="s">
        <v>439</v>
      </c>
      <c r="K220" s="30" t="s">
        <v>439</v>
      </c>
      <c r="L220" s="30" t="s">
        <v>439</v>
      </c>
      <c r="M220" s="30" t="s">
        <v>439</v>
      </c>
    </row>
    <row r="221" spans="1:13" x14ac:dyDescent="0.25">
      <c r="A221" s="30" t="s">
        <v>433</v>
      </c>
      <c r="D221" s="30" t="s">
        <v>362</v>
      </c>
      <c r="E221" s="30" t="s">
        <v>80</v>
      </c>
      <c r="F221" s="30" t="s">
        <v>465</v>
      </c>
      <c r="G221" s="30" t="s">
        <v>441</v>
      </c>
      <c r="H221" s="30" t="s">
        <v>438</v>
      </c>
      <c r="I221" s="30" t="s">
        <v>439</v>
      </c>
      <c r="J221" s="30" t="s">
        <v>439</v>
      </c>
      <c r="K221" s="30" t="s">
        <v>439</v>
      </c>
      <c r="L221" s="30" t="s">
        <v>439</v>
      </c>
      <c r="M221" s="30" t="s">
        <v>439</v>
      </c>
    </row>
    <row r="222" spans="1:13" x14ac:dyDescent="0.25">
      <c r="A222" s="30" t="s">
        <v>433</v>
      </c>
      <c r="D222" s="30" t="s">
        <v>363</v>
      </c>
      <c r="E222" s="30" t="s">
        <v>81</v>
      </c>
      <c r="F222" s="30" t="s">
        <v>465</v>
      </c>
      <c r="G222" s="30" t="s">
        <v>441</v>
      </c>
      <c r="H222" s="30" t="s">
        <v>438</v>
      </c>
      <c r="I222" s="30" t="s">
        <v>439</v>
      </c>
      <c r="J222" s="30" t="s">
        <v>439</v>
      </c>
      <c r="K222" s="30" t="s">
        <v>439</v>
      </c>
      <c r="L222" s="30" t="s">
        <v>439</v>
      </c>
      <c r="M222" s="30" t="s">
        <v>439</v>
      </c>
    </row>
    <row r="223" spans="1:13" x14ac:dyDescent="0.25">
      <c r="A223" s="30" t="s">
        <v>433</v>
      </c>
      <c r="D223" s="30" t="s">
        <v>364</v>
      </c>
      <c r="E223" s="30" t="s">
        <v>82</v>
      </c>
      <c r="F223" s="30" t="s">
        <v>465</v>
      </c>
      <c r="G223" s="30" t="s">
        <v>441</v>
      </c>
      <c r="H223" s="30" t="s">
        <v>438</v>
      </c>
      <c r="I223" s="30" t="s">
        <v>439</v>
      </c>
      <c r="J223" s="30" t="s">
        <v>439</v>
      </c>
      <c r="K223" s="30" t="s">
        <v>439</v>
      </c>
      <c r="L223" s="30" t="s">
        <v>439</v>
      </c>
      <c r="M223" s="30" t="s">
        <v>439</v>
      </c>
    </row>
    <row r="224" spans="1:13" x14ac:dyDescent="0.25">
      <c r="A224" s="30" t="s">
        <v>433</v>
      </c>
      <c r="D224" s="30" t="s">
        <v>365</v>
      </c>
      <c r="E224" s="30" t="s">
        <v>83</v>
      </c>
      <c r="F224" s="30" t="s">
        <v>465</v>
      </c>
      <c r="G224" s="30" t="s">
        <v>441</v>
      </c>
      <c r="H224" s="30" t="s">
        <v>438</v>
      </c>
      <c r="I224" s="30" t="s">
        <v>439</v>
      </c>
      <c r="J224" s="30" t="s">
        <v>439</v>
      </c>
      <c r="K224" s="30" t="s">
        <v>439</v>
      </c>
      <c r="L224" s="30" t="s">
        <v>439</v>
      </c>
      <c r="M224" s="30" t="s">
        <v>439</v>
      </c>
    </row>
    <row r="225" spans="1:13" x14ac:dyDescent="0.25">
      <c r="A225" s="30" t="s">
        <v>433</v>
      </c>
      <c r="D225" s="30" t="s">
        <v>366</v>
      </c>
      <c r="E225" s="30" t="s">
        <v>152</v>
      </c>
      <c r="F225" s="30" t="s">
        <v>465</v>
      </c>
      <c r="G225" s="30" t="s">
        <v>441</v>
      </c>
      <c r="H225" s="30" t="s">
        <v>438</v>
      </c>
      <c r="I225" s="30" t="s">
        <v>439</v>
      </c>
      <c r="J225" s="30" t="s">
        <v>439</v>
      </c>
      <c r="K225" s="30" t="s">
        <v>439</v>
      </c>
      <c r="L225" s="30" t="s">
        <v>439</v>
      </c>
      <c r="M225" s="30" t="s">
        <v>439</v>
      </c>
    </row>
    <row r="226" spans="1:13" x14ac:dyDescent="0.25">
      <c r="A226" s="30" t="s">
        <v>433</v>
      </c>
      <c r="D226" s="30" t="s">
        <v>367</v>
      </c>
      <c r="E226" s="30" t="s">
        <v>153</v>
      </c>
      <c r="F226" s="30" t="s">
        <v>465</v>
      </c>
      <c r="G226" s="30" t="s">
        <v>441</v>
      </c>
      <c r="H226" s="30" t="s">
        <v>438</v>
      </c>
      <c r="I226" s="30" t="s">
        <v>439</v>
      </c>
      <c r="J226" s="30" t="s">
        <v>439</v>
      </c>
      <c r="K226" s="30" t="s">
        <v>439</v>
      </c>
      <c r="L226" s="30" t="s">
        <v>439</v>
      </c>
      <c r="M226" s="30" t="s">
        <v>439</v>
      </c>
    </row>
    <row r="227" spans="1:13" x14ac:dyDescent="0.25">
      <c r="A227" s="30" t="s">
        <v>433</v>
      </c>
      <c r="D227" s="30" t="s">
        <v>368</v>
      </c>
      <c r="E227" s="30" t="s">
        <v>154</v>
      </c>
      <c r="F227" s="30" t="s">
        <v>465</v>
      </c>
      <c r="G227" s="30" t="s">
        <v>441</v>
      </c>
      <c r="H227" s="30" t="s">
        <v>438</v>
      </c>
      <c r="I227" s="30" t="s">
        <v>439</v>
      </c>
      <c r="J227" s="30" t="s">
        <v>439</v>
      </c>
      <c r="K227" s="30" t="s">
        <v>439</v>
      </c>
      <c r="L227" s="30" t="s">
        <v>439</v>
      </c>
      <c r="M227" s="30" t="s">
        <v>439</v>
      </c>
    </row>
    <row r="228" spans="1:13" x14ac:dyDescent="0.25">
      <c r="A228" s="30" t="s">
        <v>433</v>
      </c>
      <c r="D228" s="30" t="s">
        <v>369</v>
      </c>
      <c r="E228" s="30" t="s">
        <v>155</v>
      </c>
      <c r="F228" s="30" t="s">
        <v>466</v>
      </c>
      <c r="G228" s="30" t="s">
        <v>440</v>
      </c>
      <c r="H228" s="30" t="s">
        <v>438</v>
      </c>
      <c r="I228" s="30" t="s">
        <v>439</v>
      </c>
      <c r="J228" s="30" t="s">
        <v>439</v>
      </c>
      <c r="K228" s="30" t="s">
        <v>439</v>
      </c>
      <c r="L228" s="30" t="s">
        <v>439</v>
      </c>
      <c r="M228" s="30" t="s">
        <v>439</v>
      </c>
    </row>
    <row r="229" spans="1:13" x14ac:dyDescent="0.25">
      <c r="A229" s="30" t="s">
        <v>433</v>
      </c>
      <c r="D229" s="30" t="s">
        <v>370</v>
      </c>
      <c r="E229" s="30" t="s">
        <v>423</v>
      </c>
      <c r="F229" s="30" t="s">
        <v>464</v>
      </c>
      <c r="G229" s="30" t="s">
        <v>440</v>
      </c>
      <c r="H229" s="30" t="s">
        <v>438</v>
      </c>
      <c r="I229" s="30" t="s">
        <v>439</v>
      </c>
      <c r="J229" s="30" t="s">
        <v>439</v>
      </c>
      <c r="K229" s="30" t="s">
        <v>439</v>
      </c>
      <c r="L229" s="30" t="s">
        <v>439</v>
      </c>
      <c r="M229" s="30" t="s">
        <v>439</v>
      </c>
    </row>
    <row r="230" spans="1:13" x14ac:dyDescent="0.25">
      <c r="A230" s="30" t="s">
        <v>433</v>
      </c>
      <c r="D230" s="30" t="s">
        <v>371</v>
      </c>
      <c r="E230" s="30" t="s">
        <v>84</v>
      </c>
      <c r="F230" s="30" t="s">
        <v>465</v>
      </c>
      <c r="G230" s="30" t="s">
        <v>441</v>
      </c>
      <c r="H230" s="30" t="s">
        <v>438</v>
      </c>
      <c r="I230" s="30" t="s">
        <v>439</v>
      </c>
      <c r="J230" s="30" t="s">
        <v>439</v>
      </c>
      <c r="K230" s="30" t="s">
        <v>439</v>
      </c>
      <c r="L230" s="30" t="s">
        <v>439</v>
      </c>
      <c r="M230" s="30" t="s">
        <v>439</v>
      </c>
    </row>
    <row r="231" spans="1:13" x14ac:dyDescent="0.25">
      <c r="A231" s="30" t="s">
        <v>433</v>
      </c>
      <c r="D231" s="30" t="s">
        <v>372</v>
      </c>
      <c r="E231" s="30" t="s">
        <v>85</v>
      </c>
      <c r="F231" s="30" t="s">
        <v>465</v>
      </c>
      <c r="G231" s="30" t="s">
        <v>441</v>
      </c>
      <c r="H231" s="30" t="s">
        <v>438</v>
      </c>
      <c r="I231" s="30" t="s">
        <v>439</v>
      </c>
      <c r="J231" s="30" t="s">
        <v>439</v>
      </c>
      <c r="K231" s="30" t="s">
        <v>439</v>
      </c>
      <c r="L231" s="30" t="s">
        <v>439</v>
      </c>
      <c r="M231" s="30" t="s">
        <v>439</v>
      </c>
    </row>
    <row r="232" spans="1:13" x14ac:dyDescent="0.25">
      <c r="A232" s="30" t="s">
        <v>433</v>
      </c>
      <c r="D232" s="30" t="s">
        <v>373</v>
      </c>
      <c r="E232" s="30" t="s">
        <v>156</v>
      </c>
      <c r="F232" s="30" t="s">
        <v>465</v>
      </c>
      <c r="G232" s="30" t="s">
        <v>441</v>
      </c>
      <c r="H232" s="30" t="s">
        <v>438</v>
      </c>
      <c r="I232" s="30" t="s">
        <v>439</v>
      </c>
      <c r="J232" s="30" t="s">
        <v>439</v>
      </c>
      <c r="K232" s="30" t="s">
        <v>439</v>
      </c>
      <c r="L232" s="30" t="s">
        <v>439</v>
      </c>
      <c r="M232" s="30" t="s">
        <v>439</v>
      </c>
    </row>
    <row r="233" spans="1:13" x14ac:dyDescent="0.25">
      <c r="A233" s="30" t="s">
        <v>433</v>
      </c>
      <c r="D233" s="30" t="s">
        <v>374</v>
      </c>
      <c r="E233" s="30" t="s">
        <v>157</v>
      </c>
      <c r="F233" s="30" t="s">
        <v>465</v>
      </c>
      <c r="G233" s="30" t="s">
        <v>441</v>
      </c>
      <c r="H233" s="30" t="s">
        <v>438</v>
      </c>
      <c r="I233" s="30" t="s">
        <v>439</v>
      </c>
      <c r="J233" s="30" t="s">
        <v>439</v>
      </c>
      <c r="K233" s="30" t="s">
        <v>439</v>
      </c>
      <c r="L233" s="30" t="s">
        <v>439</v>
      </c>
      <c r="M233" s="30" t="s">
        <v>439</v>
      </c>
    </row>
    <row r="234" spans="1:13" x14ac:dyDescent="0.25">
      <c r="A234" s="30" t="s">
        <v>433</v>
      </c>
      <c r="D234" s="30" t="s">
        <v>375</v>
      </c>
      <c r="E234" s="30" t="s">
        <v>140</v>
      </c>
      <c r="F234" s="30" t="s">
        <v>465</v>
      </c>
      <c r="G234" s="30" t="s">
        <v>441</v>
      </c>
      <c r="H234" s="30" t="s">
        <v>438</v>
      </c>
      <c r="I234" s="30" t="s">
        <v>439</v>
      </c>
      <c r="J234" s="30" t="s">
        <v>439</v>
      </c>
      <c r="K234" s="30" t="s">
        <v>439</v>
      </c>
      <c r="L234" s="30" t="s">
        <v>439</v>
      </c>
      <c r="M234" s="30" t="s">
        <v>439</v>
      </c>
    </row>
    <row r="235" spans="1:13" x14ac:dyDescent="0.25">
      <c r="A235" s="30" t="s">
        <v>433</v>
      </c>
      <c r="D235" s="30" t="s">
        <v>376</v>
      </c>
      <c r="E235" s="30" t="s">
        <v>502</v>
      </c>
      <c r="F235" s="30" t="s">
        <v>466</v>
      </c>
      <c r="G235" s="30" t="s">
        <v>440</v>
      </c>
      <c r="H235" s="30" t="s">
        <v>438</v>
      </c>
      <c r="I235" s="30" t="s">
        <v>439</v>
      </c>
      <c r="J235" s="30" t="s">
        <v>439</v>
      </c>
      <c r="K235" s="30" t="s">
        <v>439</v>
      </c>
      <c r="L235" s="30" t="s">
        <v>439</v>
      </c>
      <c r="M235" s="30" t="s">
        <v>439</v>
      </c>
    </row>
    <row r="236" spans="1:13" x14ac:dyDescent="0.25">
      <c r="A236" s="30" t="s">
        <v>433</v>
      </c>
      <c r="D236" s="30" t="s">
        <v>377</v>
      </c>
      <c r="E236" s="30" t="s">
        <v>378</v>
      </c>
      <c r="F236" s="30" t="s">
        <v>464</v>
      </c>
      <c r="G236" s="30" t="s">
        <v>440</v>
      </c>
      <c r="H236" s="30" t="s">
        <v>438</v>
      </c>
      <c r="I236" s="30" t="s">
        <v>439</v>
      </c>
      <c r="J236" s="30" t="s">
        <v>439</v>
      </c>
      <c r="K236" s="30" t="s">
        <v>439</v>
      </c>
      <c r="L236" s="30" t="s">
        <v>439</v>
      </c>
      <c r="M236" s="30" t="s">
        <v>439</v>
      </c>
    </row>
    <row r="237" spans="1:13" x14ac:dyDescent="0.25">
      <c r="A237" s="30" t="s">
        <v>433</v>
      </c>
      <c r="D237" s="30" t="s">
        <v>379</v>
      </c>
      <c r="E237" s="30" t="s">
        <v>86</v>
      </c>
      <c r="F237" s="30" t="s">
        <v>465</v>
      </c>
      <c r="G237" s="30" t="s">
        <v>441</v>
      </c>
      <c r="H237" s="30" t="s">
        <v>438</v>
      </c>
      <c r="I237" s="30" t="s">
        <v>439</v>
      </c>
      <c r="J237" s="30" t="s">
        <v>439</v>
      </c>
      <c r="K237" s="30" t="s">
        <v>439</v>
      </c>
      <c r="L237" s="30" t="s">
        <v>439</v>
      </c>
      <c r="M237" s="30" t="s">
        <v>439</v>
      </c>
    </row>
    <row r="238" spans="1:13" x14ac:dyDescent="0.25">
      <c r="A238" s="30" t="s">
        <v>433</v>
      </c>
      <c r="D238" s="30" t="s">
        <v>380</v>
      </c>
      <c r="E238" s="30" t="s">
        <v>381</v>
      </c>
      <c r="F238" s="30" t="s">
        <v>465</v>
      </c>
      <c r="G238" s="30" t="s">
        <v>441</v>
      </c>
      <c r="H238" s="30" t="s">
        <v>438</v>
      </c>
      <c r="I238" s="30" t="s">
        <v>439</v>
      </c>
      <c r="J238" s="30" t="s">
        <v>439</v>
      </c>
      <c r="K238" s="30" t="s">
        <v>439</v>
      </c>
      <c r="L238" s="30" t="s">
        <v>439</v>
      </c>
      <c r="M238" s="30" t="s">
        <v>439</v>
      </c>
    </row>
    <row r="239" spans="1:13" x14ac:dyDescent="0.25">
      <c r="A239" s="30" t="s">
        <v>433</v>
      </c>
      <c r="D239" s="30" t="s">
        <v>382</v>
      </c>
      <c r="E239" s="30" t="s">
        <v>383</v>
      </c>
      <c r="F239" s="30" t="s">
        <v>466</v>
      </c>
      <c r="G239" s="30" t="s">
        <v>440</v>
      </c>
      <c r="H239" s="30" t="s">
        <v>438</v>
      </c>
      <c r="I239" s="30" t="s">
        <v>439</v>
      </c>
      <c r="J239" s="30" t="s">
        <v>439</v>
      </c>
      <c r="K239" s="30" t="s">
        <v>439</v>
      </c>
      <c r="L239" s="30" t="s">
        <v>439</v>
      </c>
      <c r="M239" s="30" t="s">
        <v>439</v>
      </c>
    </row>
    <row r="240" spans="1:13" x14ac:dyDescent="0.25">
      <c r="A240" s="30" t="s">
        <v>433</v>
      </c>
      <c r="D240" s="30" t="s">
        <v>384</v>
      </c>
      <c r="E240" s="30" t="s">
        <v>503</v>
      </c>
      <c r="F240" s="30" t="s">
        <v>436</v>
      </c>
      <c r="G240" s="30" t="s">
        <v>440</v>
      </c>
      <c r="H240" s="30" t="s">
        <v>438</v>
      </c>
      <c r="I240" s="30" t="s">
        <v>439</v>
      </c>
      <c r="J240" s="30" t="s">
        <v>439</v>
      </c>
      <c r="K240" s="30" t="s">
        <v>439</v>
      </c>
      <c r="L240" s="30" t="s">
        <v>439</v>
      </c>
      <c r="M240" s="30" t="s">
        <v>439</v>
      </c>
    </row>
    <row r="241" spans="1:13" x14ac:dyDescent="0.25">
      <c r="A241" s="30" t="s">
        <v>433</v>
      </c>
      <c r="D241" s="30" t="s">
        <v>385</v>
      </c>
      <c r="E241" s="30" t="s">
        <v>504</v>
      </c>
      <c r="F241" s="30" t="s">
        <v>436</v>
      </c>
      <c r="G241" s="30" t="s">
        <v>440</v>
      </c>
      <c r="H241" s="30" t="s">
        <v>438</v>
      </c>
      <c r="I241" s="30" t="s">
        <v>439</v>
      </c>
      <c r="J241" s="30" t="s">
        <v>439</v>
      </c>
      <c r="K241" s="30" t="s">
        <v>439</v>
      </c>
      <c r="L241" s="30" t="s">
        <v>439</v>
      </c>
      <c r="M241" s="30" t="s">
        <v>439</v>
      </c>
    </row>
    <row r="242" spans="1:13" x14ac:dyDescent="0.25">
      <c r="A242" s="30" t="s">
        <v>433</v>
      </c>
      <c r="D242" s="30" t="s">
        <v>505</v>
      </c>
      <c r="F242" s="30" t="s">
        <v>465</v>
      </c>
      <c r="G242" s="30" t="s">
        <v>440</v>
      </c>
      <c r="H242" s="30" t="s">
        <v>438</v>
      </c>
      <c r="I242" s="30" t="s">
        <v>439</v>
      </c>
      <c r="J242" s="30" t="s">
        <v>439</v>
      </c>
      <c r="K242" s="30" t="s">
        <v>439</v>
      </c>
      <c r="L242" s="30" t="s">
        <v>439</v>
      </c>
      <c r="M242" s="30" t="s">
        <v>439</v>
      </c>
    </row>
    <row r="243" spans="1:13" x14ac:dyDescent="0.25">
      <c r="A243" s="30" t="s">
        <v>433</v>
      </c>
      <c r="D243" s="30" t="s">
        <v>436</v>
      </c>
      <c r="G243" s="30" t="s">
        <v>445</v>
      </c>
      <c r="I243" s="30" t="s">
        <v>446</v>
      </c>
      <c r="J243" s="30" t="s">
        <v>447</v>
      </c>
      <c r="K243" s="30" t="s">
        <v>448</v>
      </c>
      <c r="L243" s="30" t="s">
        <v>449</v>
      </c>
      <c r="M243" s="30" t="s">
        <v>450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Pivot Table</vt:lpstr>
      <vt:lpstr>Report</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Trial Balance</dc:title>
  <dc:subject>Jet Basics</dc:subject>
  <dc:creator>Stephen J. Little</dc:creator>
  <dc:description>Trial balances for all accounts.</dc:description>
  <cp:lastModifiedBy>Haseeb Tariq</cp:lastModifiedBy>
  <cp:lastPrinted>2011-08-01T23:49:16Z</cp:lastPrinted>
  <dcterms:created xsi:type="dcterms:W3CDTF">2011-04-22T20:31:05Z</dcterms:created>
  <dcterms:modified xsi:type="dcterms:W3CDTF">2023-09-04T10:25:19Z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	19465</vt:lpwstr>
  </property>
</Properties>
</file>