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hidePivotFieldList="1"/>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9" documentId="13_ncr:1_{D403CEE9-ED7F-449F-B377-92488D10A6E4}" xr6:coauthVersionLast="47" xr6:coauthVersionMax="47" xr10:uidLastSave="{A63719E2-B121-4DAE-B04F-9AD9C83FE4FB}"/>
  <bookViews>
    <workbookView xWindow="-120" yWindow="-120" windowWidth="29040" windowHeight="17520" activeTab="1" xr2:uid="{00000000-000D-0000-FFFF-FFFF00000000}"/>
  </bookViews>
  <sheets>
    <sheet name="Vendor Payments" sheetId="10" r:id="rId1"/>
    <sheet name="Report" sheetId="1" r:id="rId2"/>
    <sheet name="Sheet2" sheetId="134" state="veryHidden" r:id="rId3"/>
    <sheet name="Sheet3" sheetId="135" state="veryHidden" r:id="rId4"/>
    <sheet name="Sheet7" sheetId="146" state="veryHidden" r:id="rId5"/>
  </sheets>
  <definedNames>
    <definedName name="Slicer_Posting_Date">#N/A</definedName>
    <definedName name="Slicer_Source_Code">#N/A</definedName>
    <definedName name="Slicer_Vendor_Posting_Group">#N/A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8" i="1" l="1"/>
  <c r="AC8" i="1"/>
  <c r="AC10" i="1"/>
  <c r="AQ10" i="1"/>
  <c r="AR10" i="1"/>
  <c r="AS10" i="1"/>
  <c r="AV10" i="1"/>
  <c r="AW10" i="1"/>
  <c r="AX10" i="1"/>
  <c r="AY10" i="1"/>
  <c r="AA26" i="1"/>
  <c r="Z26" i="1"/>
  <c r="Y26" i="1"/>
  <c r="X26" i="1"/>
  <c r="V26" i="1"/>
  <c r="O26" i="1"/>
  <c r="D26" i="1"/>
  <c r="D6" i="1"/>
  <c r="D5" i="1"/>
</calcChain>
</file>

<file path=xl/sharedStrings.xml><?xml version="1.0" encoding="utf-8"?>
<sst xmlns="http://schemas.openxmlformats.org/spreadsheetml/2006/main" count="922" uniqueCount="196">
  <si>
    <t>Title+Fit</t>
  </si>
  <si>
    <t>Value</t>
  </si>
  <si>
    <t>Tables and Fields</t>
  </si>
  <si>
    <t>Filters</t>
  </si>
  <si>
    <t>25 Vendor Ledger Entry</t>
  </si>
  <si>
    <t>Option</t>
  </si>
  <si>
    <t>5 Document Type</t>
  </si>
  <si>
    <t>62 Document Date</t>
  </si>
  <si>
    <t>Hide</t>
  </si>
  <si>
    <t>Links:</t>
  </si>
  <si>
    <t>Headers:</t>
  </si>
  <si>
    <t>Fields:</t>
  </si>
  <si>
    <t>Entry No.</t>
  </si>
  <si>
    <t>1 Entry No.</t>
  </si>
  <si>
    <t>Vendor - Name</t>
  </si>
  <si>
    <t>Vendor No.</t>
  </si>
  <si>
    <t>3 Vendor No.</t>
  </si>
  <si>
    <t>Closed at Date</t>
  </si>
  <si>
    <t>45 Closed at Date</t>
  </si>
  <si>
    <t>Closed by Amount</t>
  </si>
  <si>
    <t>46 Closed by Amount</t>
  </si>
  <si>
    <t>Document Type</t>
  </si>
  <si>
    <t>Purchaser Code</t>
  </si>
  <si>
    <t>25 Purchaser Code</t>
  </si>
  <si>
    <t>Purchase (LCY)</t>
  </si>
  <si>
    <t>18 Purchase (LCY)</t>
  </si>
  <si>
    <t>Credit Amount (LCY)</t>
  </si>
  <si>
    <t>Debit Amount (LCY)</t>
  </si>
  <si>
    <t>Original Amt. (LCY)</t>
  </si>
  <si>
    <t>(All)</t>
  </si>
  <si>
    <t>Auto+Hide+Values</t>
  </si>
  <si>
    <t>Due Date</t>
  </si>
  <si>
    <t>37 Due Date</t>
  </si>
  <si>
    <t>Document No.</t>
  </si>
  <si>
    <t>Description</t>
  </si>
  <si>
    <t>Vendor Posting Group</t>
  </si>
  <si>
    <t>Open</t>
  </si>
  <si>
    <t>On Hold</t>
  </si>
  <si>
    <t>External Document No.</t>
  </si>
  <si>
    <t>Source Code</t>
  </si>
  <si>
    <t>G/L Account - Account Type</t>
  </si>
  <si>
    <t>G/L Account - Name</t>
  </si>
  <si>
    <t>G/L Account - No.</t>
  </si>
  <si>
    <t>Posting Date</t>
  </si>
  <si>
    <t>Remaining Amt. (LCY)</t>
  </si>
  <si>
    <t>7 Description</t>
  </si>
  <si>
    <t>6 Document No.</t>
  </si>
  <si>
    <t>22 Vendor Posting Group</t>
  </si>
  <si>
    <t>36 Open</t>
  </si>
  <si>
    <t>33 On Hold</t>
  </si>
  <si>
    <t>63 External Document No.</t>
  </si>
  <si>
    <t>28 Source Code</t>
  </si>
  <si>
    <t>4 Posting Date</t>
  </si>
  <si>
    <t xml:space="preserve"> Credit Amount (LCY)</t>
  </si>
  <si>
    <t xml:space="preserve"> Debit Amount (LCY)</t>
  </si>
  <si>
    <t>Vendor Payments History</t>
  </si>
  <si>
    <t>Grand Total</t>
  </si>
  <si>
    <t>="*"</t>
  </si>
  <si>
    <t>=NL("Link","23 Vendor",,"1 No.","=3 Vendor No.")</t>
  </si>
  <si>
    <t>=NL("Link","15 G/L Account",,"1 No.","=52 Bal. Account No.")</t>
  </si>
  <si>
    <t>=NL("LinkField","23 Vendor","2 Name")</t>
  </si>
  <si>
    <t>=NL("LinkField","15 G/L Account","4 Account Type")</t>
  </si>
  <si>
    <t>=NL("LinkField","15 G/L Account","2 Name")</t>
  </si>
  <si>
    <t>=NL("LinkField","15 G/L Account","1 No.")</t>
  </si>
  <si>
    <t>=NL("FlowField","25 Vendor Ledger Entry","15 Original Amt. (LCY)")</t>
  </si>
  <si>
    <t>=NL("FlowField","25 Vendor Ledger Entry","61 Credit Amount (LCY)")</t>
  </si>
  <si>
    <t>=NL("FlowField","25 Vendor Ledger Entry","60 Debit Amount (LCY)")</t>
  </si>
  <si>
    <t>=NL("FlowField","25 Vendor Ledger Entry","16 Remaining Amt. (LCY)")</t>
  </si>
  <si>
    <t>AutoTable</t>
  </si>
  <si>
    <t>Value+Fit</t>
  </si>
  <si>
    <t>AutoTable+Fit</t>
  </si>
  <si>
    <t>RL</t>
  </si>
  <si>
    <t>EU</t>
  </si>
  <si>
    <t>0</t>
  </si>
  <si>
    <t>FALSE</t>
  </si>
  <si>
    <t>=SUBTOTAL(109,[Entry No.])</t>
  </si>
  <si>
    <t>=SUBTOTAL(109,[Purchase (LCY)])</t>
  </si>
  <si>
    <t>=SUBTOTAL(109,[Closed by Amount])</t>
  </si>
  <si>
    <t>=SUBTOTAL(109,[Original Amt. (LCY)])</t>
  </si>
  <si>
    <t>=SUBTOTAL(109,[Credit Amount (LCY)])</t>
  </si>
  <si>
    <t>=SUBTOTAL(109,[Debit Amount (LCY)])</t>
  </si>
  <si>
    <t>=SUBTOTAL(109,[Remaining Amt. (LCY)])</t>
  </si>
  <si>
    <t>WoodMart Supply Co.</t>
  </si>
  <si>
    <t/>
  </si>
  <si>
    <t>Malay-Dan Export Unit Sdn Bhd</t>
  </si>
  <si>
    <t>V100009</t>
  </si>
  <si>
    <t>OTHER</t>
  </si>
  <si>
    <t>Technische Betriebe Rotkreuz</t>
  </si>
  <si>
    <t>V100040</t>
  </si>
  <si>
    <t>TS</t>
  </si>
  <si>
    <t>TrendTech</t>
  </si>
  <si>
    <t>V100007</t>
  </si>
  <si>
    <t>NA</t>
  </si>
  <si>
    <t>MH</t>
  </si>
  <si>
    <t>Greigner, Inc.</t>
  </si>
  <si>
    <t>V100001</t>
  </si>
  <si>
    <t>DC</t>
  </si>
  <si>
    <t>V100047</t>
  </si>
  <si>
    <t>LogoMasters</t>
  </si>
  <si>
    <t>V100003</t>
  </si>
  <si>
    <t>PURE-LOOK</t>
  </si>
  <si>
    <t>V100023</t>
  </si>
  <si>
    <t>Club Euroamis</t>
  </si>
  <si>
    <t>V100025</t>
  </si>
  <si>
    <t>=NL("Table","25 Vendor Ledger Entry",$E$10:$AB$10,"Headers=",$E$9:$AB$9,"TableName=","VendorLedgerEntry","Filters=",$C$5:$D$6,"InclusiveLink=25 Vendor Ledger Entry",$E$8,"InclusiveLink=25 Vendor Ledger Entry",$F$8,"IncludeDuplicates=","True")</t>
  </si>
  <si>
    <t>Tooltip+Hide</t>
  </si>
  <si>
    <t>Enter a date range using the date format used in your NAV instance</t>
  </si>
  <si>
    <t>Auto+Hide+Values+Formulas=Sheet2,Sheet3+FormulasOnly</t>
  </si>
  <si>
    <t>Marley Printing, Inc</t>
  </si>
  <si>
    <t>V100002</t>
  </si>
  <si>
    <t>Payment</t>
  </si>
  <si>
    <t>="Payment"</t>
  </si>
  <si>
    <t>TrendTech January Payment</t>
  </si>
  <si>
    <t>GP100312</t>
  </si>
  <si>
    <t>PAYMENTJNL</t>
  </si>
  <si>
    <t>Mundersand Corporation</t>
  </si>
  <si>
    <t>V100004</t>
  </si>
  <si>
    <t>Mundersand Corporation January Payment</t>
  </si>
  <si>
    <t>GP100313</t>
  </si>
  <si>
    <t>Club Euroamis January Payment</t>
  </si>
  <si>
    <t>GP100318</t>
  </si>
  <si>
    <t>Mundersand Corporation May Payment</t>
  </si>
  <si>
    <t>GP100315</t>
  </si>
  <si>
    <t>WoodMart Supply Co. January Payment</t>
  </si>
  <si>
    <t>GP100316</t>
  </si>
  <si>
    <t>PURE-LOOK January Payment</t>
  </si>
  <si>
    <t>GP100317</t>
  </si>
  <si>
    <t>Technische Betriebe Rotkreuz January Payment</t>
  </si>
  <si>
    <t>GP100319</t>
  </si>
  <si>
    <t>LogoMasters January Payment</t>
  </si>
  <si>
    <t>GP100307</t>
  </si>
  <si>
    <t>Greigner, Inc. May Payment</t>
  </si>
  <si>
    <t>GP100308</t>
  </si>
  <si>
    <t>LogoMasters May Payment</t>
  </si>
  <si>
    <t>GP100309</t>
  </si>
  <si>
    <t>Greigner, Inc. July Payment</t>
  </si>
  <si>
    <t>GP100310</t>
  </si>
  <si>
    <t>Marley Printing, Inc January Payment</t>
  </si>
  <si>
    <t>GP100311</t>
  </si>
  <si>
    <t>Greigner, Inc. January Payment</t>
  </si>
  <si>
    <t>GP100306</t>
  </si>
  <si>
    <t>Malay-Dan Export Unit Sdn Bhd January Payment</t>
  </si>
  <si>
    <t>GP100314</t>
  </si>
  <si>
    <t>42400</t>
  </si>
  <si>
    <t>42379</t>
  </si>
  <si>
    <t>42397</t>
  </si>
  <si>
    <t>42374</t>
  </si>
  <si>
    <t>42399</t>
  </si>
  <si>
    <t>27783</t>
  </si>
  <si>
    <t>220243</t>
  </si>
  <si>
    <t>349244.07</t>
  </si>
  <si>
    <t>42555</t>
  </si>
  <si>
    <t>2698.92</t>
  </si>
  <si>
    <t>220245</t>
  </si>
  <si>
    <t>6150.48</t>
  </si>
  <si>
    <t>318153.88</t>
  </si>
  <si>
    <t>0.01</t>
  </si>
  <si>
    <t>220259</t>
  </si>
  <si>
    <t>20877.92</t>
  </si>
  <si>
    <t>59987.22</t>
  </si>
  <si>
    <t>59987.23</t>
  </si>
  <si>
    <t>50117.2</t>
  </si>
  <si>
    <t>220253</t>
  </si>
  <si>
    <t>42515</t>
  </si>
  <si>
    <t>2663.64</t>
  </si>
  <si>
    <t>2699</t>
  </si>
  <si>
    <t>42398</t>
  </si>
  <si>
    <t>68246.22</t>
  </si>
  <si>
    <t>10603.6</t>
  </si>
  <si>
    <t>220255</t>
  </si>
  <si>
    <t>17347.7</t>
  </si>
  <si>
    <t>346304.16</t>
  </si>
  <si>
    <t>220257</t>
  </si>
  <si>
    <t>33838.81</t>
  </si>
  <si>
    <t>45032.67</t>
  </si>
  <si>
    <t>220262</t>
  </si>
  <si>
    <t>26991.16</t>
  </si>
  <si>
    <t>346305.13</t>
  </si>
  <si>
    <t>220233</t>
  </si>
  <si>
    <t>274531.32</t>
  </si>
  <si>
    <t>220235</t>
  </si>
  <si>
    <t>42495</t>
  </si>
  <si>
    <t>21231.7</t>
  </si>
  <si>
    <t>23930.62</t>
  </si>
  <si>
    <t>42500</t>
  </si>
  <si>
    <t>48026.86</t>
  </si>
  <si>
    <t>220237</t>
  </si>
  <si>
    <t>220239</t>
  </si>
  <si>
    <t>220241</t>
  </si>
  <si>
    <t>220231</t>
  </si>
  <si>
    <t>1603700.91</t>
  </si>
  <si>
    <t>220249</t>
  </si>
  <si>
    <t>78141.54</t>
  </si>
  <si>
    <t>241285.38</t>
  </si>
  <si>
    <t>Auto+Hide+Values+Formulas=Sheet7,Sheet2,Sheet3</t>
  </si>
  <si>
    <t>Auto+Hide+Values+Formulas=Sheet7,Sheet2,Sheet3+FormulasOnly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</si>
</sst>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0" x14ac:knownFonts="1">
    <font>
      <sz val="11"/>
      <color theme="1"/>
      <name val="Corbel"/>
      <family val="2"/>
      <scheme val="minor"/>
    </font>
    <font>
      <sz val="11"/>
      <color rgb="FF000000"/>
      <name val="Corbel"/>
      <family val="2"/>
      <scheme val="minor"/>
    </font>
    <font>
      <b/>
      <sz val="11"/>
      <color rgb="FF000000"/>
      <name val="Corbel"/>
      <family val="2"/>
      <scheme val="minor"/>
    </font>
    <font>
      <sz val="11"/>
      <color rgb="FF595959"/>
      <name val="Corbel"/>
      <family val="2"/>
      <scheme val="minor"/>
    </font>
    <font>
      <b/>
      <u/>
      <sz val="20"/>
      <color theme="1"/>
      <name val="Corbel"/>
      <family val="2"/>
      <scheme val="minor"/>
    </font>
    <font>
      <sz val="10"/>
      <name val="Arial"/>
      <family val="2"/>
    </font>
    <font>
      <u/>
      <sz val="10"/>
      <color indexed="12"/>
      <name val="Arial"/>
      <family val="2"/>
    </font>
    <font>
      <u/>
      <sz val="8"/>
      <color indexed="12"/>
      <name val="Arial"/>
      <family val="2"/>
    </font>
    <font>
      <sz val="10"/>
      <color rgb="FF000000"/>
      <name val="Corbel"/>
      <family val="2"/>
      <scheme val="minor"/>
    </font>
    <font>
      <sz val="11"/>
      <color indexed="8"/>
      <name val="Calibri"/>
      <family val="2"/>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9">
    <xf numFmtId="0" fontId="0" fillId="0" borderId="0"/>
    <xf numFmtId="0" fontId="5" fillId="0" borderId="0"/>
    <xf numFmtId="164" fontId="5" fillId="0" borderId="0" applyFont="0" applyFill="0" applyBorder="0" applyAlignment="0" applyProtection="0"/>
    <xf numFmtId="0" fontId="7" fillId="0" borderId="0" applyNumberFormat="0" applyFill="0" applyBorder="0" applyAlignment="0" applyProtection="0">
      <alignment vertical="top"/>
      <protection locked="0"/>
    </xf>
    <xf numFmtId="0" fontId="5" fillId="0" borderId="0"/>
    <xf numFmtId="0" fontId="5" fillId="0" borderId="0"/>
    <xf numFmtId="0" fontId="5" fillId="0" borderId="0"/>
    <xf numFmtId="0" fontId="9" fillId="0" borderId="0"/>
    <xf numFmtId="0" fontId="6" fillId="0" borderId="0" applyNumberFormat="0" applyFill="0" applyBorder="0" applyAlignment="0" applyProtection="0">
      <alignment vertical="top"/>
      <protection locked="0"/>
    </xf>
  </cellStyleXfs>
  <cellXfs count="21">
    <xf numFmtId="0" fontId="0" fillId="0" borderId="0" xfId="0"/>
    <xf numFmtId="0" fontId="1" fillId="0" borderId="0" xfId="0" applyFont="1"/>
    <xf numFmtId="0" fontId="2" fillId="0" borderId="1" xfId="0" applyFont="1" applyBorder="1"/>
    <xf numFmtId="0" fontId="2" fillId="0" borderId="2" xfId="0" applyFont="1" applyBorder="1"/>
    <xf numFmtId="0" fontId="2" fillId="0" borderId="4" xfId="0" applyFont="1" applyBorder="1"/>
    <xf numFmtId="0" fontId="2" fillId="0" borderId="5" xfId="0" applyFont="1" applyBorder="1"/>
    <xf numFmtId="0" fontId="3" fillId="0" borderId="1" xfId="0" applyFont="1" applyBorder="1" applyAlignment="1">
      <alignment horizontal="left" indent="2"/>
    </xf>
    <xf numFmtId="0" fontId="3" fillId="0" borderId="2" xfId="0" applyFont="1" applyBorder="1"/>
    <xf numFmtId="0" fontId="1" fillId="0" borderId="3" xfId="0" applyFont="1" applyBorder="1"/>
    <xf numFmtId="14" fontId="3" fillId="0" borderId="2" xfId="0" applyNumberFormat="1" applyFont="1" applyBorder="1"/>
    <xf numFmtId="0" fontId="2" fillId="0" borderId="0" xfId="0" applyFont="1"/>
    <xf numFmtId="14" fontId="0" fillId="0" borderId="0" xfId="0" applyNumberFormat="1"/>
    <xf numFmtId="0" fontId="0" fillId="0" borderId="0" xfId="0" pivotButton="1"/>
    <xf numFmtId="0" fontId="4" fillId="0" borderId="0" xfId="0" applyFont="1" applyAlignment="1">
      <alignment horizontal="left" indent="4"/>
    </xf>
    <xf numFmtId="0" fontId="0" fillId="0" borderId="0" xfId="0" quotePrefix="1"/>
    <xf numFmtId="0" fontId="8" fillId="0" borderId="0" xfId="0" applyFont="1"/>
    <xf numFmtId="49" fontId="0" fillId="0" borderId="0" xfId="0" applyNumberFormat="1"/>
    <xf numFmtId="0" fontId="9" fillId="0" borderId="0" xfId="7"/>
    <xf numFmtId="0" fontId="3" fillId="0" borderId="0" xfId="0" applyFont="1"/>
    <xf numFmtId="14" fontId="3" fillId="0" borderId="0" xfId="0" applyNumberFormat="1" applyFont="1"/>
    <xf numFmtId="164" fontId="0" fillId="0" borderId="0" xfId="0" applyNumberFormat="1" applyAlignment="1"/>
  </cellXfs>
  <cellStyles count="9">
    <cellStyle name="Comma 2" xfId="2" xr:uid="{00000000-0005-0000-0000-000000000000}"/>
    <cellStyle name="Hyperlink 2" xfId="3" xr:uid="{00000000-0005-0000-0000-000002000000}"/>
    <cellStyle name="Hyperlink 3" xfId="8" xr:uid="{00000000-0005-0000-0000-000003000000}"/>
    <cellStyle name="Normal" xfId="0" builtinId="0"/>
    <cellStyle name="Normal 2" xfId="4" xr:uid="{00000000-0005-0000-0000-000005000000}"/>
    <cellStyle name="Normal 2 2" xfId="5" xr:uid="{00000000-0005-0000-0000-000006000000}"/>
    <cellStyle name="Normal 2 3" xfId="6" xr:uid="{00000000-0005-0000-0000-000007000000}"/>
    <cellStyle name="Normal 2 4" xfId="1" xr:uid="{00000000-0005-0000-0000-000008000000}"/>
    <cellStyle name="Normal 3" xfId="7" xr:uid="{00000000-0005-0000-0000-000009000000}"/>
  </cellStyles>
  <dxfs count="28">
    <dxf>
      <numFmt numFmtId="0" formatCode="General"/>
    </dxf>
    <dxf>
      <numFmt numFmtId="0" formatCode="General"/>
    </dxf>
    <dxf>
      <numFmt numFmtId="0" formatCode="General"/>
    </dxf>
    <dxf>
      <numFmt numFmtId="0" formatCode="General"/>
    </dxf>
    <dxf>
      <numFmt numFmtId="0" formatCode="General"/>
    </dxf>
    <dxf>
      <numFmt numFmtId="0" formatCode="General"/>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30" formatCode="@"/>
    </dxf>
    <dxf>
      <numFmt numFmtId="30" formatCode="@"/>
    </dxf>
    <dxf>
      <numFmt numFmtId="0" formatCode="General"/>
    </dxf>
    <dxf>
      <numFmt numFmtId="30" formatCode="@"/>
    </dxf>
    <dxf>
      <numFmt numFmtId="30" formatCode="@"/>
    </dxf>
    <dxf>
      <numFmt numFmtId="30" formatCode="@"/>
    </dxf>
    <dxf>
      <numFmt numFmtId="30" formatCode="@"/>
    </dxf>
    <dxf>
      <numFmt numFmtId="0" formatCode="General"/>
    </dxf>
    <dxf>
      <numFmt numFmtId="30" formatCode="@"/>
    </dxf>
    <dxf>
      <numFmt numFmtId="30" formatCode="@"/>
    </dxf>
    <dxf>
      <numFmt numFmtId="0" formatCode="General"/>
    </dxf>
    <dxf>
      <alignment horizontal="general" readingOrder="0"/>
    </dxf>
    <dxf>
      <numFmt numFmtId="164" formatCode="_(* #,##0.00_);_(* \(#,##0.00\);_(* &quot;-&quot;??_);_(@_)"/>
    </dxf>
    <dxf>
      <numFmt numFmtId="165" formatCode="_(&quot;$&quot;* #,##0.00_);_(&quot;$&quot;* \(#,##0.00\);_(&quot;$&quot;* &quot;-&quot;??_);_(@_)"/>
    </dxf>
    <dxf>
      <numFmt numFmtId="164" formatCode="_(* #,##0.00_);_(* \(#,##0.0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xdr:from>
      <xdr:col>2</xdr:col>
      <xdr:colOff>328379</xdr:colOff>
      <xdr:row>19</xdr:row>
      <xdr:rowOff>22227</xdr:rowOff>
    </xdr:from>
    <xdr:to>
      <xdr:col>3</xdr:col>
      <xdr:colOff>619124</xdr:colOff>
      <xdr:row>23</xdr:row>
      <xdr:rowOff>189440</xdr:rowOff>
    </xdr:to>
    <mc:AlternateContent xmlns:mc="http://schemas.openxmlformats.org/markup-compatibility/2006" xmlns:a14="http://schemas.microsoft.com/office/drawing/2010/main">
      <mc:Choice Requires="a14">
        <xdr:graphicFrame macro="">
          <xdr:nvGraphicFramePr>
            <xdr:cNvPr id="2" name="Vendor Posting Group">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Vendor Posting Group"/>
            </a:graphicData>
          </a:graphic>
        </xdr:graphicFrame>
      </mc:Choice>
      <mc:Fallback xmlns="">
        <xdr:sp macro="" textlink="">
          <xdr:nvSpPr>
            <xdr:cNvPr id="0" name=""/>
            <xdr:cNvSpPr>
              <a:spLocks noTextEdit="1"/>
            </xdr:cNvSpPr>
          </xdr:nvSpPr>
          <xdr:spPr>
            <a:xfrm>
              <a:off x="751712" y="4086227"/>
              <a:ext cx="1581912" cy="929213"/>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2</xdr:col>
      <xdr:colOff>328379</xdr:colOff>
      <xdr:row>24</xdr:row>
      <xdr:rowOff>63501</xdr:rowOff>
    </xdr:from>
    <xdr:to>
      <xdr:col>3</xdr:col>
      <xdr:colOff>619124</xdr:colOff>
      <xdr:row>30</xdr:row>
      <xdr:rowOff>158750</xdr:rowOff>
    </xdr:to>
    <mc:AlternateContent xmlns:mc="http://schemas.openxmlformats.org/markup-compatibility/2006" xmlns:a14="http://schemas.microsoft.com/office/drawing/2010/main">
      <mc:Choice Requires="a14">
        <xdr:graphicFrame macro="">
          <xdr:nvGraphicFramePr>
            <xdr:cNvPr id="6" name="Source Code">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Source Code"/>
            </a:graphicData>
          </a:graphic>
        </xdr:graphicFrame>
      </mc:Choice>
      <mc:Fallback xmlns="">
        <xdr:sp macro="" textlink="">
          <xdr:nvSpPr>
            <xdr:cNvPr id="0" name=""/>
            <xdr:cNvSpPr>
              <a:spLocks noTextEdit="1"/>
            </xdr:cNvSpPr>
          </xdr:nvSpPr>
          <xdr:spPr>
            <a:xfrm>
              <a:off x="751712" y="5080001"/>
              <a:ext cx="1581912" cy="1238249"/>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2</xdr:col>
      <xdr:colOff>328379</xdr:colOff>
      <xdr:row>4</xdr:row>
      <xdr:rowOff>174621</xdr:rowOff>
    </xdr:from>
    <xdr:to>
      <xdr:col>3</xdr:col>
      <xdr:colOff>619124</xdr:colOff>
      <xdr:row>18</xdr:row>
      <xdr:rowOff>132288</xdr:rowOff>
    </xdr:to>
    <mc:AlternateContent xmlns:mc="http://schemas.openxmlformats.org/markup-compatibility/2006" xmlns:a14="http://schemas.microsoft.com/office/drawing/2010/main">
      <mc:Choice Requires="a14">
        <xdr:graphicFrame macro="">
          <xdr:nvGraphicFramePr>
            <xdr:cNvPr id="11" name="Posting Date">
              <a:extLst>
                <a:ext uri="{FF2B5EF4-FFF2-40B4-BE49-F238E27FC236}">
                  <a16:creationId xmlns:a16="http://schemas.microsoft.com/office/drawing/2014/main" id="{00000000-0008-0000-0100-00000B000000}"/>
                </a:ext>
              </a:extLst>
            </xdr:cNvPr>
            <xdr:cNvGraphicFramePr/>
          </xdr:nvGraphicFramePr>
          <xdr:xfrm>
            <a:off x="0" y="0"/>
            <a:ext cx="0" cy="0"/>
          </xdr:xfrm>
          <a:graphic>
            <a:graphicData uri="http://schemas.microsoft.com/office/drawing/2010/slicer">
              <sle:slicer xmlns:sle="http://schemas.microsoft.com/office/drawing/2010/slicer" name="Posting Date"/>
            </a:graphicData>
          </a:graphic>
        </xdr:graphicFrame>
      </mc:Choice>
      <mc:Fallback xmlns="">
        <xdr:sp macro="" textlink="">
          <xdr:nvSpPr>
            <xdr:cNvPr id="0" name=""/>
            <xdr:cNvSpPr>
              <a:spLocks noTextEdit="1"/>
            </xdr:cNvSpPr>
          </xdr:nvSpPr>
          <xdr:spPr>
            <a:xfrm>
              <a:off x="751712" y="894288"/>
              <a:ext cx="1581912" cy="31115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598513773148" createdVersion="5" refreshedVersion="8" minRefreshableVersion="3" recordCount="14" xr:uid="{00000000-000A-0000-FFFF-FFFF16000000}">
  <cacheSource type="worksheet">
    <worksheetSource name="VendorLedgerEntry"/>
  </cacheSource>
  <cacheFields count="24">
    <cacheField name="Entry No." numFmtId="0">
      <sharedItems containsSemiMixedTypes="0" containsString="0" containsNumber="1" containsInteger="1" minValue="220231" maxValue="220262"/>
    </cacheField>
    <cacheField name="Vendor - Name" numFmtId="49">
      <sharedItems containsBlank="1" count="30">
        <s v="Greigner, Inc."/>
        <s v="Marley Printing, Inc"/>
        <s v="LogoMasters"/>
        <s v="Mundersand Corporation"/>
        <s v="TrendTech"/>
        <s v="Malay-Dan Export Unit Sdn Bhd"/>
        <s v="PURE-LOOK"/>
        <s v="Club Euroamis"/>
        <s v="Technische Betriebe Rotkreuz"/>
        <s v="WoodMart Supply Co."/>
        <s v="Koekamp Leerindustrie" u="1"/>
        <m u="1"/>
        <s v="Jewel Gold Mine" u="1"/>
        <s v="Beekhuysen BV" u="1"/>
        <s v="Office World" u="1"/>
        <s v="Global Electric" u="1"/>
        <s v="NewCaSup" u="1"/>
        <s v="Davis Supplies" u="1"/>
        <s v="Dewey, Cheatam &amp; Howe, Legal Svcs." u="1"/>
        <s v="Lion Marketing" u="1"/>
        <s v="Corporation for Public Broadcasting" u="1"/>
        <s v="Slant Communications" u="1"/>
        <s v="eSystems" u="1"/>
        <s v="Jay's Cleaning Services" u="1"/>
        <s v="Affordable Granite" u="1"/>
        <s v="DHS Global Shipping" u="1"/>
        <s v="Affordable Marble" u="1"/>
        <s v="Deffingers" u="1"/>
        <s v="AMEX" u="1"/>
        <s v="Parkway" u="1"/>
      </sharedItems>
    </cacheField>
    <cacheField name="Vendor No." numFmtId="49">
      <sharedItems containsBlank="1" count="30">
        <s v="V100001"/>
        <s v="V100002"/>
        <s v="V100003"/>
        <s v="V100004"/>
        <s v="V100007"/>
        <s v="V100009"/>
        <s v="V100023"/>
        <s v="V100025"/>
        <s v="V100040"/>
        <s v="V100047"/>
        <m u="1"/>
        <s v="V100021" u="1"/>
        <s v="V100005" u="1"/>
        <s v="V100070" u="1"/>
        <s v="V100006" u="1"/>
        <s v="V100071" u="1"/>
        <s v="V101008" u="1"/>
        <s v="V100016" u="1"/>
        <s v="V100072" u="1"/>
        <s v="V101009" u="1"/>
        <s v="V100073" u="1"/>
        <s v="V100074" u="1"/>
        <s v="V100075" u="1"/>
        <s v="V100076" u="1"/>
        <s v="V100077" u="1"/>
        <s v="V100078" u="1"/>
        <s v="V100069" u="1"/>
        <s v="V101001" u="1"/>
        <s v="V101002" u="1"/>
        <s v="V100020" u="1"/>
      </sharedItems>
    </cacheField>
    <cacheField name="Due Date" numFmtId="14">
      <sharedItems containsSemiMixedTypes="0" containsNonDate="0" containsDate="1" containsString="0" minDate="2013-01-02T00:00:00" maxDate="2021-08-01T00:00:00" count="1413">
        <d v="2016-01-31T00:00:00"/>
        <d v="2016-05-05T00:00:00"/>
        <d v="2016-07-04T00:00:00"/>
        <d v="2016-01-29T00:00:00"/>
        <d v="2016-01-05T00:00:00"/>
        <d v="2016-05-10T00:00:00"/>
        <d v="2016-01-10T00:00:00"/>
        <d v="2016-05-25T00:00:00"/>
        <d v="2016-01-28T00:00:00"/>
        <d v="2016-01-30T00:00:00"/>
        <d v="2015-09-29T00:00:00" u="1"/>
        <d v="2016-09-29T00:00:00" u="1"/>
        <d v="2015-10-25T00:00:00" u="1"/>
        <d v="2017-09-29T00:00:00" u="1"/>
        <d v="2016-10-25T00:00:00" u="1"/>
        <d v="2015-11-21T00:00:00" u="1"/>
        <d v="2019-09-29T00:00:00" u="1"/>
        <d v="2016-11-21T00:00:00" u="1"/>
        <d v="2018-10-25T00:00:00" u="1"/>
        <d v="2017-11-21T00:00:00" u="1"/>
        <d v="2019-10-25T00:00:00" u="1"/>
        <d v="2016-12-17T00:00:00" u="1"/>
        <d v="2018-11-21T00:00:00" u="1"/>
        <d v="2017-12-17T00:00:00" u="1"/>
        <d v="2019-11-21T00:00:00" u="1"/>
        <d v="2018-12-17T00:00:00" u="1"/>
        <d v="2019-12-17T00:00:00" u="1"/>
        <d v="2015-10-27T00:00:00" u="1"/>
        <d v="2016-10-27T00:00:00" u="1"/>
        <d v="2015-11-23T00:00:00" u="1"/>
        <d v="2016-11-23T00:00:00" u="1"/>
        <d v="2018-10-27T00:00:00" u="1"/>
        <d v="2017-11-23T00:00:00" u="1"/>
        <d v="2016-12-19T00:00:00" u="1"/>
        <d v="2018-11-23T00:00:00" u="1"/>
        <d v="2019-11-23T00:00:00" u="1"/>
        <d v="2018-12-19T00:00:00" u="1"/>
        <d v="2019-12-19T00:00:00" u="1"/>
        <d v="2015-10-29T00:00:00" u="1"/>
        <d v="2016-10-29T00:00:00" u="1"/>
        <d v="2015-11-25T00:00:00" u="1"/>
        <d v="2017-10-29T00:00:00" u="1"/>
        <d v="2016-11-25T00:00:00" u="1"/>
        <d v="2018-10-29T00:00:00" u="1"/>
        <d v="2015-12-21T00:00:00" u="1"/>
        <d v="2017-11-25T00:00:00" u="1"/>
        <d v="2017-12-21T00:00:00" u="1"/>
        <d v="2019-12-21T00:00:00" u="1"/>
        <d v="2013-01-02T00:00:00" u="1"/>
        <d v="2019-01-02T00:00:00" u="1"/>
        <d v="2015-10-31T00:00:00" u="1"/>
        <d v="2016-10-31T00:00:00" u="1"/>
        <d v="2017-10-31T00:00:00" u="1"/>
        <d v="2016-11-27T00:00:00" u="1"/>
        <d v="2018-10-31T00:00:00" u="1"/>
        <d v="2019-10-31T00:00:00" u="1"/>
        <d v="2016-12-23T00:00:00" u="1"/>
        <d v="2018-11-27T00:00:00" u="1"/>
        <d v="2017-12-23T00:00:00" u="1"/>
        <d v="2016-01-04T00:00:00" u="1"/>
        <d v="2017-01-04T00:00:00" u="1"/>
        <d v="2018-01-04T00:00:00" u="1"/>
        <d v="2015-11-29T00:00:00" u="1"/>
        <d v="2016-11-29T00:00:00" u="1"/>
        <d v="2015-12-25T00:00:00" u="1"/>
        <d v="2017-11-29T00:00:00" u="1"/>
        <d v="2017-12-25T00:00:00" u="1"/>
        <d v="2019-11-29T00:00:00" u="1"/>
        <d v="2018-12-25T00:00:00" u="1"/>
        <d v="2013-01-06T00:00:00" u="1"/>
        <d v="2015-01-06T00:00:00" u="1"/>
        <d v="2015-02-02T00:00:00" u="1"/>
        <d v="2017-01-06T00:00:00" u="1"/>
        <d v="2016-02-02T00:00:00" u="1"/>
        <d v="2018-01-06T00:00:00" u="1"/>
        <d v="2018-02-02T00:00:00" u="1"/>
        <d v="2019-02-02T00:00:00" u="1"/>
        <d v="2021-01-06T00:00:00" u="1"/>
        <d v="2015-12-27T00:00:00" u="1"/>
        <d v="2016-12-27T00:00:00" u="1"/>
        <d v="2017-12-27T00:00:00" u="1"/>
        <d v="2019-12-27T00:00:00" u="1"/>
        <d v="2013-01-08T00:00:00" u="1"/>
        <d v="2013-02-04T00:00:00" u="1"/>
        <d v="2015-01-08T00:00:00" u="1"/>
        <d v="2016-02-04T00:00:00" u="1"/>
        <d v="2018-01-08T00:00:00" u="1"/>
        <d v="2017-02-04T00:00:00" u="1"/>
        <d v="2018-02-04T00:00:00" u="1"/>
        <d v="2019-02-04T00:00:00" u="1"/>
        <d v="2016-12-29T00:00:00" u="1"/>
        <d v="2017-12-29T00:00:00" u="1"/>
        <d v="2018-12-29T00:00:00" u="1"/>
        <d v="2013-02-06T00:00:00" u="1"/>
        <d v="2015-01-10T00:00:00" u="1"/>
        <d v="2013-03-02T00:00:00" u="1"/>
        <d v="2015-02-06T00:00:00" u="1"/>
        <d v="2017-01-10T00:00:00" u="1"/>
        <d v="2015-03-02T00:00:00" u="1"/>
        <d v="2019-01-10T00:00:00" u="1"/>
        <d v="2016-03-02T00:00:00" u="1"/>
        <d v="2018-02-06T00:00:00" u="1"/>
        <d v="2017-03-02T00:00:00" u="1"/>
        <d v="2019-02-06T00:00:00" u="1"/>
        <d v="2018-03-02T00:00:00" u="1"/>
        <d v="2019-03-02T00:00:00" u="1"/>
        <d v="2015-12-31T00:00:00" u="1"/>
        <d v="2016-12-31T00:00:00" u="1"/>
        <d v="2017-12-31T00:00:00" u="1"/>
        <d v="2018-12-31T00:00:00" u="1"/>
        <d v="2019-12-31T00:00:00" u="1"/>
        <d v="2013-02-08T00:00:00" u="1"/>
        <d v="2015-01-12T00:00:00" u="1"/>
        <d v="2017-01-12T00:00:00" u="1"/>
        <d v="2016-02-08T00:00:00" u="1"/>
        <d v="2018-01-12T00:00:00" u="1"/>
        <d v="2015-03-04T00:00:00" u="1"/>
        <d v="2017-02-08T00:00:00" u="1"/>
        <d v="2019-01-12T00:00:00" u="1"/>
        <d v="2016-03-04T00:00:00" u="1"/>
        <d v="2018-03-04T00:00:00" u="1"/>
        <d v="2019-03-04T00:00:00" u="1"/>
        <d v="2013-02-10T00:00:00" u="1"/>
        <d v="2015-01-14T00:00:00" u="1"/>
        <d v="2016-01-14T00:00:00" u="1"/>
        <d v="2013-03-06T00:00:00" u="1"/>
        <d v="2015-02-10T00:00:00" u="1"/>
        <d v="2017-01-14T00:00:00" u="1"/>
        <d v="2016-02-10T00:00:00" u="1"/>
        <d v="2018-01-14T00:00:00" u="1"/>
        <d v="2015-03-06T00:00:00" u="1"/>
        <d v="2019-01-14T00:00:00" u="1"/>
        <d v="2016-03-06T00:00:00" u="1"/>
        <d v="2017-03-06T00:00:00" u="1"/>
        <d v="2019-02-10T00:00:00" u="1"/>
        <d v="2016-04-02T00:00:00" u="1"/>
        <d v="2018-03-06T00:00:00" u="1"/>
        <d v="2017-04-02T00:00:00" u="1"/>
        <d v="2018-04-02T00:00:00" u="1"/>
        <d v="2019-04-02T00:00:00" u="1"/>
        <d v="2013-01-16T00:00:00" u="1"/>
        <d v="2013-02-12T00:00:00" u="1"/>
        <d v="2015-01-16T00:00:00" u="1"/>
        <d v="2016-01-16T00:00:00" u="1"/>
        <d v="2013-03-08T00:00:00" u="1"/>
        <d v="2017-01-16T00:00:00" u="1"/>
        <d v="2016-02-12T00:00:00" u="1"/>
        <d v="2015-03-08T00:00:00" u="1"/>
        <d v="2017-02-12T00:00:00" u="1"/>
        <d v="2016-03-08T00:00:00" u="1"/>
        <d v="2018-02-12T00:00:00" u="1"/>
        <d v="2015-04-04T00:00:00" u="1"/>
        <d v="2017-03-08T00:00:00" u="1"/>
        <d v="2019-02-12T00:00:00" u="1"/>
        <d v="2016-04-04T00:00:00" u="1"/>
        <d v="2018-03-08T00:00:00" u="1"/>
        <d v="2018-04-04T00:00:00" u="1"/>
        <d v="2013-01-18T00:00:00" u="1"/>
        <d v="2013-02-14T00:00:00" u="1"/>
        <d v="2016-01-18T00:00:00" u="1"/>
        <d v="2015-02-14T00:00:00" u="1"/>
        <d v="2017-01-18T00:00:00" u="1"/>
        <d v="2018-01-18T00:00:00" u="1"/>
        <d v="2015-03-10T00:00:00" u="1"/>
        <d v="2017-02-14T00:00:00" u="1"/>
        <d v="2019-01-18T00:00:00" u="1"/>
        <d v="2016-03-10T00:00:00" u="1"/>
        <d v="2018-02-14T00:00:00" u="1"/>
        <d v="2013-05-02T00:00:00" u="1"/>
        <d v="2015-04-06T00:00:00" u="1"/>
        <d v="2017-03-10T00:00:00" u="1"/>
        <d v="2018-03-10T00:00:00" u="1"/>
        <d v="2016-05-02T00:00:00" u="1"/>
        <d v="2019-04-06T00:00:00" u="1"/>
        <d v="2018-05-02T00:00:00" u="1"/>
        <d v="2019-05-02T00:00:00" u="1"/>
        <d v="2013-01-20T00:00:00" u="1"/>
        <d v="2013-02-16T00:00:00" u="1"/>
        <d v="2015-01-20T00:00:00" u="1"/>
        <d v="2016-01-20T00:00:00" u="1"/>
        <d v="2018-01-20T00:00:00" u="1"/>
        <d v="2015-03-12T00:00:00" u="1"/>
        <d v="2017-02-16T00:00:00" u="1"/>
        <d v="2019-01-20T00:00:00" u="1"/>
        <d v="2016-03-12T00:00:00" u="1"/>
        <d v="2018-02-16T00:00:00" u="1"/>
        <d v="2013-05-04T00:00:00" u="1"/>
        <d v="2017-03-12T00:00:00" u="1"/>
        <d v="2016-04-08T00:00:00" u="1"/>
        <d v="2018-03-12T00:00:00" u="1"/>
        <d v="2019-03-12T00:00:00" u="1"/>
        <d v="2016-05-04T00:00:00" u="1"/>
        <d v="2018-04-08T00:00:00" u="1"/>
        <d v="2017-05-04T00:00:00" u="1"/>
        <d v="2019-04-08T00:00:00" u="1"/>
        <d v="2018-05-04T00:00:00" u="1"/>
        <d v="2019-05-04T00:00:00" u="1"/>
        <d v="2013-01-22T00:00:00" u="1"/>
        <d v="2013-02-18T00:00:00" u="1"/>
        <d v="2015-01-22T00:00:00" u="1"/>
        <d v="2013-03-14T00:00:00" u="1"/>
        <d v="2015-02-18T00:00:00" u="1"/>
        <d v="2017-01-22T00:00:00" u="1"/>
        <d v="2018-01-22T00:00:00" u="1"/>
        <d v="2015-03-14T00:00:00" u="1"/>
        <d v="2017-02-18T00:00:00" u="1"/>
        <d v="2019-01-22T00:00:00" u="1"/>
        <d v="2016-03-14T00:00:00" u="1"/>
        <d v="2018-02-18T00:00:00" u="1"/>
        <d v="2013-05-06T00:00:00" u="1"/>
        <d v="2015-04-10T00:00:00" u="1"/>
        <d v="2017-03-14T00:00:00" u="1"/>
        <d v="2018-03-14T00:00:00" u="1"/>
        <d v="2015-05-06T00:00:00" u="1"/>
        <d v="2017-04-10T00:00:00" u="1"/>
        <d v="2016-05-06T00:00:00" u="1"/>
        <d v="2018-04-10T00:00:00" u="1"/>
        <d v="2015-06-02T00:00:00" u="1"/>
        <d v="2017-05-06T00:00:00" u="1"/>
        <d v="2016-06-02T00:00:00" u="1"/>
        <d v="2018-05-06T00:00:00" u="1"/>
        <d v="2017-06-02T00:00:00" u="1"/>
        <d v="2018-06-02T00:00:00" u="1"/>
        <d v="2013-01-24T00:00:00" u="1"/>
        <d v="2013-02-20T00:00:00" u="1"/>
        <d v="2015-01-24T00:00:00" u="1"/>
        <d v="2016-01-24T00:00:00" u="1"/>
        <d v="2013-03-16T00:00:00" u="1"/>
        <d v="2015-02-20T00:00:00" u="1"/>
        <d v="2016-02-20T00:00:00" u="1"/>
        <d v="2018-01-24T00:00:00" u="1"/>
        <d v="2013-04-12T00:00:00" u="1"/>
        <d v="2017-02-20T00:00:00" u="1"/>
        <d v="2019-01-24T00:00:00" u="1"/>
        <d v="2016-03-16T00:00:00" u="1"/>
        <d v="2013-05-08T00:00:00" u="1"/>
        <d v="2015-04-12T00:00:00" u="1"/>
        <d v="2017-03-16T00:00:00" u="1"/>
        <d v="2019-02-20T00:00:00" u="1"/>
        <d v="2021-01-24T00:00:00" u="1"/>
        <d v="2016-04-12T00:00:00" u="1"/>
        <d v="2018-03-16T00:00:00" u="1"/>
        <d v="2015-05-08T00:00:00" u="1"/>
        <d v="2017-04-12T00:00:00" u="1"/>
        <d v="2019-03-16T00:00:00" u="1"/>
        <d v="2016-05-08T00:00:00" u="1"/>
        <d v="2018-04-12T00:00:00" u="1"/>
        <d v="2015-06-04T00:00:00" u="1"/>
        <d v="2019-04-12T00:00:00" u="1"/>
        <d v="2016-06-04T00:00:00" u="1"/>
        <d v="2018-05-08T00:00:00" u="1"/>
        <d v="2017-06-04T00:00:00" u="1"/>
        <d v="2013-01-26T00:00:00" u="1"/>
        <d v="2013-02-22T00:00:00" u="1"/>
        <d v="2015-01-26T00:00:00" u="1"/>
        <d v="2016-01-26T00:00:00" u="1"/>
        <d v="2013-03-18T00:00:00" u="1"/>
        <d v="2015-02-22T00:00:00" u="1"/>
        <d v="2017-01-26T00:00:00" u="1"/>
        <d v="2018-01-26T00:00:00" u="1"/>
        <d v="2015-03-18T00:00:00" u="1"/>
        <d v="2019-01-26T00:00:00" u="1"/>
        <d v="2016-03-18T00:00:00" u="1"/>
        <d v="2018-02-22T00:00:00" u="1"/>
        <d v="2015-04-14T00:00:00" u="1"/>
        <d v="2017-03-18T00:00:00" u="1"/>
        <d v="2015-05-10T00:00:00" u="1"/>
        <d v="2015-06-06T00:00:00" u="1"/>
        <d v="2017-05-10T00:00:00" u="1"/>
        <d v="2019-04-14T00:00:00" u="1"/>
        <d v="2018-05-10T00:00:00" u="1"/>
        <d v="2015-07-02T00:00:00" u="1"/>
        <d v="2016-07-02T00:00:00" u="1"/>
        <d v="2018-06-06T00:00:00" u="1"/>
        <d v="2017-07-02T00:00:00" u="1"/>
        <d v="2019-06-06T00:00:00" u="1"/>
        <d v="2018-07-02T00:00:00" u="1"/>
        <d v="2021-07-02T00:00:00" u="1"/>
        <d v="2015-02-24T00:00:00" u="1"/>
        <d v="2016-02-24T00:00:00" u="1"/>
        <d v="2018-01-28T00:00:00" u="1"/>
        <d v="2013-04-16T00:00:00" u="1"/>
        <d v="2015-03-20T00:00:00" u="1"/>
        <d v="2017-02-24T00:00:00" u="1"/>
        <d v="2018-02-24T00:00:00" u="1"/>
        <d v="2015-04-16T00:00:00" u="1"/>
        <d v="2017-03-20T00:00:00" u="1"/>
        <d v="2019-02-24T00:00:00" u="1"/>
        <d v="2016-04-16T00:00:00" u="1"/>
        <d v="2018-03-20T00:00:00" u="1"/>
        <d v="2015-05-12T00:00:00" u="1"/>
        <d v="2017-04-16T00:00:00" u="1"/>
        <d v="2019-03-20T00:00:00" u="1"/>
        <d v="2016-05-12T00:00:00" u="1"/>
        <d v="2015-06-08T00:00:00" u="1"/>
        <d v="2019-04-16T00:00:00" u="1"/>
        <d v="2016-06-08T00:00:00" u="1"/>
        <d v="2018-05-12T00:00:00" u="1"/>
        <d v="2015-07-04T00:00:00" u="1"/>
        <d v="2017-06-08T00:00:00" u="1"/>
        <d v="2019-05-12T00:00:00" u="1"/>
        <d v="2018-06-08T00:00:00" u="1"/>
        <d v="2018-07-04T00:00:00" u="1"/>
        <d v="2019-07-04T00:00:00" u="1"/>
        <d v="2013-01-30T00:00:00" u="1"/>
        <d v="2013-02-26T00:00:00" u="1"/>
        <d v="2015-01-30T00:00:00" u="1"/>
        <d v="2015-02-26T00:00:00" u="1"/>
        <d v="2017-01-30T00:00:00" u="1"/>
        <d v="2015-03-22T00:00:00" u="1"/>
        <d v="2017-02-26T00:00:00" u="1"/>
        <d v="2016-03-22T00:00:00" u="1"/>
        <d v="2018-02-26T00:00:00" u="1"/>
        <d v="2019-02-26T00:00:00" u="1"/>
        <d v="2021-01-30T00:00:00" u="1"/>
        <d v="2016-04-18T00:00:00" u="1"/>
        <d v="2015-05-14T00:00:00" u="1"/>
        <d v="2017-04-18T00:00:00" u="1"/>
        <d v="2019-03-22T00:00:00" u="1"/>
        <d v="2016-05-14T00:00:00" u="1"/>
        <d v="2015-06-10T00:00:00" u="1"/>
        <d v="2017-05-14T00:00:00" u="1"/>
        <d v="2019-04-18T00:00:00" u="1"/>
        <d v="2016-06-10T00:00:00" u="1"/>
        <d v="2015-07-06T00:00:00" u="1"/>
        <d v="2017-06-10T00:00:00" u="1"/>
        <d v="2019-05-14T00:00:00" u="1"/>
        <d v="2016-07-06T00:00:00" u="1"/>
        <d v="2018-06-10T00:00:00" u="1"/>
        <d v="2015-08-02T00:00:00" u="1"/>
        <d v="2017-07-06T00:00:00" u="1"/>
        <d v="2016-08-02T00:00:00" u="1"/>
        <d v="2018-07-06T00:00:00" u="1"/>
        <d v="2019-07-06T00:00:00" u="1"/>
        <d v="2018-08-02T00:00:00" u="1"/>
        <d v="2019-08-02T00:00:00" u="1"/>
        <d v="2013-02-28T00:00:00" u="1"/>
        <d v="2013-03-24T00:00:00" u="1"/>
        <d v="2015-02-28T00:00:00" u="1"/>
        <d v="2016-02-28T00:00:00" u="1"/>
        <d v="2017-02-28T00:00:00" u="1"/>
        <d v="2018-02-28T00:00:00" u="1"/>
        <d v="2013-05-16T00:00:00" u="1"/>
        <d v="2015-04-20T00:00:00" u="1"/>
        <d v="2017-03-24T00:00:00" u="1"/>
        <d v="2019-02-28T00:00:00" u="1"/>
        <d v="2018-03-24T00:00:00" u="1"/>
        <d v="2015-05-16T00:00:00" u="1"/>
        <d v="2017-04-20T00:00:00" u="1"/>
        <d v="2018-04-20T00:00:00" u="1"/>
        <d v="2017-05-16T00:00:00" u="1"/>
        <d v="2019-04-20T00:00:00" u="1"/>
        <d v="2018-05-16T00:00:00" u="1"/>
        <d v="2015-07-08T00:00:00" u="1"/>
        <d v="2019-05-16T00:00:00" u="1"/>
        <d v="2016-07-08T00:00:00" u="1"/>
        <d v="2018-06-12T00:00:00" u="1"/>
        <d v="2015-08-04T00:00:00" u="1"/>
        <d v="2017-07-08T00:00:00" u="1"/>
        <d v="2019-06-12T00:00:00" u="1"/>
        <d v="2018-07-08T00:00:00" u="1"/>
        <d v="2017-08-04T00:00:00" u="1"/>
        <d v="2019-07-08T00:00:00" u="1"/>
        <d v="2018-08-04T00:00:00" u="1"/>
        <d v="2019-08-04T00:00:00" u="1"/>
        <d v="2015-03-26T00:00:00" u="1"/>
        <d v="2016-03-26T00:00:00" u="1"/>
        <d v="2013-05-18T00:00:00" u="1"/>
        <d v="2017-03-26T00:00:00" u="1"/>
        <d v="2015-05-18T00:00:00" u="1"/>
        <d v="2017-04-22T00:00:00" u="1"/>
        <d v="2019-03-26T00:00:00" u="1"/>
        <d v="2018-04-22T00:00:00" u="1"/>
        <d v="2015-06-14T00:00:00" u="1"/>
        <d v="2017-05-18T00:00:00" u="1"/>
        <d v="2019-04-22T00:00:00" u="1"/>
        <d v="2016-06-14T00:00:00" u="1"/>
        <d v="2017-06-14T00:00:00" u="1"/>
        <d v="2019-05-18T00:00:00" u="1"/>
        <d v="2016-07-10T00:00:00" u="1"/>
        <d v="2015-08-06T00:00:00" u="1"/>
        <d v="2019-06-14T00:00:00" u="1"/>
        <d v="2016-08-06T00:00:00" u="1"/>
        <d v="2015-09-02T00:00:00" u="1"/>
        <d v="2017-08-06T00:00:00" u="1"/>
        <d v="2016-09-02T00:00:00" u="1"/>
        <d v="2018-08-06T00:00:00" u="1"/>
        <d v="2017-09-02T00:00:00" u="1"/>
        <d v="2019-08-06T00:00:00" u="1"/>
        <d v="2018-09-02T00:00:00" u="1"/>
        <d v="2019-09-02T00:00:00" u="1"/>
        <d v="2013-03-28T00:00:00" u="1"/>
        <d v="2013-04-24T00:00:00" u="1"/>
        <d v="2015-03-28T00:00:00" u="1"/>
        <d v="2016-03-28T00:00:00" u="1"/>
        <d v="2015-04-24T00:00:00" u="1"/>
        <d v="2017-03-28T00:00:00" u="1"/>
        <d v="2016-04-24T00:00:00" u="1"/>
        <d v="2015-05-20T00:00:00" u="1"/>
        <d v="2017-04-24T00:00:00" u="1"/>
        <d v="2019-03-28T00:00:00" u="1"/>
        <d v="2018-04-24T00:00:00" u="1"/>
        <d v="2018-05-20T00:00:00" u="1"/>
        <d v="2017-06-16T00:00:00" u="1"/>
        <d v="2019-05-20T00:00:00" u="1"/>
        <d v="2016-07-12T00:00:00" u="1"/>
        <d v="2018-06-16T00:00:00" u="1"/>
        <d v="2019-06-16T00:00:00" u="1"/>
        <d v="2016-08-08T00:00:00" u="1"/>
        <d v="2018-07-12T00:00:00" u="1"/>
        <d v="2017-08-08T00:00:00" u="1"/>
        <d v="2019-07-12T00:00:00" u="1"/>
        <d v="2016-09-04T00:00:00" u="1"/>
        <d v="2017-09-04T00:00:00" u="1"/>
        <d v="2018-09-04T00:00:00" u="1"/>
        <d v="2019-09-04T00:00:00" u="1"/>
        <d v="2013-04-26T00:00:00" u="1"/>
        <d v="2016-03-30T00:00:00" u="1"/>
        <d v="2013-05-22T00:00:00" u="1"/>
        <d v="2015-04-26T00:00:00" u="1"/>
        <d v="2018-03-30T00:00:00" u="1"/>
        <d v="2017-04-26T00:00:00" u="1"/>
        <d v="2019-03-30T00:00:00" u="1"/>
        <d v="2016-05-22T00:00:00" u="1"/>
        <d v="2015-06-18T00:00:00" u="1"/>
        <d v="2017-05-22T00:00:00" u="1"/>
        <d v="2015-07-14T00:00:00" u="1"/>
        <d v="2017-07-14T00:00:00" u="1"/>
        <d v="2019-06-18T00:00:00" u="1"/>
        <d v="2016-08-10T00:00:00" u="1"/>
        <d v="2018-07-14T00:00:00" u="1"/>
        <d v="2015-09-06T00:00:00" u="1"/>
        <d v="2019-07-14T00:00:00" u="1"/>
        <d v="2016-09-06T00:00:00" u="1"/>
        <d v="2018-08-10T00:00:00" u="1"/>
        <d v="2017-09-06T00:00:00" u="1"/>
        <d v="2016-10-02T00:00:00" u="1"/>
        <d v="2018-09-06T00:00:00" u="1"/>
        <d v="2017-10-02T00:00:00" u="1"/>
        <d v="2019-09-06T00:00:00" u="1"/>
        <d v="2018-10-02T00:00:00" u="1"/>
        <d v="2019-10-02T00:00:00" u="1"/>
        <d v="2013-04-28T00:00:00" u="1"/>
        <d v="2013-05-24T00:00:00" u="1"/>
        <d v="2015-04-28T00:00:00" u="1"/>
        <d v="2016-04-28T00:00:00" u="1"/>
        <d v="2015-05-24T00:00:00" u="1"/>
        <d v="2017-04-28T00:00:00" u="1"/>
        <d v="2016-05-24T00:00:00" u="1"/>
        <d v="2015-06-20T00:00:00" u="1"/>
        <d v="2017-05-24T00:00:00" u="1"/>
        <d v="2018-05-24T00:00:00" u="1"/>
        <d v="2015-07-16T00:00:00" u="1"/>
        <d v="2016-07-16T00:00:00" u="1"/>
        <d v="2018-06-20T00:00:00" u="1"/>
        <d v="2019-06-20T00:00:00" u="1"/>
        <d v="2018-07-16T00:00:00" u="1"/>
        <d v="2015-09-08T00:00:00" u="1"/>
        <d v="2017-08-12T00:00:00" u="1"/>
        <d v="2019-07-16T00:00:00" u="1"/>
        <d v="2016-09-08T00:00:00" u="1"/>
        <d v="2018-08-12T00:00:00" u="1"/>
        <d v="2015-10-04T00:00:00" u="1"/>
        <d v="2017-09-08T00:00:00" u="1"/>
        <d v="2019-08-12T00:00:00" u="1"/>
        <d v="2016-10-04T00:00:00" u="1"/>
        <d v="2018-09-08T00:00:00" u="1"/>
        <d v="2017-10-04T00:00:00" u="1"/>
        <d v="2019-09-08T00:00:00" u="1"/>
        <d v="2019-10-04T00:00:00" u="1"/>
        <d v="2013-04-30T00:00:00" u="1"/>
        <d v="2015-04-30T00:00:00" u="1"/>
        <d v="2016-04-30T00:00:00" u="1"/>
        <d v="2015-05-26T00:00:00" u="1"/>
        <d v="2017-04-30T00:00:00" u="1"/>
        <d v="2016-05-26T00:00:00" u="1"/>
        <d v="2018-04-30T00:00:00" u="1"/>
        <d v="2015-06-22T00:00:00" u="1"/>
        <d v="2019-04-30T00:00:00" u="1"/>
        <d v="2016-06-22T00:00:00" u="1"/>
        <d v="2018-05-26T00:00:00" u="1"/>
        <d v="2020-04-30T00:00:00" u="1"/>
        <d v="2021-04-30T00:00:00" u="1"/>
        <d v="2016-07-18T00:00:00" u="1"/>
        <d v="2015-08-14T00:00:00" u="1"/>
        <d v="2017-07-18T00:00:00" u="1"/>
        <d v="2019-06-22T00:00:00" u="1"/>
        <d v="2016-08-14T00:00:00" u="1"/>
        <d v="2018-07-18T00:00:00" u="1"/>
        <d v="2015-09-10T00:00:00" u="1"/>
        <d v="2019-07-18T00:00:00" u="1"/>
        <d v="2018-08-14T00:00:00" u="1"/>
        <d v="2015-10-06T00:00:00" u="1"/>
        <d v="2017-09-10T00:00:00" u="1"/>
        <d v="2019-08-14T00:00:00" u="1"/>
        <d v="2018-09-10T00:00:00" u="1"/>
        <d v="2015-11-02T00:00:00" u="1"/>
        <d v="2017-10-06T00:00:00" u="1"/>
        <d v="2016-11-02T00:00:00" u="1"/>
        <d v="2018-10-06T00:00:00" u="1"/>
        <d v="2017-11-02T00:00:00" u="1"/>
        <d v="2019-10-06T00:00:00" u="1"/>
        <d v="2019-11-02T00:00:00" u="1"/>
        <d v="2013-05-28T00:00:00" u="1"/>
        <d v="2016-05-28T00:00:00" u="1"/>
        <d v="2015-06-24T00:00:00" u="1"/>
        <d v="2016-06-24T00:00:00" u="1"/>
        <d v="2018-05-28T00:00:00" u="1"/>
        <d v="2015-07-20T00:00:00" u="1"/>
        <d v="2017-06-24T00:00:00" u="1"/>
        <d v="2016-07-20T00:00:00" u="1"/>
        <d v="2018-06-24T00:00:00" u="1"/>
        <d v="2015-08-16T00:00:00" u="1"/>
        <d v="2019-06-24T00:00:00" u="1"/>
        <d v="2016-08-16T00:00:00" u="1"/>
        <d v="2018-07-20T00:00:00" u="1"/>
        <d v="2017-08-16T00:00:00" u="1"/>
        <d v="2017-09-12T00:00:00" u="1"/>
        <d v="2019-08-16T00:00:00" u="1"/>
        <d v="2016-10-08T00:00:00" u="1"/>
        <d v="2015-11-04T00:00:00" u="1"/>
        <d v="2019-09-12T00:00:00" u="1"/>
        <d v="2017-11-04T00:00:00" u="1"/>
        <d v="2018-11-04T00:00:00" u="1"/>
        <d v="2019-11-04T00:00:00" u="1"/>
        <d v="2016-05-30T00:00:00" u="1"/>
        <d v="2017-05-30T00:00:00" u="1"/>
        <d v="2016-06-26T00:00:00" u="1"/>
        <d v="2015-07-22T00:00:00" u="1"/>
        <d v="2017-06-26T00:00:00" u="1"/>
        <d v="2019-05-30T00:00:00" u="1"/>
        <d v="2016-07-22T00:00:00" u="1"/>
        <d v="2018-06-26T00:00:00" u="1"/>
        <d v="2017-07-22T00:00:00" u="1"/>
        <d v="2019-06-26T00:00:00" u="1"/>
        <d v="2017-08-18T00:00:00" u="1"/>
        <d v="2019-07-22T00:00:00" u="1"/>
        <d v="2016-09-14T00:00:00" u="1"/>
        <d v="2015-10-10T00:00:00" u="1"/>
        <d v="2019-08-18T00:00:00" u="1"/>
        <d v="2016-10-10T00:00:00" u="1"/>
        <d v="2018-09-14T00:00:00" u="1"/>
        <d v="2015-11-06T00:00:00" u="1"/>
        <d v="2017-10-10T00:00:00" u="1"/>
        <d v="2019-09-14T00:00:00" u="1"/>
        <d v="2016-11-06T00:00:00" u="1"/>
        <d v="2018-10-10T00:00:00" u="1"/>
        <d v="2017-11-06T00:00:00" u="1"/>
        <d v="2019-10-10T00:00:00" u="1"/>
        <d v="2016-12-02T00:00:00" u="1"/>
        <d v="2018-11-06T00:00:00" u="1"/>
        <d v="2019-11-06T00:00:00" u="1"/>
        <d v="2018-12-02T00:00:00" u="1"/>
        <d v="2019-12-02T00:00:00" u="1"/>
        <d v="2015-06-28T00:00:00" u="1"/>
        <d v="2015-07-24T00:00:00" u="1"/>
        <d v="2017-06-28T00:00:00" u="1"/>
        <d v="2016-07-24T00:00:00" u="1"/>
        <d v="2015-08-20T00:00:00" u="1"/>
        <d v="2017-07-24T00:00:00" u="1"/>
        <d v="2019-06-28T00:00:00" u="1"/>
        <d v="2018-07-24T00:00:00" u="1"/>
        <d v="2015-09-16T00:00:00" u="1"/>
        <d v="2017-08-20T00:00:00" u="1"/>
        <d v="2019-07-24T00:00:00" u="1"/>
        <d v="2016-09-16T00:00:00" u="1"/>
        <d v="2017-09-16T00:00:00" u="1"/>
        <d v="2019-08-20T00:00:00" u="1"/>
        <d v="2016-10-12T00:00:00" u="1"/>
        <d v="2018-09-16T00:00:00" u="1"/>
        <d v="2017-10-12T00:00:00" u="1"/>
        <d v="2019-09-16T00:00:00" u="1"/>
        <d v="2015-12-04T00:00:00" u="1"/>
        <d v="2019-10-12T00:00:00" u="1"/>
        <d v="2016-12-04T00:00:00" u="1"/>
        <d v="2018-11-08T00:00:00" u="1"/>
        <d v="2017-12-04T00:00:00" u="1"/>
        <d v="2019-11-08T00:00:00" u="1"/>
        <d v="2018-12-04T00:00:00" u="1"/>
        <d v="2019-12-04T00:00:00" u="1"/>
        <d v="2015-06-30T00:00:00" u="1"/>
        <d v="2016-06-30T00:00:00" u="1"/>
        <d v="2017-06-30T00:00:00" u="1"/>
        <d v="2016-07-26T00:00:00" u="1"/>
        <d v="2018-06-30T00:00:00" u="1"/>
        <d v="2019-06-30T00:00:00" u="1"/>
        <d v="2016-08-22T00:00:00" u="1"/>
        <d v="2020-06-30T00:00:00" u="1"/>
        <d v="2021-06-30T00:00:00" u="1"/>
        <d v="2016-09-18T00:00:00" u="1"/>
        <d v="2015-10-14T00:00:00" u="1"/>
        <d v="2017-09-18T00:00:00" u="1"/>
        <d v="2019-08-22T00:00:00" u="1"/>
        <d v="2016-10-14T00:00:00" u="1"/>
        <d v="2018-09-18T00:00:00" u="1"/>
        <d v="2015-11-10T00:00:00" u="1"/>
        <d v="2019-09-18T00:00:00" u="1"/>
        <d v="2016-11-10T00:00:00" u="1"/>
        <d v="2018-10-14T00:00:00" u="1"/>
        <d v="2015-12-06T00:00:00" u="1"/>
        <d v="2016-12-06T00:00:00" u="1"/>
        <d v="2018-11-10T00:00:00" u="1"/>
        <d v="2017-12-06T00:00:00" u="1"/>
        <d v="2019-11-10T00:00:00" u="1"/>
        <d v="2018-12-06T00:00:00" u="1"/>
        <d v="2019-12-06T00:00:00" u="1"/>
        <d v="2016-07-28T00:00:00" u="1"/>
        <d v="2015-08-24T00:00:00" u="1"/>
        <d v="2017-07-28T00:00:00" u="1"/>
        <d v="2016-08-24T00:00:00" u="1"/>
        <d v="2015-09-20T00:00:00" u="1"/>
        <d v="2017-08-24T00:00:00" u="1"/>
        <d v="2019-07-28T00:00:00" u="1"/>
        <d v="2019-08-24T00:00:00" u="1"/>
        <d v="2018-09-20T00:00:00" u="1"/>
        <d v="2015-11-12T00:00:00" u="1"/>
        <d v="2017-10-16T00:00:00" u="1"/>
        <d v="2016-11-12T00:00:00" u="1"/>
        <d v="2018-10-16T00:00:00" u="1"/>
        <d v="2015-12-08T00:00:00" u="1"/>
        <d v="2017-11-12T00:00:00" u="1"/>
        <d v="2019-10-16T00:00:00" u="1"/>
        <d v="2017-12-08T00:00:00" u="1"/>
        <d v="2019-11-12T00:00:00" u="1"/>
        <d v="2018-12-08T00:00:00" u="1"/>
        <d v="2019-12-08T00:00:00" u="1"/>
        <d v="2015-07-30T00:00:00" u="1"/>
        <d v="2016-07-30T00:00:00" u="1"/>
        <d v="2015-08-26T00:00:00" u="1"/>
        <d v="2017-07-30T00:00:00" u="1"/>
        <d v="2016-08-26T00:00:00" u="1"/>
        <d v="2015-09-22T00:00:00" u="1"/>
        <d v="2017-08-26T00:00:00" u="1"/>
        <d v="2019-07-30T00:00:00" u="1"/>
        <d v="2016-09-22T00:00:00" u="1"/>
        <d v="2018-08-26T00:00:00" u="1"/>
        <d v="2015-10-18T00:00:00" u="1"/>
        <d v="2017-09-22T00:00:00" u="1"/>
        <d v="2019-08-26T00:00:00" u="1"/>
        <d v="2016-10-18T00:00:00" u="1"/>
        <d v="2015-11-14T00:00:00" u="1"/>
        <d v="2017-10-18T00:00:00" u="1"/>
        <d v="2019-09-22T00:00:00" u="1"/>
        <d v="2016-11-14T00:00:00" u="1"/>
        <d v="2018-10-18T00:00:00" u="1"/>
        <d v="2015-12-10T00:00:00" u="1"/>
        <d v="2017-11-14T00:00:00" u="1"/>
        <d v="2016-12-10T00:00:00" u="1"/>
        <d v="2017-12-10T00:00:00" u="1"/>
        <d v="2019-11-14T00:00:00" u="1"/>
        <d v="2019-12-10T00:00:00" u="1"/>
        <d v="2015-08-28T00:00:00" u="1"/>
        <d v="2016-08-28T00:00:00" u="1"/>
        <d v="2017-08-28T00:00:00" u="1"/>
        <d v="2018-08-28T00:00:00" u="1"/>
        <d v="2015-10-20T00:00:00" u="1"/>
        <d v="2017-09-24T00:00:00" u="1"/>
        <d v="2016-10-20T00:00:00" u="1"/>
        <d v="2017-10-20T00:00:00" u="1"/>
        <d v="2019-09-24T00:00:00" u="1"/>
        <d v="2016-11-16T00:00:00" u="1"/>
        <d v="2018-10-20T00:00:00" u="1"/>
        <d v="2015-12-12T00:00:00" u="1"/>
        <d v="2017-11-16T00:00:00" u="1"/>
        <d v="2019-10-20T00:00:00" u="1"/>
        <d v="2017-12-12T00:00:00" u="1"/>
        <d v="2019-11-16T00:00:00" u="1"/>
        <d v="2019-12-12T00:00:00" u="1"/>
        <d v="2016-08-30T00:00:00" u="1"/>
        <d v="2016-09-26T00:00:00" u="1"/>
        <d v="2018-08-30T00:00:00" u="1"/>
        <d v="2015-10-22T00:00:00" u="1"/>
        <d v="2017-09-26T00:00:00" u="1"/>
        <d v="2016-10-22T00:00:00" u="1"/>
        <d v="2015-11-18T00:00:00" u="1"/>
        <d v="2017-10-22T00:00:00" u="1"/>
        <d v="2019-09-26T00:00:00" u="1"/>
        <d v="2018-10-22T00:00:00" u="1"/>
        <d v="2019-10-22T00:00:00" u="1"/>
        <d v="2016-12-14T00:00:00" u="1"/>
        <d v="2018-11-18T00:00:00" u="1"/>
        <d v="2017-12-14T00:00:00" u="1"/>
        <d v="2019-11-18T00:00:00" u="1"/>
        <d v="2019-12-14T00:00:00" u="1"/>
        <d v="2015-09-28T00:00:00" u="1"/>
        <d v="2016-09-28T00:00:00" u="1"/>
        <d v="2015-10-24T00:00:00" u="1"/>
        <d v="2017-09-28T00:00:00" u="1"/>
        <d v="2018-09-28T00:00:00" u="1"/>
        <d v="2015-11-20T00:00:00" u="1"/>
        <d v="2017-10-24T00:00:00" u="1"/>
        <d v="2019-09-28T00:00:00" u="1"/>
        <d v="2016-12-16T00:00:00" u="1"/>
        <d v="2018-11-20T00:00:00" u="1"/>
        <d v="2017-12-16T00:00:00" u="1"/>
        <d v="2019-11-20T00:00:00" u="1"/>
        <d v="2019-12-16T00:00:00" u="1"/>
        <d v="2015-09-30T00:00:00" u="1"/>
        <d v="2016-09-30T00:00:00" u="1"/>
        <d v="2017-09-30T00:00:00" u="1"/>
        <d v="2016-10-26T00:00:00" u="1"/>
        <d v="2018-09-30T00:00:00" u="1"/>
        <d v="2017-10-26T00:00:00" u="1"/>
        <d v="2019-09-30T00:00:00" u="1"/>
        <d v="2018-10-26T00:00:00" u="1"/>
        <d v="2015-12-18T00:00:00" u="1"/>
        <d v="2019-10-26T00:00:00" u="1"/>
        <d v="2016-12-18T00:00:00" u="1"/>
        <d v="2019-11-22T00:00:00" u="1"/>
        <d v="2018-12-18T00:00:00" u="1"/>
        <d v="2019-12-18T00:00:00" u="1"/>
        <d v="2015-10-28T00:00:00" u="1"/>
        <d v="2016-10-28T00:00:00" u="1"/>
        <d v="2015-11-24T00:00:00" u="1"/>
        <d v="2016-11-24T00:00:00" u="1"/>
        <d v="2015-12-20T00:00:00" u="1"/>
        <d v="2017-11-24T00:00:00" u="1"/>
        <d v="2019-10-28T00:00:00" u="1"/>
        <d v="2016-12-20T00:00:00" u="1"/>
        <d v="2019-11-24T00:00:00" u="1"/>
        <d v="2018-12-20T00:00:00" u="1"/>
        <d v="2016-01-01T00:00:00" u="1"/>
        <d v="2017-01-01T00:00:00" u="1"/>
        <d v="2019-01-01T00:00:00" u="1"/>
        <d v="2016-10-30T00:00:00" u="1"/>
        <d v="2017-10-30T00:00:00" u="1"/>
        <d v="2018-10-30T00:00:00" u="1"/>
        <d v="2015-12-22T00:00:00" u="1"/>
        <d v="2017-11-26T00:00:00" u="1"/>
        <d v="2019-10-30T00:00:00" u="1"/>
        <d v="2017-12-22T00:00:00" u="1"/>
        <d v="2019-11-26T00:00:00" u="1"/>
        <d v="2018-12-22T00:00:00" u="1"/>
        <d v="2019-12-22T00:00:00" u="1"/>
        <d v="2013-01-03T00:00:00" u="1"/>
        <d v="2015-01-03T00:00:00" u="1"/>
        <d v="2016-01-03T00:00:00" u="1"/>
        <d v="2017-01-03T00:00:00" u="1"/>
        <d v="2019-01-03T00:00:00" u="1"/>
        <d v="2015-11-28T00:00:00" u="1"/>
        <d v="2016-11-28T00:00:00" u="1"/>
        <d v="2015-12-24T00:00:00" u="1"/>
        <d v="2016-12-24T00:00:00" u="1"/>
        <d v="2018-11-28T00:00:00" u="1"/>
        <d v="2017-12-24T00:00:00" u="1"/>
        <d v="2019-11-28T00:00:00" u="1"/>
        <d v="2018-12-24T00:00:00" u="1"/>
        <d v="2019-12-24T00:00:00" u="1"/>
        <d v="2015-01-05T00:00:00" u="1"/>
        <d v="2017-01-05T00:00:00" u="1"/>
        <d v="2019-01-05T00:00:00" u="1"/>
        <d v="2019-02-01T00:00:00" u="1"/>
        <d v="2015-11-30T00:00:00" u="1"/>
        <d v="2016-11-30T00:00:00" u="1"/>
        <d v="2015-12-26T00:00:00" u="1"/>
        <d v="2017-11-30T00:00:00" u="1"/>
        <d v="2016-12-26T00:00:00" u="1"/>
        <d v="2018-11-30T00:00:00" u="1"/>
        <d v="2017-12-26T00:00:00" u="1"/>
        <d v="2019-11-30T00:00:00" u="1"/>
        <d v="2018-12-26T00:00:00" u="1"/>
        <d v="2019-12-26T00:00:00" u="1"/>
        <d v="2013-01-07T00:00:00" u="1"/>
        <d v="2013-02-03T00:00:00" u="1"/>
        <d v="2015-01-07T00:00:00" u="1"/>
        <d v="2016-01-07T00:00:00" u="1"/>
        <d v="2015-02-03T00:00:00" u="1"/>
        <d v="2017-01-07T00:00:00" u="1"/>
        <d v="2016-02-03T00:00:00" u="1"/>
        <d v="2018-01-07T00:00:00" u="1"/>
        <d v="2017-02-03T00:00:00" u="1"/>
        <d v="2019-01-07T00:00:00" u="1"/>
        <d v="2019-02-03T00:00:00" u="1"/>
        <d v="2015-12-28T00:00:00" u="1"/>
        <d v="2016-12-28T00:00:00" u="1"/>
        <d v="2017-12-28T00:00:00" u="1"/>
        <d v="2019-12-28T00:00:00" u="1"/>
        <d v="2013-01-09T00:00:00" u="1"/>
        <d v="2015-01-09T00:00:00" u="1"/>
        <d v="2016-01-09T00:00:00" u="1"/>
        <d v="2013-03-01T00:00:00" u="1"/>
        <d v="2017-01-09T00:00:00" u="1"/>
        <d v="2016-02-05T00:00:00" u="1"/>
        <d v="2018-01-09T00:00:00" u="1"/>
        <d v="2017-02-05T00:00:00" u="1"/>
        <d v="2019-01-09T00:00:00" u="1"/>
        <d v="2016-03-01T00:00:00" u="1"/>
        <d v="2018-02-05T00:00:00" u="1"/>
        <d v="2017-03-01T00:00:00" u="1"/>
        <d v="2019-02-05T00:00:00" u="1"/>
        <d v="2021-01-09T00:00:00" u="1"/>
        <d v="2018-03-01T00:00:00" u="1"/>
        <d v="2019-03-01T00:00:00" u="1"/>
        <d v="2016-12-30T00:00:00" u="1"/>
        <d v="2017-12-30T00:00:00" u="1"/>
        <d v="2018-12-30T00:00:00" u="1"/>
        <d v="2013-01-11T00:00:00" u="1"/>
        <d v="2015-01-11T00:00:00" u="1"/>
        <d v="2016-01-11T00:00:00" u="1"/>
        <d v="2013-03-03T00:00:00" u="1"/>
        <d v="2015-02-07T00:00:00" u="1"/>
        <d v="2017-01-11T00:00:00" u="1"/>
        <d v="2017-02-07T00:00:00" u="1"/>
        <d v="2016-03-03T00:00:00" u="1"/>
        <d v="2018-02-07T00:00:00" u="1"/>
        <d v="2017-03-03T00:00:00" u="1"/>
        <d v="2019-02-07T00:00:00" u="1"/>
        <d v="2018-03-03T00:00:00" u="1"/>
        <d v="2019-03-03T00:00:00" u="1"/>
        <d v="2013-01-13T00:00:00" u="1"/>
        <d v="2013-02-09T00:00:00" u="1"/>
        <d v="2015-01-13T00:00:00" u="1"/>
        <d v="2016-01-13T00:00:00" u="1"/>
        <d v="2017-01-13T00:00:00" u="1"/>
        <d v="2016-02-09T00:00:00" u="1"/>
        <d v="2018-01-13T00:00:00" u="1"/>
        <d v="2015-03-05T00:00:00" u="1"/>
        <d v="2019-01-13T00:00:00" u="1"/>
        <d v="2016-03-05T00:00:00" u="1"/>
        <d v="2018-02-09T00:00:00" u="1"/>
        <d v="2015-04-01T00:00:00" u="1"/>
        <d v="2017-03-05T00:00:00" u="1"/>
        <d v="2018-03-05T00:00:00" u="1"/>
        <d v="2019-04-01T00:00:00" u="1"/>
        <d v="2013-01-15T00:00:00" u="1"/>
        <d v="2015-01-15T00:00:00" u="1"/>
        <d v="2016-01-15T00:00:00" u="1"/>
        <d v="2017-01-15T00:00:00" u="1"/>
        <d v="2016-02-11T00:00:00" u="1"/>
        <d v="2018-01-15T00:00:00" u="1"/>
        <d v="2015-03-07T00:00:00" u="1"/>
        <d v="2017-02-11T00:00:00" u="1"/>
        <d v="2016-03-07T00:00:00" u="1"/>
        <d v="2018-02-11T00:00:00" u="1"/>
        <d v="2015-04-03T00:00:00" u="1"/>
        <d v="2017-03-07T00:00:00" u="1"/>
        <d v="2019-02-11T00:00:00" u="1"/>
        <d v="2016-04-03T00:00:00" u="1"/>
        <d v="2018-03-07T00:00:00" u="1"/>
        <d v="2019-04-03T00:00:00" u="1"/>
        <d v="2015-01-17T00:00:00" u="1"/>
        <d v="2016-01-17T00:00:00" u="1"/>
        <d v="2013-03-09T00:00:00" u="1"/>
        <d v="2015-02-13T00:00:00" u="1"/>
        <d v="2017-01-17T00:00:00" u="1"/>
        <d v="2016-02-13T00:00:00" u="1"/>
        <d v="2018-01-17T00:00:00" u="1"/>
        <d v="2015-03-09T00:00:00" u="1"/>
        <d v="2017-02-13T00:00:00" u="1"/>
        <d v="2019-01-17T00:00:00" u="1"/>
        <d v="2016-03-09T00:00:00" u="1"/>
        <d v="2018-02-13T00:00:00" u="1"/>
        <d v="2015-04-05T00:00:00" u="1"/>
        <d v="2017-03-09T00:00:00" u="1"/>
        <d v="2019-02-13T00:00:00" u="1"/>
        <d v="2017-04-05T00:00:00" u="1"/>
        <d v="2019-03-09T00:00:00" u="1"/>
        <d v="2016-05-01T00:00:00" u="1"/>
        <d v="2017-05-01T00:00:00" u="1"/>
        <d v="2019-04-05T00:00:00" u="1"/>
        <d v="2019-05-01T00:00:00" u="1"/>
        <d v="2013-01-19T00:00:00" u="1"/>
        <d v="2015-01-19T00:00:00" u="1"/>
        <d v="2016-01-19T00:00:00" u="1"/>
        <d v="2013-03-11T00:00:00" u="1"/>
        <d v="2015-02-15T00:00:00" u="1"/>
        <d v="2017-01-19T00:00:00" u="1"/>
        <d v="2018-01-19T00:00:00" u="1"/>
        <d v="2017-02-15T00:00:00" u="1"/>
        <d v="2019-01-19T00:00:00" u="1"/>
        <d v="2016-03-11T00:00:00" u="1"/>
        <d v="2018-02-15T00:00:00" u="1"/>
        <d v="2015-04-07T00:00:00" u="1"/>
        <d v="2017-03-11T00:00:00" u="1"/>
        <d v="2019-02-15T00:00:00" u="1"/>
        <d v="2016-04-07T00:00:00" u="1"/>
        <d v="2018-03-11T00:00:00" u="1"/>
        <d v="2015-05-03T00:00:00" u="1"/>
        <d v="2017-04-07T00:00:00" u="1"/>
        <d v="2019-03-11T00:00:00" u="1"/>
        <d v="2016-05-03T00:00:00" u="1"/>
        <d v="2018-04-07T00:00:00" u="1"/>
        <d v="2019-04-07T00:00:00" u="1"/>
        <d v="2019-05-03T00:00:00" u="1"/>
        <d v="2013-01-21T00:00:00" u="1"/>
        <d v="2013-02-17T00:00:00" u="1"/>
        <d v="2016-01-21T00:00:00" u="1"/>
        <d v="2013-03-13T00:00:00" u="1"/>
        <d v="2015-02-17T00:00:00" u="1"/>
        <d v="2017-01-21T00:00:00" u="1"/>
        <d v="2016-02-17T00:00:00" u="1"/>
        <d v="2018-01-21T00:00:00" u="1"/>
        <d v="2015-03-13T00:00:00" u="1"/>
        <d v="2017-02-17T00:00:00" u="1"/>
        <d v="2019-01-21T00:00:00" u="1"/>
        <d v="2016-03-13T00:00:00" u="1"/>
        <d v="2018-02-17T00:00:00" u="1"/>
        <d v="2015-04-09T00:00:00" u="1"/>
        <d v="2017-03-13T00:00:00" u="1"/>
        <d v="2019-02-17T00:00:00" u="1"/>
        <d v="2016-04-09T00:00:00" u="1"/>
        <d v="2018-03-13T00:00:00" u="1"/>
        <d v="2015-05-05T00:00:00" u="1"/>
        <d v="2017-04-09T00:00:00" u="1"/>
        <d v="2019-03-13T00:00:00" u="1"/>
        <d v="2015-06-01T00:00:00" u="1"/>
        <d v="2017-05-05T00:00:00" u="1"/>
        <d v="2019-04-09T00:00:00" u="1"/>
        <d v="2019-05-05T00:00:00" u="1"/>
        <d v="2013-01-23T00:00:00" u="1"/>
        <d v="2016-01-23T00:00:00" u="1"/>
        <d v="2015-02-19T00:00:00" u="1"/>
        <d v="2017-01-23T00:00:00" u="1"/>
        <d v="2016-02-19T00:00:00" u="1"/>
        <d v="2018-01-23T00:00:00" u="1"/>
        <d v="2013-04-11T00:00:00" u="1"/>
        <d v="2017-02-19T00:00:00" u="1"/>
        <d v="2019-01-23T00:00:00" u="1"/>
        <d v="2016-03-15T00:00:00" u="1"/>
        <d v="2018-02-19T00:00:00" u="1"/>
        <d v="2015-04-11T00:00:00" u="1"/>
        <d v="2017-03-15T00:00:00" u="1"/>
        <d v="2021-01-23T00:00:00" u="1"/>
        <d v="2016-04-11T00:00:00" u="1"/>
        <d v="2017-04-11T00:00:00" u="1"/>
        <d v="2019-03-15T00:00:00" u="1"/>
        <d v="2016-05-07T00:00:00" u="1"/>
        <d v="2017-05-07T00:00:00" u="1"/>
        <d v="2019-04-11T00:00:00" u="1"/>
        <d v="2016-06-03T00:00:00" u="1"/>
        <d v="2018-05-07T00:00:00" u="1"/>
        <d v="2017-06-03T00:00:00" u="1"/>
        <d v="2019-05-07T00:00:00" u="1"/>
        <d v="2018-06-03T00:00:00" u="1"/>
        <d v="2019-06-03T00:00:00" u="1"/>
        <d v="2013-02-21T00:00:00" u="1"/>
        <d v="2017-01-25T00:00:00" u="1"/>
        <d v="2016-02-21T00:00:00" u="1"/>
        <d v="2018-01-25T00:00:00" u="1"/>
        <d v="2017-02-21T00:00:00" u="1"/>
        <d v="2019-01-25T00:00:00" u="1"/>
        <d v="2018-02-21T00:00:00" u="1"/>
        <d v="2015-04-13T00:00:00" u="1"/>
        <d v="2019-02-21T00:00:00" u="1"/>
        <d v="2016-04-13T00:00:00" u="1"/>
        <d v="2018-03-17T00:00:00" u="1"/>
        <d v="2015-05-09T00:00:00" u="1"/>
        <d v="2017-04-13T00:00:00" u="1"/>
        <d v="2019-03-17T00:00:00" u="1"/>
        <d v="2016-05-09T00:00:00" u="1"/>
        <d v="2018-04-13T00:00:00" u="1"/>
        <d v="2015-06-05T00:00:00" u="1"/>
        <d v="2016-06-05T00:00:00" u="1"/>
        <d v="2015-07-01T00:00:00" u="1"/>
        <d v="2017-06-05T00:00:00" u="1"/>
        <d v="2019-05-09T00:00:00" u="1"/>
        <d v="2016-07-01T00:00:00" u="1"/>
        <d v="2018-06-05T00:00:00" u="1"/>
        <d v="2019-06-05T00:00:00" u="1"/>
        <d v="2013-01-27T00:00:00" u="1"/>
        <d v="2013-02-23T00:00:00" u="1"/>
        <d v="2015-01-27T00:00:00" u="1"/>
        <d v="2013-03-19T00:00:00" u="1"/>
        <d v="2015-02-23T00:00:00" u="1"/>
        <d v="2017-01-27T00:00:00" u="1"/>
        <d v="2016-02-23T00:00:00" u="1"/>
        <d v="2018-01-27T00:00:00" u="1"/>
        <d v="2015-03-19T00:00:00" u="1"/>
        <d v="2017-02-23T00:00:00" u="1"/>
        <d v="2015-04-15T00:00:00" u="1"/>
        <d v="2017-03-19T00:00:00" u="1"/>
        <d v="2019-02-23T00:00:00" u="1"/>
        <d v="2016-04-15T00:00:00" u="1"/>
        <d v="2015-05-11T00:00:00" u="1"/>
        <d v="2017-04-15T00:00:00" u="1"/>
        <d v="2018-04-15T00:00:00" u="1"/>
        <d v="2017-05-11T00:00:00" u="1"/>
        <d v="2019-04-15T00:00:00" u="1"/>
        <d v="2016-06-07T00:00:00" u="1"/>
        <d v="2018-05-11T00:00:00" u="1"/>
        <d v="2017-06-07T00:00:00" u="1"/>
        <d v="2019-05-11T00:00:00" u="1"/>
        <d v="2016-07-03T00:00:00" u="1"/>
        <d v="2018-06-07T00:00:00" u="1"/>
        <d v="2018-07-03T00:00:00" u="1"/>
        <d v="2013-01-29T00:00:00" u="1"/>
        <d v="2015-01-29T00:00:00" u="1"/>
        <d v="2015-02-25T00:00:00" u="1"/>
        <d v="2017-01-29T00:00:00" u="1"/>
        <d v="2016-02-25T00:00:00" u="1"/>
        <d v="2013-04-17T00:00:00" u="1"/>
        <d v="2015-03-21T00:00:00" u="1"/>
        <d v="2017-02-25T00:00:00" u="1"/>
        <d v="2019-01-29T00:00:00" u="1"/>
        <d v="2016-03-21T00:00:00" u="1"/>
        <d v="2015-04-17T00:00:00" u="1"/>
        <d v="2019-02-25T00:00:00" u="1"/>
        <d v="2016-04-17T00:00:00" u="1"/>
        <d v="2015-05-13T00:00:00" u="1"/>
        <d v="2017-04-17T00:00:00" u="1"/>
        <d v="2019-03-21T00:00:00" u="1"/>
        <d v="2016-05-13T00:00:00" u="1"/>
        <d v="2018-04-17T00:00:00" u="1"/>
        <d v="2017-05-13T00:00:00" u="1"/>
        <d v="2019-04-17T00:00:00" u="1"/>
        <d v="2016-06-09T00:00:00" u="1"/>
        <d v="2015-07-05T00:00:00" u="1"/>
        <d v="2017-06-09T00:00:00" u="1"/>
        <d v="2018-06-09T00:00:00" u="1"/>
        <d v="2019-06-09T00:00:00" u="1"/>
        <d v="2018-07-05T00:00:00" u="1"/>
        <d v="2019-07-05T00:00:00" u="1"/>
        <d v="2019-08-01T00:00:00" u="1"/>
        <d v="2013-01-31T00:00:00" u="1"/>
        <d v="2013-02-27T00:00:00" u="1"/>
        <d v="2015-01-31T00:00:00" u="1"/>
        <d v="2013-03-23T00:00:00" u="1"/>
        <d v="2015-02-27T00:00:00" u="1"/>
        <d v="2017-01-31T00:00:00" u="1"/>
        <d v="2016-02-27T00:00:00" u="1"/>
        <d v="2018-01-31T00:00:00" u="1"/>
        <d v="2019-01-31T00:00:00" u="1"/>
        <d v="2016-03-23T00:00:00" u="1"/>
        <d v="2018-02-27T00:00:00" u="1"/>
        <d v="2015-04-19T00:00:00" u="1"/>
        <d v="2017-03-23T00:00:00" u="1"/>
        <d v="2019-02-27T00:00:00" u="1"/>
        <d v="2016-04-19T00:00:00" u="1"/>
        <d v="2018-03-23T00:00:00" u="1"/>
        <d v="2015-05-15T00:00:00" u="1"/>
        <d v="2017-04-19T00:00:00" u="1"/>
        <d v="2019-03-23T00:00:00" u="1"/>
        <d v="2016-05-15T00:00:00" u="1"/>
        <d v="2015-06-11T00:00:00" u="1"/>
        <d v="2017-05-15T00:00:00" u="1"/>
        <d v="2019-04-19T00:00:00" u="1"/>
        <d v="2018-05-15T00:00:00" u="1"/>
        <d v="2015-07-07T00:00:00" u="1"/>
        <d v="2017-06-11T00:00:00" u="1"/>
        <d v="2019-05-15T00:00:00" u="1"/>
        <d v="2016-07-07T00:00:00" u="1"/>
        <d v="2018-06-11T00:00:00" u="1"/>
        <d v="2016-08-03T00:00:00" u="1"/>
        <d v="2018-07-07T00:00:00" u="1"/>
        <d v="2017-08-03T00:00:00" u="1"/>
        <d v="2019-07-07T00:00:00" u="1"/>
        <d v="2018-08-03T00:00:00" u="1"/>
        <d v="2019-08-03T00:00:00" u="1"/>
        <d v="2013-03-25T00:00:00" u="1"/>
        <d v="2016-02-29T00:00:00" u="1"/>
        <d v="2016-03-25T00:00:00" u="1"/>
        <d v="2015-04-21T00:00:00" u="1"/>
        <d v="2017-03-25T00:00:00" u="1"/>
        <d v="2016-04-21T00:00:00" u="1"/>
        <d v="2018-03-25T00:00:00" u="1"/>
        <d v="2017-04-21T00:00:00" u="1"/>
        <d v="2019-03-25T00:00:00" u="1"/>
        <d v="2018-04-21T00:00:00" u="1"/>
        <d v="2015-06-13T00:00:00" u="1"/>
        <d v="2019-04-21T00:00:00" u="1"/>
        <d v="2016-06-13T00:00:00" u="1"/>
        <d v="2018-05-17T00:00:00" u="1"/>
        <d v="2015-07-09T00:00:00" u="1"/>
        <d v="2017-06-13T00:00:00" u="1"/>
        <d v="2016-07-09T00:00:00" u="1"/>
        <d v="2018-06-13T00:00:00" u="1"/>
        <d v="2015-08-05T00:00:00" u="1"/>
        <d v="2017-07-09T00:00:00" u="1"/>
        <d v="2019-06-13T00:00:00" u="1"/>
        <d v="2018-07-09T00:00:00" u="1"/>
        <d v="2017-08-05T00:00:00" u="1"/>
        <d v="2019-07-09T00:00:00" u="1"/>
        <d v="2018-08-05T00:00:00" u="1"/>
        <d v="2013-03-27T00:00:00" u="1"/>
        <d v="2013-04-23T00:00:00" u="1"/>
        <d v="2015-03-27T00:00:00" u="1"/>
        <d v="2015-04-23T00:00:00" u="1"/>
        <d v="2016-04-23T00:00:00" u="1"/>
        <d v="2018-03-27T00:00:00" u="1"/>
        <d v="2015-05-19T00:00:00" u="1"/>
        <d v="2019-03-27T00:00:00" u="1"/>
        <d v="2016-05-19T00:00:00" u="1"/>
        <d v="2018-04-23T00:00:00" u="1"/>
        <d v="2015-06-15T00:00:00" u="1"/>
        <d v="2017-05-19T00:00:00" u="1"/>
        <d v="2019-04-23T00:00:00" u="1"/>
        <d v="2016-06-15T00:00:00" u="1"/>
        <d v="2017-06-15T00:00:00" u="1"/>
        <d v="2019-05-19T00:00:00" u="1"/>
        <d v="2016-07-11T00:00:00" u="1"/>
        <d v="2015-08-07T00:00:00" u="1"/>
        <d v="2017-07-11T00:00:00" u="1"/>
        <d v="2019-06-15T00:00:00" u="1"/>
        <d v="2015-09-03T00:00:00" u="1"/>
        <d v="2019-07-11T00:00:00" u="1"/>
        <d v="2016-09-03T00:00:00" u="1"/>
        <d v="2018-08-07T00:00:00" u="1"/>
        <d v="2019-09-03T00:00:00" u="1"/>
        <d v="2015-03-29T00:00:00" u="1"/>
        <d v="2013-05-21T00:00:00" u="1"/>
        <d v="2015-04-25T00:00:00" u="1"/>
        <d v="2015-05-21T00:00:00" u="1"/>
        <d v="2019-03-29T00:00:00" u="1"/>
        <d v="2016-05-21T00:00:00" u="1"/>
        <d v="2015-06-17T00:00:00" u="1"/>
        <d v="2017-05-21T00:00:00" u="1"/>
        <d v="2019-04-25T00:00:00" u="1"/>
        <d v="2016-06-17T00:00:00" u="1"/>
        <d v="2018-05-21T00:00:00" u="1"/>
        <d v="2015-07-13T00:00:00" u="1"/>
        <d v="2017-06-17T00:00:00" u="1"/>
        <d v="2019-05-21T00:00:00" u="1"/>
        <d v="2016-07-13T00:00:00" u="1"/>
        <d v="2018-06-17T00:00:00" u="1"/>
        <d v="2015-08-09T00:00:00" u="1"/>
        <d v="2019-06-17T00:00:00" u="1"/>
        <d v="2018-07-13T00:00:00" u="1"/>
        <d v="2015-09-05T00:00:00" u="1"/>
        <d v="2019-07-13T00:00:00" u="1"/>
        <d v="2016-09-05T00:00:00" u="1"/>
        <d v="2018-08-09T00:00:00" u="1"/>
        <d v="2019-08-09T00:00:00" u="1"/>
        <d v="2018-09-05T00:00:00" u="1"/>
        <d v="2017-10-01T00:00:00" u="1"/>
        <d v="2019-09-05T00:00:00" u="1"/>
        <d v="2018-10-01T00:00:00" u="1"/>
        <d v="2019-10-01T00:00:00" u="1"/>
        <d v="2013-03-31T00:00:00" u="1"/>
        <d v="2015-03-31T00:00:00" u="1"/>
        <d v="2016-03-31T00:00:00" u="1"/>
        <d v="2013-05-23T00:00:00" u="1"/>
        <d v="2017-03-31T00:00:00" u="1"/>
        <d v="2018-03-31T00:00:00" u="1"/>
        <d v="2017-04-27T00:00:00" u="1"/>
        <d v="2019-03-31T00:00:00" u="1"/>
        <d v="2016-05-23T00:00:00" u="1"/>
        <d v="2018-04-27T00:00:00" u="1"/>
        <d v="2017-05-23T00:00:00" u="1"/>
        <d v="2016-06-19T00:00:00" u="1"/>
        <d v="2017-06-19T00:00:00" u="1"/>
        <d v="2019-05-23T00:00:00" u="1"/>
        <d v="2016-07-15T00:00:00" u="1"/>
        <d v="2018-06-19T00:00:00" u="1"/>
        <d v="2017-07-15T00:00:00" u="1"/>
        <d v="2018-07-15T00:00:00" u="1"/>
        <d v="2015-09-07T00:00:00" u="1"/>
        <d v="2017-08-11T00:00:00" u="1"/>
        <d v="2019-07-15T00:00:00" u="1"/>
        <d v="2016-09-07T00:00:00" u="1"/>
        <d v="2018-08-11T00:00:00" u="1"/>
        <d v="2015-10-03T00:00:00" u="1"/>
        <d v="2019-08-11T00:00:00" u="1"/>
        <d v="2016-10-03T00:00:00" u="1"/>
        <d v="2018-09-07T00:00:00" u="1"/>
        <d v="2019-09-07T00:00:00" u="1"/>
        <d v="2018-10-03T00:00:00" u="1"/>
        <d v="2019-10-03T00:00:00" u="1"/>
        <d v="2016-04-29T00:00:00" u="1"/>
        <d v="2017-04-29T00:00:00" u="1"/>
        <d v="2018-04-29T00:00:00" u="1"/>
        <d v="2017-05-25T00:00:00" u="1"/>
        <d v="2019-04-29T00:00:00" u="1"/>
        <d v="2016-06-21T00:00:00" u="1"/>
        <d v="2018-05-25T00:00:00" u="1"/>
        <d v="2015-07-17T00:00:00" u="1"/>
        <d v="2019-05-25T00:00:00" u="1"/>
        <d v="2018-06-21T00:00:00" u="1"/>
        <d v="2015-08-13T00:00:00" u="1"/>
        <d v="2017-07-17T00:00:00" u="1"/>
        <d v="2019-06-21T00:00:00" u="1"/>
        <d v="2016-08-13T00:00:00" u="1"/>
        <d v="2018-07-17T00:00:00" u="1"/>
        <d v="2015-09-09T00:00:00" u="1"/>
        <d v="2017-08-13T00:00:00" u="1"/>
        <d v="2016-09-09T00:00:00" u="1"/>
        <d v="2018-08-13T00:00:00" u="1"/>
        <d v="2017-09-09T00:00:00" u="1"/>
        <d v="2019-08-13T00:00:00" u="1"/>
        <d v="2016-10-05T00:00:00" u="1"/>
        <d v="2018-09-09T00:00:00" u="1"/>
        <d v="2017-10-05T00:00:00" u="1"/>
        <d v="2019-09-09T00:00:00" u="1"/>
        <d v="2016-11-01T00:00:00" u="1"/>
        <d v="2018-10-05T00:00:00" u="1"/>
        <d v="2019-10-05T00:00:00" u="1"/>
        <d v="2018-11-01T00:00:00" u="1"/>
        <d v="2013-05-27T00:00:00" u="1"/>
        <d v="2015-05-27T00:00:00" u="1"/>
        <d v="2016-05-27T00:00:00" u="1"/>
        <d v="2015-06-23T00:00:00" u="1"/>
        <d v="2017-05-27T00:00:00" u="1"/>
        <d v="2016-06-23T00:00:00" u="1"/>
        <d v="2018-05-27T00:00:00" u="1"/>
        <d v="2015-07-19T00:00:00" u="1"/>
        <d v="2019-05-27T00:00:00" u="1"/>
        <d v="2018-06-23T00:00:00" u="1"/>
        <d v="2015-08-15T00:00:00" u="1"/>
        <d v="2017-07-19T00:00:00" u="1"/>
        <d v="2019-06-23T00:00:00" u="1"/>
        <d v="2016-08-15T00:00:00" u="1"/>
        <d v="2018-07-19T00:00:00" u="1"/>
        <d v="2015-09-11T00:00:00" u="1"/>
        <d v="2017-08-15T00:00:00" u="1"/>
        <d v="2019-07-19T00:00:00" u="1"/>
        <d v="2018-08-15T00:00:00" u="1"/>
        <d v="2016-10-07T00:00:00" u="1"/>
        <d v="2018-09-11T00:00:00" u="1"/>
        <d v="2015-11-03T00:00:00" u="1"/>
        <d v="2017-10-07T00:00:00" u="1"/>
        <d v="2019-09-11T00:00:00" u="1"/>
        <d v="2016-11-03T00:00:00" u="1"/>
        <d v="2018-10-07T00:00:00" u="1"/>
        <d v="2017-11-03T00:00:00" u="1"/>
        <d v="2019-10-07T00:00:00" u="1"/>
        <d v="2018-11-03T00:00:00" u="1"/>
        <d v="2016-05-29T00:00:00" u="1"/>
        <d v="2017-05-29T00:00:00" u="1"/>
        <d v="2016-06-25T00:00:00" u="1"/>
        <d v="2017-06-25T00:00:00" u="1"/>
        <d v="2018-06-25T00:00:00" u="1"/>
        <d v="2015-08-17T00:00:00" u="1"/>
        <d v="2017-07-21T00:00:00" u="1"/>
        <d v="2019-06-25T00:00:00" u="1"/>
        <d v="2016-08-17T00:00:00" u="1"/>
        <d v="2018-07-21T00:00:00" u="1"/>
        <d v="2015-09-13T00:00:00" u="1"/>
        <d v="2017-08-17T00:00:00" u="1"/>
        <d v="2019-07-21T00:00:00" u="1"/>
        <d v="2016-09-13T00:00:00" u="1"/>
        <d v="2018-08-17T00:00:00" u="1"/>
        <d v="2015-10-09T00:00:00" u="1"/>
        <d v="2019-08-17T00:00:00" u="1"/>
        <d v="2018-09-13T00:00:00" u="1"/>
        <d v="2015-11-05T00:00:00" u="1"/>
        <d v="2017-10-09T00:00:00" u="1"/>
        <d v="2019-09-13T00:00:00" u="1"/>
        <d v="2018-10-09T00:00:00" u="1"/>
        <d v="2015-12-01T00:00:00" u="1"/>
        <d v="2017-11-05T00:00:00" u="1"/>
        <d v="2019-10-09T00:00:00" u="1"/>
        <d v="2018-11-05T00:00:00" u="1"/>
        <d v="2017-12-01T00:00:00" u="1"/>
        <d v="2019-11-05T00:00:00" u="1"/>
        <d v="2018-12-01T00:00:00" u="1"/>
        <d v="2013-05-31T00:00:00" u="1"/>
        <d v="2015-05-31T00:00:00" u="1"/>
        <d v="2016-05-31T00:00:00" u="1"/>
        <d v="2017-05-31T00:00:00" u="1"/>
        <d v="2016-06-27T00:00:00" u="1"/>
        <d v="2018-05-31T00:00:00" u="1"/>
        <d v="2015-07-23T00:00:00" u="1"/>
        <d v="2019-05-31T00:00:00" u="1"/>
        <d v="2016-07-23T00:00:00" u="1"/>
        <d v="2020-05-31T00:00:00" u="1"/>
        <d v="2015-08-19T00:00:00" u="1"/>
        <d v="2017-07-23T00:00:00" u="1"/>
        <d v="2021-05-31T00:00:00" u="1"/>
        <d v="2016-08-19T00:00:00" u="1"/>
        <d v="2018-07-23T00:00:00" u="1"/>
        <d v="2015-09-15T00:00:00" u="1"/>
        <d v="2019-07-23T00:00:00" u="1"/>
        <d v="2016-09-15T00:00:00" u="1"/>
        <d v="2018-08-19T00:00:00" u="1"/>
        <d v="2015-10-11T00:00:00" u="1"/>
        <d v="2019-08-19T00:00:00" u="1"/>
        <d v="2016-10-11T00:00:00" u="1"/>
        <d v="2018-09-15T00:00:00" u="1"/>
        <d v="2015-11-07T00:00:00" u="1"/>
        <d v="2016-11-07T00:00:00" u="1"/>
        <d v="2018-10-11T00:00:00" u="1"/>
        <d v="2015-12-03T00:00:00" u="1"/>
        <d v="2017-11-07T00:00:00" u="1"/>
        <d v="2019-10-11T00:00:00" u="1"/>
        <d v="2016-12-03T00:00:00" u="1"/>
        <d v="2017-12-03T00:00:00" u="1"/>
        <d v="2019-11-07T00:00:00" u="1"/>
        <d v="2018-12-03T00:00:00" u="1"/>
        <d v="2019-12-03T00:00:00" u="1"/>
        <d v="2015-06-29T00:00:00" u="1"/>
        <d v="2015-07-25T00:00:00" u="1"/>
        <d v="2017-06-29T00:00:00" u="1"/>
        <d v="2016-07-25T00:00:00" u="1"/>
        <d v="2018-06-29T00:00:00" u="1"/>
        <d v="2015-08-21T00:00:00" u="1"/>
        <d v="2018-07-25T00:00:00" u="1"/>
        <d v="2019-07-25T00:00:00" u="1"/>
        <d v="2016-09-17T00:00:00" u="1"/>
        <d v="2018-08-21T00:00:00" u="1"/>
        <d v="2015-10-13T00:00:00" u="1"/>
        <d v="2017-09-17T00:00:00" u="1"/>
        <d v="2019-08-21T00:00:00" u="1"/>
        <d v="2016-10-13T00:00:00" u="1"/>
        <d v="2018-09-17T00:00:00" u="1"/>
        <d v="2015-11-09T00:00:00" u="1"/>
        <d v="2016-11-09T00:00:00" u="1"/>
        <d v="2018-10-13T00:00:00" u="1"/>
        <d v="2017-11-09T00:00:00" u="1"/>
        <d v="2019-10-13T00:00:00" u="1"/>
        <d v="2016-12-05T00:00:00" u="1"/>
        <d v="2018-11-09T00:00:00" u="1"/>
        <d v="2019-11-09T00:00:00" u="1"/>
        <d v="2018-12-05T00:00:00" u="1"/>
        <d v="2019-12-05T00:00:00" u="1"/>
        <d v="2016-07-27T00:00:00" u="1"/>
        <d v="2015-08-23T00:00:00" u="1"/>
        <d v="2017-07-27T00:00:00" u="1"/>
        <d v="2018-07-27T00:00:00" u="1"/>
        <d v="2017-08-23T00:00:00" u="1"/>
        <d v="2019-07-27T00:00:00" u="1"/>
        <d v="2016-09-19T00:00:00" u="1"/>
        <d v="2018-08-23T00:00:00" u="1"/>
        <d v="2015-10-15T00:00:00" u="1"/>
        <d v="2017-09-19T00:00:00" u="1"/>
        <d v="2019-08-23T00:00:00" u="1"/>
        <d v="2016-10-15T00:00:00" u="1"/>
        <d v="2018-09-19T00:00:00" u="1"/>
        <d v="2015-11-11T00:00:00" u="1"/>
        <d v="2017-10-15T00:00:00" u="1"/>
        <d v="2019-09-19T00:00:00" u="1"/>
        <d v="2016-11-11T00:00:00" u="1"/>
        <d v="2018-10-15T00:00:00" u="1"/>
        <d v="2015-12-07T00:00:00" u="1"/>
        <d v="2017-11-11T00:00:00" u="1"/>
        <d v="2016-12-07T00:00:00" u="1"/>
        <d v="2018-11-11T00:00:00" u="1"/>
        <d v="2017-12-07T00:00:00" u="1"/>
        <d v="2019-12-07T00:00:00" u="1"/>
        <d v="2015-07-29T00:00:00" u="1"/>
        <d v="2016-07-29T00:00:00" u="1"/>
        <d v="2015-08-25T00:00:00" u="1"/>
        <d v="2017-07-29T00:00:00" u="1"/>
        <d v="2018-07-29T00:00:00" u="1"/>
        <d v="2015-09-21T00:00:00" u="1"/>
        <d v="2019-07-29T00:00:00" u="1"/>
        <d v="2018-08-25T00:00:00" u="1"/>
        <d v="2015-10-17T00:00:00" u="1"/>
        <d v="2017-09-21T00:00:00" u="1"/>
        <d v="2019-08-25T00:00:00" u="1"/>
        <d v="2016-10-17T00:00:00" u="1"/>
        <d v="2018-09-21T00:00:00" u="1"/>
        <d v="2015-11-13T00:00:00" u="1"/>
        <d v="2017-10-17T00:00:00" u="1"/>
        <d v="2019-09-21T00:00:00" u="1"/>
        <d v="2016-11-13T00:00:00" u="1"/>
        <d v="2018-10-17T00:00:00" u="1"/>
        <d v="2017-11-13T00:00:00" u="1"/>
        <d v="2019-10-17T00:00:00" u="1"/>
        <d v="2016-12-09T00:00:00" u="1"/>
        <d v="2018-11-13T00:00:00" u="1"/>
        <d v="2018-12-09T00:00:00" u="1"/>
        <d v="2019-12-09T00:00:00" u="1"/>
        <d v="2015-07-31T00:00:00" u="1"/>
        <d v="2016-07-31T00:00:00" u="1"/>
        <d v="2017-07-31T00:00:00" u="1"/>
        <d v="2016-08-27T00:00:00" u="1"/>
        <d v="2018-07-31T00:00:00" u="1"/>
        <d v="2015-09-23T00:00:00" u="1"/>
        <d v="2017-08-27T00:00:00" u="1"/>
        <d v="2019-07-31T00:00:00" u="1"/>
        <d v="2016-09-23T00:00:00" u="1"/>
        <d v="2018-08-27T00:00:00" u="1"/>
        <d v="2020-07-31T00:00:00" u="1"/>
        <d v="2017-09-23T00:00:00" u="1"/>
        <d v="2019-08-27T00:00:00" u="1"/>
        <d v="2021-07-31T00:00:00" u="1"/>
        <d v="2016-10-19T00:00:00" u="1"/>
        <d v="2015-11-15T00:00:00" u="1"/>
        <d v="2017-10-19T00:00:00" u="1"/>
        <d v="2019-09-23T00:00:00" u="1"/>
        <d v="2016-11-15T00:00:00" u="1"/>
        <d v="2015-12-11T00:00:00" u="1"/>
        <d v="2017-11-15T00:00:00" u="1"/>
        <d v="2019-10-19T00:00:00" u="1"/>
        <d v="2016-12-11T00:00:00" u="1"/>
        <d v="2018-11-15T00:00:00" u="1"/>
        <d v="2017-12-11T00:00:00" u="1"/>
        <d v="2018-12-11T00:00:00" u="1"/>
        <d v="2015-08-29T00:00:00" u="1"/>
        <d v="2017-08-29T00:00:00" u="1"/>
        <d v="2016-09-25T00:00:00" u="1"/>
        <d v="2015-10-21T00:00:00" u="1"/>
        <d v="2017-09-25T00:00:00" u="1"/>
        <d v="2019-08-29T00:00:00" u="1"/>
        <d v="2016-10-21T00:00:00" u="1"/>
        <d v="2018-09-25T00:00:00" u="1"/>
        <d v="2015-11-17T00:00:00" u="1"/>
        <d v="2017-10-21T00:00:00" u="1"/>
        <d v="2018-10-21T00:00:00" u="1"/>
        <d v="2017-11-17T00:00:00" u="1"/>
        <d v="2019-10-21T00:00:00" u="1"/>
        <d v="2016-12-13T00:00:00" u="1"/>
        <d v="2018-11-17T00:00:00" u="1"/>
        <d v="2019-12-13T00:00:00" u="1"/>
        <d v="2015-08-31T00:00:00" u="1"/>
        <d v="2016-08-31T00:00:00" u="1"/>
        <d v="2015-09-27T00:00:00" u="1"/>
        <d v="2017-08-31T00:00:00" u="1"/>
        <d v="2016-09-27T00:00:00" u="1"/>
        <d v="2018-08-31T00:00:00" u="1"/>
        <d v="2015-10-23T00:00:00" u="1"/>
        <d v="2017-09-27T00:00:00" u="1"/>
        <d v="2019-08-31T00:00:00" u="1"/>
        <d v="2016-10-23T00:00:00" u="1"/>
        <d v="2018-09-27T00:00:00" u="1"/>
        <d v="2015-11-19T00:00:00" u="1"/>
        <d v="2017-10-23T00:00:00" u="1"/>
        <d v="2019-09-27T00:00:00" u="1"/>
        <d v="2016-11-19T00:00:00" u="1"/>
        <d v="2018-10-23T00:00:00" u="1"/>
        <d v="2015-12-15T00:00:00" u="1"/>
        <d v="2017-11-19T00:00:00" u="1"/>
        <d v="2016-12-15T00:00:00" u="1"/>
        <d v="2017-12-15T00:00:00" u="1"/>
      </sharedItems>
    </cacheField>
    <cacheField name="Description" numFmtId="49">
      <sharedItems containsBlank="1" count="2317">
        <s v="Greigner, Inc. January Payment"/>
        <s v="Greigner, Inc. May Payment"/>
        <s v="Greigner, Inc. July Payment"/>
        <s v="Marley Printing, Inc January Payment"/>
        <s v="LogoMasters January Payment"/>
        <s v="LogoMasters May Payment"/>
        <s v="Mundersand Corporation January Payment"/>
        <s v="Mundersand Corporation May Payment"/>
        <s v="TrendTech January Payment"/>
        <s v="Malay-Dan Export Unit Sdn Bhd January Payment"/>
        <s v="PURE-LOOK January Payment"/>
        <s v="Club Euroamis January Payment"/>
        <s v="Technische Betriebe Rotkreuz January Payment"/>
        <s v="WoodMart Supply Co. January Payment"/>
        <m u="1"/>
        <s v="Order PO102471" u="1"/>
        <s v="Order PO102563" u="1"/>
        <s v="Order PO102655" u="1"/>
        <s v="Order PO102747" u="1"/>
        <s v="Order PO102839" u="1"/>
        <s v="Order PO103391" u="1"/>
        <s v="Order PO103483" u="1"/>
        <s v="Order PO103575" u="1"/>
        <s v="Order PO103667" u="1"/>
        <s v="Order PO103759" u="1"/>
        <s v="Delivery &amp; Shipping, November 17" u="1"/>
        <s v="Order PO103003" u="1"/>
        <s v="Order PO104015" u="1"/>
        <s v="Order PO104107" u="1"/>
        <s v="Consultant Services,  June 20" u="1"/>
        <s v="Order PO102551" u="1"/>
        <s v="Order PO102643" u="1"/>
        <s v="Order PO102735" u="1"/>
        <s v="Order PO102827" u="1"/>
        <s v="Order PO102919" u="1"/>
        <s v="Order PO103471" u="1"/>
        <s v="Order PO103563" u="1"/>
        <s v="Order PO103655" u="1"/>
        <s v="Order PO103747" u="1"/>
        <s v="Order PO103839" u="1"/>
        <s v="Order PO104003" u="1"/>
        <s v="Entertainment, SALES August 20" u="1"/>
        <s v="Entertainment, SALES December 20" u="1"/>
        <s v="Order PO102631" u="1"/>
        <s v="Order PO102723" u="1"/>
        <s v="Order PO102815" u="1"/>
        <s v="Order PO102907" u="1"/>
        <s v="Order PO103551" u="1"/>
        <s v="Order PO103643" u="1"/>
        <s v="Order PO103735" u="1"/>
        <s v="Order PO103827" u="1"/>
        <s v="Order PO103919" u="1"/>
        <s v="Entertainment, EXEC June 18" u="1"/>
        <s v="Order PO102711" u="1"/>
        <s v="Order PO102803" u="1"/>
        <s v="Order PO103631" u="1"/>
        <s v="Order PO103723" u="1"/>
        <s v="Order PO103815" u="1"/>
        <s v="Order PO103907" u="1"/>
        <s v="Marketing Campaign Generation, Lion Marketing Marc" u="1"/>
        <s v="Order PO103711" u="1"/>
        <s v="Order PO103803" u="1"/>
        <s v="Consultant Services,  November 16" u="1"/>
        <s v="Delivery &amp; Shipping, February 20" u="1"/>
        <s v="Order PO102598" u="1"/>
        <s v="Order PO103038" u="1"/>
        <s v="Delivery &amp; Shipping, September 20" u="1"/>
        <s v="Order PO102494" u="1"/>
        <s v="Order PO102586" u="1"/>
        <s v="Order PO102678" u="1"/>
        <s v="Order PO103598" u="1"/>
        <s v="Order PO103026" u="1"/>
        <s v="Order PO103118" u="1"/>
        <s v="Order PO104038" u="1"/>
        <s v="Consultant Services,  March 20" u="1"/>
        <s v="Entertainment, ADM September 19" u="1"/>
        <s v="Order PO102482" u="1"/>
        <s v="Order PO102574" u="1"/>
        <s v="Order PO102666" u="1"/>
        <s v="Order PO102758" u="1"/>
        <s v="Order PO103494" u="1"/>
        <s v="Order PO103586" u="1"/>
        <s v="Order PO103678" u="1"/>
        <s v="Order PO103014" u="1"/>
        <s v="Order PO103106" u="1"/>
        <s v="Order PO104026" u="1"/>
        <s v="Order PO104118" u="1"/>
        <s v="Order PO102470" u="1"/>
        <s v="Order PO102562" u="1"/>
        <s v="Order PO102654" u="1"/>
        <s v="Order PO102746" u="1"/>
        <s v="Order PO102838" u="1"/>
        <s v="Order PO103390" u="1"/>
        <s v="Order PO103482" u="1"/>
        <s v="Order PO103574" u="1"/>
        <s v="Order PO103666" u="1"/>
        <s v="Order PO103758" u="1"/>
        <s v="Order PO103002" u="1"/>
        <s v="Order PO104014" u="1"/>
        <s v="Order PO104106" u="1"/>
        <s v="Order PO102550" u="1"/>
        <s v="Order PO102642" u="1"/>
        <s v="Order PO102734" u="1"/>
        <s v="Order PO102826" u="1"/>
        <s v="Order PO102918" u="1"/>
        <s v="Order PO103470" u="1"/>
        <s v="Order PO103562" u="1"/>
        <s v="Order PO103654" u="1"/>
        <s v="Order PO103746" u="1"/>
        <s v="Order PO103838" u="1"/>
        <s v="Order PO104002" u="1"/>
        <s v="Delivery &amp; Shipping, March 20" u="1"/>
        <s v="Order PO102630" u="1"/>
        <s v="Order PO102722" u="1"/>
        <s v="Order PO102814" u="1"/>
        <s v="Order PO102906" u="1"/>
        <s v="Order PO103550" u="1"/>
        <s v="Order PO103642" u="1"/>
        <s v="Order PO103734" u="1"/>
        <s v="Order PO103826" u="1"/>
        <s v="Order PO103918" u="1"/>
        <s v="Order PO102710" u="1"/>
        <s v="Order PO102802" u="1"/>
        <s v="Order PO103630" u="1"/>
        <s v="Order PO103722" u="1"/>
        <s v="Order PO103814" u="1"/>
        <s v="Order PO103906" u="1"/>
        <s v="Entertainment, SALES August 16" u="1"/>
        <s v="Entertainment, SALES July 16" u="1"/>
        <s v="Print Advertising, NewCaSup September 17" u="1"/>
        <s v="Order PO103710" u="1"/>
        <s v="Order PO103802" u="1"/>
        <s v="Entertainment, SALES August 17" u="1"/>
        <s v="Entertainment, SALES February 19" u="1"/>
        <s v="Order PO103049" u="1"/>
        <s v="Print Advertising, NewCaSup October 20" u="1"/>
        <s v="Entertainment, SALES August 18" u="1"/>
        <s v="Order PO102597" u="1"/>
        <s v="Order PO102689" u="1"/>
        <s v="Order PO103037" u="1"/>
        <s v="Order PO103129" u="1"/>
        <s v="Order PO104049" u="1"/>
        <s v="Consultant Services,  March 13" u="1"/>
        <s v="Consultant Services,  July 20" u="1"/>
        <s v="Entertainment, SALES August 19" u="1"/>
        <s v="Consultant Services,  October 20" u="1"/>
        <s v="Order PO102493" u="1"/>
        <s v="Order PO102585" u="1"/>
        <s v="Order PO102677" u="1"/>
        <s v="Order PO102769" u="1"/>
        <s v="Order PO103597" u="1"/>
        <s v="Order PO103689" u="1"/>
        <s v="Order PO103025" u="1"/>
        <s v="Order PO103117" u="1"/>
        <s v="Order PO103209" u="1"/>
        <s v="Order PO104037" u="1"/>
        <s v="Order PO104129" u="1"/>
        <s v="Delivery &amp; Shipping, May 17" u="1"/>
        <s v="Order PO102481" u="1"/>
        <s v="Order PO102573" u="1"/>
        <s v="Order PO102665" u="1"/>
        <s v="Order PO102757" u="1"/>
        <s v="Order PO102849" u="1"/>
        <s v="Order PO103493" u="1"/>
        <s v="Order PO103585" u="1"/>
        <s v="Order PO103677" u="1"/>
        <s v="Order PO103769" u="1"/>
        <s v="Delivery &amp; Shipping, November 18" u="1"/>
        <s v="Order PO103013" u="1"/>
        <s v="Order PO103105" u="1"/>
        <s v="Order PO104025" u="1"/>
        <s v="Order PO104117" u="1"/>
        <s v="Order PO104209" u="1"/>
        <s v="Entertainment, SALES April 20" u="1"/>
        <s v="Order PO102561" u="1"/>
        <s v="Order PO102653" u="1"/>
        <s v="Order PO102745" u="1"/>
        <s v="Order PO102837" u="1"/>
        <s v="Order PO102929" u="1"/>
        <s v="Order PO103481" u="1"/>
        <s v="Order PO103573" u="1"/>
        <s v="Order PO103665" u="1"/>
        <s v="Order PO103757" u="1"/>
        <s v="Order PO103849" u="1"/>
        <s v="Order PO103001" u="1"/>
        <s v="Order PO104013" u="1"/>
        <s v="Order PO104105" u="1"/>
        <s v="Consultant Services,  March 16" u="1"/>
        <s v="PURE-LOOK February Payment" u="1"/>
        <s v="Order PO102641" u="1"/>
        <s v="Order PO102825" u="1"/>
        <s v="Order PO102917" u="1"/>
        <s v="Order PO103561" u="1"/>
        <s v="Order PO103653" u="1"/>
        <s v="Order PO103745" u="1"/>
        <s v="Order PO103837" u="1"/>
        <s v="Order PO103929" u="1"/>
        <s v="Order PO104001" u="1"/>
        <s v="Consultant Services,  March 17" u="1"/>
        <s v="Print Advertising, NewCaSup March 18" u="1"/>
        <s v="Entertainment, EXEC June 19" u="1"/>
        <s v="Order PO102721" u="1"/>
        <s v="Order PO102813" u="1"/>
        <s v="Order PO102905" u="1"/>
        <s v="Order PO103641" u="1"/>
        <s v="Order PO103733" u="1"/>
        <s v="Order PO103825" u="1"/>
        <s v="Order PO103917" u="1"/>
        <s v="Order PO104653" u="1"/>
        <s v="Consultant Services,  March 18" u="1"/>
        <s v="Entertainment, SALES July 17" u="1"/>
        <s v="Order PO102801" u="1"/>
        <s v="Order PO103721" u="1"/>
        <s v="Order PO103813" u="1"/>
        <s v="Order PO103905" u="1"/>
        <s v="Consultant Services,  March 19" u="1"/>
        <s v="Delivery &amp; Shipping, February 13" u="1"/>
        <s v="Order PO103801" u="1"/>
        <s v="Order PO103048" u="1"/>
        <s v="Marketing Campaign Generation, Lion Marketing Nove" u="1"/>
        <s v="Order PO102596" u="1"/>
        <s v="Order PO102688" u="1"/>
        <s v="Order PO103036" u="1"/>
        <s v="Order PO103128" u="1"/>
        <s v="Order PO104048" u="1"/>
        <s v="Order PO102492" u="1"/>
        <s v="Order PO102584" u="1"/>
        <s v="Order PO102676" u="1"/>
        <s v="Order PO102768" u="1"/>
        <s v="Order PO103596" u="1"/>
        <s v="Order PO103688" u="1"/>
        <s v="Order PO103024" u="1"/>
        <s v="Order PO103116" u="1"/>
        <s v="Order PO103208" u="1"/>
        <s v="Order PO104036" u="1"/>
        <s v="Order PO104128" u="1"/>
        <s v="Entertainment, EXEC November 19" u="1"/>
        <s v="Entertainment, ADM December 20" u="1"/>
        <s v="Order PO102480" u="1"/>
        <s v="Order PO102572" u="1"/>
        <s v="Order PO102664" u="1"/>
        <s v="Order PO102756" u="1"/>
        <s v="Order PO102848" u="1"/>
        <s v="Order PO103492" u="1"/>
        <s v="Order PO103584" u="1"/>
        <s v="Order PO103676" u="1"/>
        <s v="Order PO103768" u="1"/>
        <s v="Order PO103012" u="1"/>
        <s v="Order PO103104" u="1"/>
        <s v="Order PO104024" u="1"/>
        <s v="Order PO104116" u="1"/>
        <s v="Order PO104208" u="1"/>
        <s v="Print Advertising, NewCaSup August 20" u="1"/>
        <s v="Order PO102560" u="1"/>
        <s v="Order PO102652" u="1"/>
        <s v="Order PO102744" u="1"/>
        <s v="Order PO102836" u="1"/>
        <s v="Order PO102928" u="1"/>
        <s v="Order PO103480" u="1"/>
        <s v="Order PO103572" u="1"/>
        <s v="Order PO103664" u="1"/>
        <s v="Order PO103756" u="1"/>
        <s v="Order PO103848" u="1"/>
        <s v="Order PO103000" u="1"/>
        <s v="Order PO104012" u="1"/>
        <s v="Order PO104104" u="1"/>
        <s v="Delivery &amp; Shipping, October 19" u="1"/>
        <s v="Order PO102640" u="1"/>
        <s v="Order PO102732" u="1"/>
        <s v="Order PO102824" u="1"/>
        <s v="Order PO102916" u="1"/>
        <s v="Order PO103560" u="1"/>
        <s v="Order PO103652" u="1"/>
        <s v="Order PO103744" u="1"/>
        <s v="Order PO103836" u="1"/>
        <s v="Order PO103928" u="1"/>
        <s v="Order PO104000" u="1"/>
        <s v="Order PO102720" u="1"/>
        <s v="Order PO102812" u="1"/>
        <s v="Order PO102904" u="1"/>
        <s v="Order PO103640" u="1"/>
        <s v="Order PO103732" u="1"/>
        <s v="Order PO103824" u="1"/>
        <s v="Order PO103916" u="1"/>
        <s v="Entertainment, SALES July 18" u="1"/>
        <s v="Entertainment, EXEC December 16" u="1"/>
        <s v="Entertainment, ADM July 16" u="1"/>
        <s v="Order PO102800" u="1"/>
        <s v="Order PO103720" u="1"/>
        <s v="Order PO103812" u="1"/>
        <s v="Order PO103904" u="1"/>
        <s v="Entertainment, ADM July 17" u="1"/>
        <s v="Entertainment, ADM November 20" u="1"/>
        <s v="Order PO103059" u="1"/>
        <s v="Entertainment, ADM July 18" u="1"/>
        <s v="Order PO103800" u="1"/>
        <s v="Entertainment, ADM July 19" u="1"/>
        <s v="Order PO102699" u="1"/>
        <s v="Order PO103047" u="1"/>
        <s v="Order PO103139" u="1"/>
        <s v="Order PO104059" u="1"/>
        <s v="Entertainment, SALES June 20" u="1"/>
        <s v="Order PO102595" u="1"/>
        <s v="Order PO102687" u="1"/>
        <s v="Order PO102779" u="1"/>
        <s v="Order PO103699" u="1"/>
        <s v="Order PO103035" u="1"/>
        <s v="Order PO103127" u="1"/>
        <s v="Order PO103219" u="1"/>
        <s v="Order PO104047" u="1"/>
        <s v="Order PO104139" u="1"/>
        <s v="Delivery &amp; Shipping, May 18" u="1"/>
        <s v="Consultant Services,  August 17" u="1"/>
        <s v="Order PO102491" u="1"/>
        <s v="Order PO102583" u="1"/>
        <s v="Order PO102675" u="1"/>
        <s v="Order PO102767" u="1"/>
        <s v="Order PO102859" u="1"/>
        <s v="Order PO103595" u="1"/>
        <s v="Order PO103687" u="1"/>
        <s v="Order PO103779" u="1"/>
        <s v="Delivery &amp; Shipping, November 19" u="1"/>
        <s v="Order PO103023" u="1"/>
        <s v="Order PO103115" u="1"/>
        <s v="Order PO103207" u="1"/>
        <s v="Order PO104035" u="1"/>
        <s v="Order PO104127" u="1"/>
        <s v="Order PO104219" u="1"/>
        <s v="Entertainment, ADM April 20" u="1"/>
        <s v="Entertainment, EXEC July 16" u="1"/>
        <s v="Order PO102571" u="1"/>
        <s v="Order PO102663" u="1"/>
        <s v="Order PO102755" u="1"/>
        <s v="Order PO102847" u="1"/>
        <s v="Order PO102939" u="1"/>
        <s v="Order PO103491" u="1"/>
        <s v="Order PO103583" u="1"/>
        <s v="Order PO103675" u="1"/>
        <s v="Order PO103767" u="1"/>
        <s v="Order PO103859" u="1"/>
        <s v="Order PO103011" u="1"/>
        <s v="Order PO103103" u="1"/>
        <s v="Order PO104023" u="1"/>
        <s v="Order PO104115" u="1"/>
        <s v="Order PO104207" u="1"/>
        <s v="Invoice PI100003" u="1"/>
        <s v="Order PO102651" u="1"/>
        <s v="Order PO102743" u="1"/>
        <s v="Order PO102835" u="1"/>
        <s v="Order PO102927" u="1"/>
        <s v="Order PO103571" u="1"/>
        <s v="Order PO103663" u="1"/>
        <s v="Order PO103755" u="1"/>
        <s v="Order PO103847" u="1"/>
        <s v="Order PO103939" u="1"/>
        <s v="Order PO104011" u="1"/>
        <s v="Order PO104103" u="1"/>
        <s v="Entertainment, ADM December 16" u="1"/>
        <s v="GiveAways, Microsoft Directions 2010" u="1"/>
        <s v="Order PO102731" u="1"/>
        <s v="Order PO102823" u="1"/>
        <s v="Order PO102915" u="1"/>
        <s v="Order PO103651" u="1"/>
        <s v="Order PO103743" u="1"/>
        <s v="Order PO103835" u="1"/>
        <s v="Order PO103927" u="1"/>
        <s v="Invoice PI100013" u="1"/>
        <s v="Entertainment, ADM December 17" u="1"/>
        <s v="Entertainment, SALES July 19" u="1"/>
        <s v="Order PO102811" u="1"/>
        <s v="Order PO102903" u="1"/>
        <s v="Order PO103731" u="1"/>
        <s v="Order PO103823" u="1"/>
        <s v="Order PO103915" u="1"/>
        <s v="Entertainment, ADM December 18" u="1"/>
        <s v="Consultant Services,  April 20" u="1"/>
        <s v="Order PO103811" u="1"/>
        <s v="Order PO103903" u="1"/>
        <s v="Invoice PI100007" u="1"/>
        <s v="Entertainment, ADM December 19" u="1"/>
        <s v="Order PO103058" u="1"/>
        <s v="Print Advertising, NewCaSup October 16" u="1"/>
        <s v="Software" u="1"/>
        <s v="Order PO102698" u="1"/>
        <s v="Order PO103046" u="1"/>
        <s v="Order PO103138" u="1"/>
        <s v="Order PO104058" u="1"/>
        <s v="Entertainment, ADM November 16" u="1"/>
        <s v="Order PO102594" u="1"/>
        <s v="Order PO102686" u="1"/>
        <s v="Order PO102778" u="1"/>
        <s v="Order PO103698" u="1"/>
        <s v="Order PO103034" u="1"/>
        <s v="Order PO103126" u="1"/>
        <s v="Order PO103218" u="1"/>
        <s v="Order PO104046" u="1"/>
        <s v="Order PO104138" u="1"/>
        <s v="Entertainment, ADM November 17" u="1"/>
        <s v="Entertainment, SALES January 16" u="1"/>
        <s v="Order PO102490" u="1"/>
        <s v="Order PO102582" u="1"/>
        <s v="Order PO102674" u="1"/>
        <s v="Order PO102766" u="1"/>
        <s v="Order PO102858" u="1"/>
        <s v="Order PO103594" u="1"/>
        <s v="Order PO103686" u="1"/>
        <s v="Order PO103778" u="1"/>
        <s v="Order PO103022" u="1"/>
        <s v="Order PO103114" u="1"/>
        <s v="Order PO103206" u="1"/>
        <s v="Order PO104034" u="1"/>
        <s v="Order PO104126" u="1"/>
        <s v="Order PO104218" u="1"/>
        <s v="Entertainment, ADM November 18" u="1"/>
        <s v="Marketing Campaign Generation, Lion Marketing Apri" u="1"/>
        <s v="Order PO102570" u="1"/>
        <s v="Order PO102662" u="1"/>
        <s v="Order PO102754" u="1"/>
        <s v="Order PO102846" u="1"/>
        <s v="Order PO102938" u="1"/>
        <s v="Order PO103490" u="1"/>
        <s v="Order PO103582" u="1"/>
        <s v="Order PO103674" u="1"/>
        <s v="Order PO103766" u="1"/>
        <s v="Order PO103858" u="1"/>
        <s v="Order PO103010" u="1"/>
        <s v="Order PO103102" u="1"/>
        <s v="Order PO104022" u="1"/>
        <s v="Order PO104114" u="1"/>
        <s v="Order PO104206" u="1"/>
        <s v="Print Advertising, NewCaSup October 17" u="1"/>
        <s v="Office Supplies" u="1"/>
        <s v="Entertainment, ADM November 19" u="1"/>
        <s v="Repairs and Maintenance" u="1"/>
        <s v="Order PO102650" u="1"/>
        <s v="Order PO102742" u="1"/>
        <s v="Order PO102834" u="1"/>
        <s v="Order PO102926" u="1"/>
        <s v="Order PO103570" u="1"/>
        <s v="Order PO103662" u="1"/>
        <s v="Order PO103754" u="1"/>
        <s v="Order PO103846" u="1"/>
        <s v="Order PO103938" u="1"/>
        <s v="Order PO104010" u="1"/>
        <s v="Order PO104102" u="1"/>
        <s v="Order PO102730" u="1"/>
        <s v="Order PO102822" u="1"/>
        <s v="Order PO102914" u="1"/>
        <s v="Order PO103650" u="1"/>
        <s v="Order PO103742" u="1"/>
        <s v="Order PO103834" u="1"/>
        <s v="Order PO103926" u="1"/>
        <s v="Order PO102810" u="1"/>
        <s v="Order PO102902" u="1"/>
        <s v="Order PO103730" u="1"/>
        <s v="Order PO103822" u="1"/>
        <s v="Order PO103914" u="1"/>
        <s v="Delivery &amp; Shipping, January 13" u="1"/>
        <s v="Order PO103069" u="1"/>
        <s v="Entertainment, SALES May 13" u="1"/>
        <s v="Order PO103810" u="1"/>
        <s v="Order PO103902" u="1"/>
        <s v="Print Advertising, NewCaSup October 18" u="1"/>
        <s v="Order PO103057" u="1"/>
        <s v="Order PO103149" u="1"/>
        <s v="Order PO104069" u="1"/>
        <s v="Print Advertising, NewCaSup July 20" u="1"/>
        <s v="Order PO102697" u="1"/>
        <s v="Order PO102789" u="1"/>
        <s v="Order PO103045" u="1"/>
        <s v="Order PO103137" u="1"/>
        <s v="Order PO103229" u="1"/>
        <s v="Order PO104057" u="1"/>
        <s v="Order PO104149" u="1"/>
        <s v="Consultant Services,  April 16" u="1"/>
        <s v="Order PO102593" u="1"/>
        <s v="Order PO102685" u="1"/>
        <s v="Order PO102777" u="1"/>
        <s v="Order PO102869" u="1"/>
        <s v="Order PO103697" u="1"/>
        <s v="Order PO103789" u="1"/>
        <s v="Order PO103033" u="1"/>
        <s v="Order PO103125" u="1"/>
        <s v="Order PO103217" u="1"/>
        <s v="Order PO103309" u="1"/>
        <s v="Order PO104045" u="1"/>
        <s v="Order PO104137" u="1"/>
        <s v="Order PO104229" u="1"/>
        <s v="Delivery &amp; Shipping, May 19" u="1"/>
        <s v="Consultant Services,  April 17" u="1"/>
        <s v="GiveAways, Microsoft Directions EMEA 2008" u="1"/>
        <s v="GiveAways, Microsoft Directions EMEA 2009" u="1"/>
        <s v="Order PO102581" u="1"/>
        <s v="Order PO102673" u="1"/>
        <s v="Order PO102765" u="1"/>
        <s v="Order PO102857" u="1"/>
        <s v="Order PO102949" u="1"/>
        <s v="Order PO103593" u="1"/>
        <s v="Order PO103685" u="1"/>
        <s v="Order PO103777" u="1"/>
        <s v="Order PO103869" u="1"/>
        <s v="Marketing Campaign Generation, Lion Marketing Janu" u="1"/>
        <s v="Order PO103021" u="1"/>
        <s v="Order PO103113" u="1"/>
        <s v="Order PO103205" u="1"/>
        <s v="Order PO104033" u="1"/>
        <s v="Order PO104125" u="1"/>
        <s v="Order PO104217" u="1"/>
        <s v="Order PO104309" u="1"/>
        <s v="Consultant Services,  April 18" u="1"/>
        <s v="Entertainment, EXEC July 17" u="1"/>
        <s v="Order PO102661" u="1"/>
        <s v="Order PO102753" u="1"/>
        <s v="Order PO102845" u="1"/>
        <s v="Order PO102937" u="1"/>
        <s v="Order PO103581" u="1"/>
        <s v="Order PO103673" u="1"/>
        <s v="Order PO103765" u="1"/>
        <s v="Order PO103857" u="1"/>
        <s v="Order PO103949" u="1"/>
        <s v="Print Advertising, NewCaSup October 19" u="1"/>
        <s v="Order PO103101" u="1"/>
        <s v="Order PO104021" u="1"/>
        <s v="Order PO104113" u="1"/>
        <s v="Order PO104205" u="1"/>
        <s v="Consultant Services,  April 19" u="1"/>
        <s v="Print Advertising, NewCaSup March 19" u="1"/>
        <s v="Order PO102741" u="1"/>
        <s v="Order PO102833" u="1"/>
        <s v="Order PO102925" u="1"/>
        <s v="Order PO103661" u="1"/>
        <s v="Order PO103753" u="1"/>
        <s v="Order PO103845" u="1"/>
        <s v="Order PO103937" u="1"/>
        <s v="Order PO104101" u="1"/>
        <s v="Order PO102821" u="1"/>
        <s v="Order PO102913" u="1"/>
        <s v="Order PO103741" u="1"/>
        <s v="Order PO103833" u="1"/>
        <s v="Order PO103925" u="1"/>
        <s v="Print Advertising, NewCaSup July 18" u="1"/>
        <s v="Print Advertising, NewCaSup June 20" u="1"/>
        <s v="Order PO102901" u="1"/>
        <s v="Order PO103821" u="1"/>
        <s v="Order PO103913" u="1"/>
        <s v="Order PO103068" u="1"/>
        <s v="Order PO103901" u="1"/>
        <s v="Order PO103056" u="1"/>
        <s v="Order PO103148" u="1"/>
        <s v="Order PO104068" u="1"/>
        <s v="Order PO102696" u="1"/>
        <s v="Order PO102788" u="1"/>
        <s v="Order PO103044" u="1"/>
        <s v="Order PO103136" u="1"/>
        <s v="Order PO103228" u="1"/>
        <s v="Order PO104056" u="1"/>
        <s v="Order PO104148" u="1"/>
        <s v="Order PO102592" u="1"/>
        <s v="Order PO102684" u="1"/>
        <s v="Order PO102776" u="1"/>
        <s v="Order PO102868" u="1"/>
        <s v="Order PO103696" u="1"/>
        <s v="Order PO103788" u="1"/>
        <s v="Order PO103032" u="1"/>
        <s v="Order PO103124" u="1"/>
        <s v="Order PO103216" u="1"/>
        <s v="Order PO103308" u="1"/>
        <s v="Order PO104044" u="1"/>
        <s v="Order PO104136" u="1"/>
        <s v="Order PO104228" u="1"/>
        <s v="Order PO102580" u="1"/>
        <s v="Order PO102672" u="1"/>
        <s v="Order PO102764" u="1"/>
        <s v="Order PO102856" u="1"/>
        <s v="Order PO102948" u="1"/>
        <s v="Order PO103592" u="1"/>
        <s v="Order PO103684" u="1"/>
        <s v="Order PO103776" u="1"/>
        <s v="Order PO103868" u="1"/>
        <s v="Order PO103020" u="1"/>
        <s v="Order PO103112" u="1"/>
        <s v="Order PO103204" u="1"/>
        <s v="Order PO104032" u="1"/>
        <s v="Order PO104124" u="1"/>
        <s v="Order PO104216" u="1"/>
        <s v="Order PO104308" u="1"/>
        <s v="Order PO102660" u="1"/>
        <s v="Order PO102752" u="1"/>
        <s v="Order PO102844" u="1"/>
        <s v="Order PO102936" u="1"/>
        <s v="Order PO103580" u="1"/>
        <s v="Order PO103672" u="1"/>
        <s v="Order PO103764" u="1"/>
        <s v="Order PO103856" u="1"/>
        <s v="Order PO103948" u="1"/>
        <s v="Order PO103100" u="1"/>
        <s v="Order PO104020" u="1"/>
        <s v="Order PO104112" u="1"/>
        <s v="Order PO104204" u="1"/>
        <s v="Print Advertising, NewCaSup June 18" u="1"/>
        <s v="Order PO102740" u="1"/>
        <s v="Order PO102832" u="1"/>
        <s v="Order PO102924" u="1"/>
        <s v="Order PO103660" u="1"/>
        <s v="Order PO103752" u="1"/>
        <s v="Order PO103844" u="1"/>
        <s v="Order PO103936" u="1"/>
        <s v="Order PO104100" u="1"/>
        <s v="Order PO102820" u="1"/>
        <s v="Order PO102912" u="1"/>
        <s v="Order PO103740" u="1"/>
        <s v="Order PO103832" u="1"/>
        <s v="Order PO103924" u="1"/>
        <s v="Order PO103079" u="1"/>
        <s v="Entertainment, EXEC December 17" u="1"/>
        <s v="Order PO102900" u="1"/>
        <s v="Order PO103820" u="1"/>
        <s v="Order PO103912" u="1"/>
        <s v="Consultant Services,  August 20" u="1"/>
        <s v="Order PO103067" u="1"/>
        <s v="Order PO103159" u="1"/>
        <s v="Order PO104079" u="1"/>
        <s v="Entertainment, SALES June 16" u="1"/>
        <s v="Order PO103900" u="1"/>
        <s v="Order PO102799" u="1"/>
        <s v="Order PO103055" u="1"/>
        <s v="Order PO103147" u="1"/>
        <s v="Order PO103239" u="1"/>
        <s v="Order PO104067" u="1"/>
        <s v="Order PO104159" u="1"/>
        <s v="Order PO102695" u="1"/>
        <s v="Order PO102787" u="1"/>
        <s v="Order PO102879" u="1"/>
        <s v="Order PO103799" u="1"/>
        <s v="Order PO103043" u="1"/>
        <s v="Order PO103135" u="1"/>
        <s v="Order PO103227" u="1"/>
        <s v="Order PO103319" u="1"/>
        <s v="Order PO104055" u="1"/>
        <s v="Order PO104147" u="1"/>
        <s v="Order PO104239" u="1"/>
        <s v="Entertainment, EXEC February 16" u="1"/>
        <s v="Entertainment, SALES December 16" u="1"/>
        <s v="Consultant Services,  August 18" u="1"/>
        <s v="Order PO102591" u="1"/>
        <s v="Order PO102683" u="1"/>
        <s v="Order PO102775" u="1"/>
        <s v="Order PO102867" u="1"/>
        <s v="Order PO102959" u="1"/>
        <s v="Order PO103695" u="1"/>
        <s v="Order PO103787" u="1"/>
        <s v="Order PO103879" u="1"/>
        <s v="Order PO103031" u="1"/>
        <s v="Order PO103123" u="1"/>
        <s v="Order PO103215" u="1"/>
        <s v="Order PO103307" u="1"/>
        <s v="Order PO104043" u="1"/>
        <s v="Order PO104135" u="1"/>
        <s v="Order PO104227" u="1"/>
        <s v="Order PO104319" u="1"/>
        <s v="TrendTech May Payment" u="1"/>
        <s v="WoodMart Supply Co. February Payment" u="1"/>
        <s v="Entertainment, EXEC July 18" u="1"/>
        <s v="Order PO102671" u="1"/>
        <s v="Order PO102763" u="1"/>
        <s v="Order PO102855" u="1"/>
        <s v="Order PO102947" u="1"/>
        <s v="Order PO103591" u="1"/>
        <s v="Order PO103683" u="1"/>
        <s v="Order PO103775" u="1"/>
        <s v="Order PO103867" u="1"/>
        <s v="Order PO103959" u="1"/>
        <s v="Order PO103111" u="1"/>
        <s v="Order PO103203" u="1"/>
        <s v="Order PO104031" u="1"/>
        <s v="Order PO104123" u="1"/>
        <s v="Order PO104215" u="1"/>
        <s v="Order PO104307" u="1"/>
        <s v="Greigner, Inc. February Payment" u="1"/>
        <s v="Technische Betriebe Rotkreuz February Payment" u="1"/>
        <s v="Order PO102751" u="1"/>
        <s v="Order PO102843" u="1"/>
        <s v="Order PO102935" u="1"/>
        <s v="Order PO103671" u="1"/>
        <s v="Order PO103763" u="1"/>
        <s v="Order PO103855" u="1"/>
        <s v="Order PO103947" u="1"/>
        <s v="Order PO104111" u="1"/>
        <s v="Order PO104203" u="1"/>
        <s v="Phone and Fax" u="1"/>
        <s v="Order PO102831" u="1"/>
        <s v="Order PO102923" u="1"/>
        <s v="Order PO103751" u="1"/>
        <s v="Order PO103843" u="1"/>
        <s v="Order PO103935" u="1"/>
        <s v="Delivery &amp; Shipping, February 16" u="1"/>
        <s v="Order PO102911" u="1"/>
        <s v="Order PO103831" u="1"/>
        <s v="Order PO103923" u="1"/>
        <s v="Order PO103078" u="1"/>
        <s v="Entertainment, SALES September 19" u="1"/>
        <s v="Entertainment, EXEC September 20" u="1"/>
        <s v="Order PO103911" u="1"/>
        <s v="Entertainment, SALES June 17" u="1"/>
        <s v="Order PO103066" u="1"/>
        <s v="Order PO103158" u="1"/>
        <s v="Order PO104078" u="1"/>
        <s v="Print Advertising, Spring Corporate Campaign, 2010" u="1"/>
        <s v="Order PO102798" u="1"/>
        <s v="Order PO103054" u="1"/>
        <s v="Order PO103146" u="1"/>
        <s v="Order PO103238" u="1"/>
        <s v="Order PO104066" u="1"/>
        <s v="Order PO104158" u="1"/>
        <s v="Entertainment, ADM March 20" u="1"/>
        <s v="Consultant Services,  November 20" u="1"/>
        <s v="Entertainment, ADM October 19" u="1"/>
        <s v="Order PO102694" u="1"/>
        <s v="Order PO102786" u="1"/>
        <s v="Order PO102878" u="1"/>
        <s v="Order PO103798" u="1"/>
        <s v="Order PO103042" u="1"/>
        <s v="Order PO103134" u="1"/>
        <s v="Order PO103226" u="1"/>
        <s v="Order PO103318" u="1"/>
        <s v="Order PO104054" u="1"/>
        <s v="Order PO104146" u="1"/>
        <s v="Order PO104238" u="1"/>
        <s v="Print Advertising, NewCaSup November 20" u="1"/>
        <s v="Marketing Campaign Generation, Lion Marketing Sept" u="1"/>
        <s v="Entertainment, SALES January 17" u="1"/>
        <s v="Order PO102590" u="1"/>
        <s v="Order PO102682" u="1"/>
        <s v="Order PO102774" u="1"/>
        <s v="Order PO102866" u="1"/>
        <s v="Order PO102958" u="1"/>
        <s v="Order PO103694" u="1"/>
        <s v="Order PO103786" u="1"/>
        <s v="Order PO103878" u="1"/>
        <s v="Order PO103030" u="1"/>
        <s v="Order PO103122" u="1"/>
        <s v="Order PO103214" u="1"/>
        <s v="Order PO103306" u="1"/>
        <s v="Order PO104042" u="1"/>
        <s v="Order PO104134" u="1"/>
        <s v="Order PO104226" u="1"/>
        <s v="Delivery &amp; Shipping, April 19" u="1"/>
        <s v="Order PO102670" u="1"/>
        <s v="Order PO102762" u="1"/>
        <s v="Order PO102854" u="1"/>
        <s v="Order PO102946" u="1"/>
        <s v="Order PO103590" u="1"/>
        <s v="Order PO103682" u="1"/>
        <s v="Order PO103774" u="1"/>
        <s v="Order PO103866" u="1"/>
        <s v="Order PO103958" u="1"/>
        <s v="Order PO103110" u="1"/>
        <s v="Order PO103202" u="1"/>
        <s v="Order PO104030" u="1"/>
        <s v="Order PO104122" u="1"/>
        <s v="Order PO104214" u="1"/>
        <s v="Order PO104306" u="1"/>
        <s v="Order PO102750" u="1"/>
        <s v="Order PO102842" u="1"/>
        <s v="Order PO102934" u="1"/>
        <s v="Order PO103670" u="1"/>
        <s v="Order PO103762" u="1"/>
        <s v="Order PO103854" u="1"/>
        <s v="Order PO103946" u="1"/>
        <s v="Order PO104110" u="1"/>
        <s v="Order PO104202" u="1"/>
        <s v="Print Advertising, NewCaSup September 18" u="1"/>
        <s v="Order PO102830" u="1"/>
        <s v="Order PO102922" u="1"/>
        <s v="Order PO103750" u="1"/>
        <s v="Order PO103842" u="1"/>
        <s v="Order PO103934" u="1"/>
        <s v="Entertainment, ADM October 18" u="1"/>
        <s v="Order PO103089" u="1"/>
        <s v="Order PO102910" u="1"/>
        <s v="Order PO103830" u="1"/>
        <s v="Order PO103922" u="1"/>
        <s v="Consultant Services,  October 16" u="1"/>
        <s v="Entertainment, SALES November 20" u="1"/>
        <s v="Order PO103077" u="1"/>
        <s v="Order PO103169" u="1"/>
        <s v="Order PO104089" u="1"/>
        <s v="Delivery &amp; Shipping, April 18" u="1"/>
        <s v="Entertainment, SALES September 18" u="1"/>
        <s v="Entertainment, SALES June 18" u="1"/>
        <s v="Order PO103910" u="1"/>
        <s v="Order PO103065" u="1"/>
        <s v="Order PO103157" u="1"/>
        <s v="Order PO103249" u="1"/>
        <s v="Order PO104077" u="1"/>
        <s v="Order PO104169" u="1"/>
        <s v="Order PO102797" u="1"/>
        <s v="Order PO102889" u="1"/>
        <s v="Order PO103053" u="1"/>
        <s v="Order PO103145" u="1"/>
        <s v="Order PO103237" u="1"/>
        <s v="Order PO103329" u="1"/>
        <s v="Order PO104065" u="1"/>
        <s v="Order PO104157" u="1"/>
        <s v="Order PO104249" u="1"/>
        <s v="Consultant Services,  January 20" u="1"/>
        <s v="Entertainment, SALES December 17" u="1"/>
        <s v="Print Advertising, NewCaSup November 16" u="1"/>
        <s v="Entertainment, ADM October 17" u="1"/>
        <s v="Order PO102693" u="1"/>
        <s v="Order PO102785" u="1"/>
        <s v="Order PO102877" u="1"/>
        <s v="Order PO102969" u="1"/>
        <s v="Order PO103797" u="1"/>
        <s v="Order PO103889" u="1"/>
        <s v="Order PO103041" u="1"/>
        <s v="Order PO103133" u="1"/>
        <s v="Order PO103225" u="1"/>
        <s v="Order PO103317" u="1"/>
        <s v="Order PO103409" u="1"/>
        <s v="Order PO104053" u="1"/>
        <s v="Order PO104145" u="1"/>
        <s v="Order PO104237" u="1"/>
        <s v="Entertainment, ADM April 13" u="1"/>
        <s v="Order PO102681" u="1"/>
        <s v="Order PO102773" u="1"/>
        <s v="Order PO102865" u="1"/>
        <s v="Order PO102957" u="1"/>
        <s v="Order PO103693" u="1"/>
        <s v="Order PO103785" u="1"/>
        <s v="Order PO103877" u="1"/>
        <s v="Order PO103969" u="1"/>
        <s v="Order PO103121" u="1"/>
        <s v="Order PO103213" u="1"/>
        <s v="Order PO103305" u="1"/>
        <s v="Order PO104041" u="1"/>
        <s v="Order PO104133" u="1"/>
        <s v="Order PO104225" u="1"/>
        <s v="Order PO104317" u="1"/>
        <s v="Delivery &amp; Shipping, April 17" u="1"/>
        <s v="Entertainment, EXEC July 19" u="1"/>
        <s v="Order PO102761" u="1"/>
        <s v="Order PO102853" u="1"/>
        <s v="Order PO102945" u="1"/>
        <s v="Order PO103681" u="1"/>
        <s v="Order PO103773" u="1"/>
        <s v="Order PO103865" u="1"/>
        <s v="Order PO103957" u="1"/>
        <s v="Print Advertising, NewCaSup April 16" u="1"/>
        <s v="Order PO103201" u="1"/>
        <s v="Order PO104121" u="1"/>
        <s v="Order PO104213" u="1"/>
        <s v="Order PO104305" u="1"/>
        <s v="Entertainment, SALES October 16" u="1"/>
        <s v="Order PO102841" u="1"/>
        <s v="Order PO102933" u="1"/>
        <s v="Order PO103761" u="1"/>
        <s v="Order PO103853" u="1"/>
        <s v="Order PO103945" u="1"/>
        <s v="Order PO104201" u="1"/>
        <s v="Delivery &amp; Shipping, February 17" u="1"/>
        <s v="Print Advertising, NewCaSup November 18" u="1"/>
        <s v="Order PO102921" u="1"/>
        <s v="Order PO103841" u="1"/>
        <s v="Order PO103933" u="1"/>
        <s v="Entertainment, ADM October 16" u="1"/>
        <s v="Order PO103088" u="1"/>
        <s v="Consultant Services,  May 20" u="1"/>
        <s v="Sales Promotions" u="1"/>
        <s v="Order PO103921" u="1"/>
        <s v="Entertainment, SALES June 19" u="1"/>
        <s v="Order PO103076" u="1"/>
        <s v="Order PO103168" u="1"/>
        <s v="Order PO104088" u="1"/>
        <s v="Delivery &amp; Shipping, April 16" u="1"/>
        <s v="Entertainment, SALES September 17" u="1"/>
        <s v="Order PO103064" u="1"/>
        <s v="Order PO103156" u="1"/>
        <s v="Order PO103248" u="1"/>
        <s v="Order PO104076" u="1"/>
        <s v="Order PO104168" u="1"/>
        <s v="Order PO102796" u="1"/>
        <s v="Order PO102888" u="1"/>
        <s v="Order PO103052" u="1"/>
        <s v="Order PO103144" u="1"/>
        <s v="Order PO103236" u="1"/>
        <s v="Order PO103328" u="1"/>
        <s v="Order PO104064" u="1"/>
        <s v="Order PO104156" u="1"/>
        <s v="Order PO104248" u="1"/>
        <s v="Print Advertising, NewCaSup March 20" u="1"/>
        <s v="Order PO102692" u="1"/>
        <s v="Order PO102784" u="1"/>
        <s v="Order PO102876" u="1"/>
        <s v="Order PO102968" u="1"/>
        <s v="Order PO103796" u="1"/>
        <s v="Order PO103888" u="1"/>
        <s v="Order PO103040" u="1"/>
        <s v="Order PO103132" u="1"/>
        <s v="Order PO103224" u="1"/>
        <s v="Order PO103316" u="1"/>
        <s v="Order PO103408" u="1"/>
        <s v="Order PO104052" u="1"/>
        <s v="Order PO104144" u="1"/>
        <s v="Order PO104236" u="1"/>
        <s v="Order PO102680" u="1"/>
        <s v="Order PO102772" u="1"/>
        <s v="Order PO102864" u="1"/>
        <s v="Order PO102956" u="1"/>
        <s v="Order PO103692" u="1"/>
        <s v="Order PO103784" u="1"/>
        <s v="Order PO103876" u="1"/>
        <s v="Order PO103968" u="1"/>
        <s v="Order PO103120" u="1"/>
        <s v="Order PO103212" u="1"/>
        <s v="Order PO103304" u="1"/>
        <s v="Order PO104040" u="1"/>
        <s v="Order PO104132" u="1"/>
        <s v="Order PO104224" u="1"/>
        <s v="Order PO104316" u="1"/>
        <s v="Entertainment, EXEC December 20" u="1"/>
        <s v="Order PO102760" u="1"/>
        <s v="Order PO102852" u="1"/>
        <s v="Order PO102944" u="1"/>
        <s v="Order PO103680" u="1"/>
        <s v="Order PO103772" u="1"/>
        <s v="Order PO103864" u="1"/>
        <s v="Order PO103956" u="1"/>
        <s v="Order PO103200" u="1"/>
        <s v="Order PO104120" u="1"/>
        <s v="Order PO104212" u="1"/>
        <s v="Order PO104304" u="1"/>
        <s v="Entertainment, EXEC May 13" u="1"/>
        <s v="Order PO102840" u="1"/>
        <s v="Order PO102932" u="1"/>
        <s v="Order PO103760" u="1"/>
        <s v="Order PO103852" u="1"/>
        <s v="Order PO103944" u="1"/>
        <s v="Order PO104200" u="1"/>
        <s v="Order PO103099" u="1"/>
        <s v="Entertainment, EXEC May 16" u="1"/>
        <s v="Order PO102920" u="1"/>
        <s v="Order PO103840" u="1"/>
        <s v="Order PO103932" u="1"/>
        <s v="Consultant Services,  October 17" u="1"/>
        <s v="Entertainment, EXEC May 17" u="1"/>
        <s v="Marketing Campaign Generation, Lion Marketing July" u="1"/>
        <s v="Order PO103087" u="1"/>
        <s v="Order PO103179" u="1"/>
        <s v="Order PO104099" u="1"/>
        <s v="Entertainment, EXEC December 18" u="1"/>
        <s v="Entertainment, EXEC May 18" u="1"/>
        <s v="Entertainment, ADM January 19" u="1"/>
        <s v="Order PO103920" u="1"/>
        <s v="Entertainment, EXEC May 19" u="1"/>
        <s v="Entertainment, SALES May 16" u="1"/>
        <s v="Order PO103075" u="1"/>
        <s v="Order PO103167" u="1"/>
        <s v="Order PO103259" u="1"/>
        <s v="Order PO104087" u="1"/>
        <s v="Order PO104179" u="1"/>
        <s v="Entertainment, SALES September 16" u="1"/>
        <s v="Consultant Services,  January 13" u="1"/>
        <s v="Entertainment, ADM May 19" u="1"/>
        <s v="Order PO102899" u="1"/>
        <s v="Order PO103063" u="1"/>
        <s v="Order PO103155" u="1"/>
        <s v="Order PO103247" u="1"/>
        <s v="Order PO103339" u="1"/>
        <s v="Order PO104075" u="1"/>
        <s v="Order PO104167" u="1"/>
        <s v="Order PO104259" u="1"/>
        <s v="Consultant Services,  January 21" u="1"/>
        <s v="Entertainment, SALES December 18" u="1"/>
        <s v="Order PO102795" u="1"/>
        <s v="Order PO102887" u="1"/>
        <s v="Order PO102979" u="1"/>
        <s v="Order PO103899" u="1"/>
        <s v="Order PO103051" u="1"/>
        <s v="Order PO103143" u="1"/>
        <s v="Order PO103235" u="1"/>
        <s v="Order PO103327" u="1"/>
        <s v="Order PO103419" u="1"/>
        <s v="Order PO104063" u="1"/>
        <s v="Order PO104155" u="1"/>
        <s v="Order PO104247" u="1"/>
        <s v="Entertainment, EXEC February 17" u="1"/>
        <s v="Consultant Services,  August 19" u="1"/>
        <s v="Order PO102691" u="1"/>
        <s v="Order PO102783" u="1"/>
        <s v="Order PO102875" u="1"/>
        <s v="Order PO102967" u="1"/>
        <s v="Order PO103795" u="1"/>
        <s v="Order PO103887" u="1"/>
        <s v="Order PO103979" u="1"/>
        <s v="Order PO103131" u="1"/>
        <s v="Order PO103223" u="1"/>
        <s v="Order PO103315" u="1"/>
        <s v="Order PO103407" u="1"/>
        <s v="Order PO104051" u="1"/>
        <s v="Order PO104143" u="1"/>
        <s v="Order PO104235" u="1"/>
        <s v="Entertainment, ADM January 18" u="1"/>
        <s v="Order PO102771" u="1"/>
        <s v="Order PO102863" u="1"/>
        <s v="Order PO102955" u="1"/>
        <s v="Order PO103691" u="1"/>
        <s v="Order PO103783" u="1"/>
        <s v="Order PO103875" u="1"/>
        <s v="Order PO103967" u="1"/>
        <s v="Order PO103211" u="1"/>
        <s v="Order PO103303" u="1"/>
        <s v="Order PO104131" u="1"/>
        <s v="Order PO104223" u="1"/>
        <s v="Order PO104315" u="1"/>
        <s v="Invoice PI100004" u="1"/>
        <s v="Delivery &amp; Shipping, April 13" u="1"/>
        <s v="Entertainment, ADM May 17" u="1"/>
        <s v="Order PO102851" u="1"/>
        <s v="Order PO102943" u="1"/>
        <s v="Order PO103771" u="1"/>
        <s v="Order PO103863" u="1"/>
        <s v="Order PO103955" u="1"/>
        <s v="Order PO104211" u="1"/>
        <s v="Order PO104303" u="1"/>
        <s v="Delivery &amp; Shipping, February 18" u="1"/>
        <s v="GiveAways, Microsoft Convergence EMEA 2007" u="1"/>
        <s v="Order PO102931" u="1"/>
        <s v="Order PO103851" u="1"/>
        <s v="Order PO103943" u="1"/>
        <s v="Order PO103098" u="1"/>
        <s v="Consultant Services,  September 20" u="1"/>
        <s v="Order PO103931" u="1"/>
        <s v="Order PO103086" u="1"/>
        <s v="Order PO103178" u="1"/>
        <s v="Order PO104098" u="1"/>
        <s v="Entertainment, ADM January 17" u="1"/>
        <s v="Invoice PI100008" u="1"/>
        <s v="Entertainment, SALES January 20" u="1"/>
        <s v="Order PO103074" u="1"/>
        <s v="Order PO103166" u="1"/>
        <s v="Order PO103258" u="1"/>
        <s v="Order PO104086" u="1"/>
        <s v="Order PO104178" u="1"/>
        <s v="Consultant Services,  February 19" u="1"/>
        <s v="Order PO102898" u="1"/>
        <s v="Order PO103062" u="1"/>
        <s v="Order PO103154" u="1"/>
        <s v="Order PO103246" u="1"/>
        <s v="Order PO103338" u="1"/>
        <s v="Order PO104074" u="1"/>
        <s v="Order PO104166" u="1"/>
        <s v="Order PO104258" u="1"/>
        <s v="Delivery &amp; Shipping, August 20" u="1"/>
        <s v="Delivery &amp; Shipping, December 20" u="1"/>
        <s v="Order PO102794" u="1"/>
        <s v="Order PO102886" u="1"/>
        <s v="Order PO102978" u="1"/>
        <s v="Order PO103898" u="1"/>
        <s v="Order PO103050" u="1"/>
        <s v="Order PO103142" u="1"/>
        <s v="Order PO103234" u="1"/>
        <s v="Order PO103326" u="1"/>
        <s v="Order PO103418" u="1"/>
        <s v="Order PO104062" u="1"/>
        <s v="Order PO104154" u="1"/>
        <s v="Order PO104246" u="1"/>
        <s v="Print Advertising, NewCaSup December 17" u="1"/>
        <s v="Entertainment, SALES January 18" u="1"/>
        <s v="Order PO102690" u="1"/>
        <s v="Order PO102782" u="1"/>
        <s v="Order PO102874" u="1"/>
        <s v="Order PO102966" u="1"/>
        <s v="Order PO103794" u="1"/>
        <s v="Order PO103886" u="1"/>
        <s v="Order PO103978" u="1"/>
        <s v="Order PO103130" u="1"/>
        <s v="Order PO103222" u="1"/>
        <s v="Order PO103314" u="1"/>
        <s v="Order PO103406" u="1"/>
        <s v="Order PO104050" u="1"/>
        <s v="Order PO104142" u="1"/>
        <s v="Order PO104234" u="1"/>
        <s v="Entertainment, ADM January 16" u="1"/>
        <s v="Order PO102770" u="1"/>
        <s v="Order PO102862" u="1"/>
        <s v="Order PO102954" u="1"/>
        <s v="Order PO103690" u="1"/>
        <s v="Order PO103782" u="1"/>
        <s v="Order PO103874" u="1"/>
        <s v="Order PO103966" u="1"/>
        <s v="Order PO103210" u="1"/>
        <s v="Order PO103302" u="1"/>
        <s v="Order PO104130" u="1"/>
        <s v="Order PO104222" u="1"/>
        <s v="Entertainment, ADM May 13" u="1"/>
        <s v="Order PO102850" u="1"/>
        <s v="Order PO102942" u="1"/>
        <s v="Order PO103770" u="1"/>
        <s v="Order PO103862" u="1"/>
        <s v="Order PO103954" u="1"/>
        <s v="Order PO104210" u="1"/>
        <s v="Order PO104302" u="1"/>
        <s v="GiveAways, Microsoft Convergence EMEA 2008" u="1"/>
        <s v="Order PO102930" u="1"/>
        <s v="Order PO103850" u="1"/>
        <s v="Order PO103942" u="1"/>
        <s v="Consultant Services,  October 18" u="1"/>
        <s v="Print Advertising, NewCaSup December 19" u="1"/>
        <s v="Order PO103097" u="1"/>
        <s v="Order PO103189" u="1"/>
        <s v="GiveAways, Microsoft Directions EMEA 2010" u="1"/>
        <s v="Order PO103930" u="1"/>
        <s v="Order PO103085" u="1"/>
        <s v="Order PO103177" u="1"/>
        <s v="Order PO103269" u="1"/>
        <s v="Order PO104097" u="1"/>
        <s v="Order PO104189" u="1"/>
        <s v="Entertainment, SALES May 17" u="1"/>
        <s v="Electricity and Heating" u="1"/>
        <s v="Order PO103073" u="1"/>
        <s v="Order PO103165" u="1"/>
        <s v="Order PO103257" u="1"/>
        <s v="Order PO103349" u="1"/>
        <s v="Order PO104085" u="1"/>
        <s v="Order PO104177" u="1"/>
        <s v="Order PO104269" u="1"/>
        <s v="Print Advertising, NewCaSup February 20" u="1"/>
        <s v="Entertainment, SALES December 19" u="1"/>
        <s v="Consultant Services,  February 18" u="1"/>
        <s v="Order PO102897" u="1"/>
        <s v="Order PO102989" u="1"/>
        <s v="Order PO102509" u="1"/>
        <s v="Order PO103061" u="1"/>
        <s v="Order PO103153" u="1"/>
        <s v="Order PO103245" u="1"/>
        <s v="Order PO103337" u="1"/>
        <s v="Order PO103429" u="1"/>
        <s v="Order PO104073" u="1"/>
        <s v="Order PO104165" u="1"/>
        <s v="Order PO104257" u="1"/>
        <s v="Club Euroamis February Payment" u="1"/>
        <s v="Order PO102793" u="1"/>
        <s v="Order PO102885" u="1"/>
        <s v="Order PO102977" u="1"/>
        <s v="Order PO103897" u="1"/>
        <s v="Order PO103989" u="1"/>
        <s v="Order PO103141" u="1"/>
        <s v="Order PO103233" u="1"/>
        <s v="Order PO103325" u="1"/>
        <s v="Order PO103417" u="1"/>
        <s v="Order PO103509" u="1"/>
        <s v="Order PO104061" u="1"/>
        <s v="Order PO104153" u="1"/>
        <s v="Order PO104245" u="1"/>
        <s v="Order PO102781" u="1"/>
        <s v="Order PO102873" u="1"/>
        <s v="Order PO102965" u="1"/>
        <s v="Order PO103793" u="1"/>
        <s v="Order PO103885" u="1"/>
        <s v="Order PO103977" u="1"/>
        <s v="Print Advertising, NewCaSup April 17" u="1"/>
        <s v="Order PO103221" u="1"/>
        <s v="Order PO103313" u="1"/>
        <s v="Order PO103405" u="1"/>
        <s v="Order PO104141" u="1"/>
        <s v="Order PO104233" u="1"/>
        <s v="Order PO104325" u="1"/>
        <s v="Delivery &amp; Shipping, August 16" u="1"/>
        <s v="Order PO102861" u="1"/>
        <s v="Order PO102953" u="1"/>
        <s v="Order PO103781" u="1"/>
        <s v="Order PO103873" u="1"/>
        <s v="Order PO103965" u="1"/>
        <s v="Order PO103301" u="1"/>
        <s v="Order PO104221" u="1"/>
        <s v="Delivery &amp; Shipping, August 17" u="1"/>
        <s v="Delivery &amp; Shipping, February 19" u="1"/>
        <s v="Radio Advertising, Corporation for Public Broadcas" u="1"/>
        <s v="Entertainment, SALES October 17" u="1"/>
        <s v="Consultant Services,  May 16" u="1"/>
        <s v="Order PO102941" u="1"/>
        <s v="Order PO103861" u="1"/>
        <s v="Order PO103953" u="1"/>
        <s v="Order PO104301" u="1"/>
        <s v="Delivery &amp; Shipping, August 18" u="1"/>
        <s v="GiveAways, Microsoft Convergence EMEA 2009" u="1"/>
        <s v="Order PO103941" u="1"/>
        <s v="Delivery &amp; Shipping, August 19" u="1"/>
        <s v="Order PO103096" u="1"/>
        <s v="Order PO103188" u="1"/>
        <s v="Entertainment, ADM October 20" u="1"/>
        <s v="Print Advertising, NewCaSup July 19" u="1"/>
        <s v="Print Advertising, NewCaSup March 13" u="1"/>
        <s v="Order PO103084" u="1"/>
        <s v="Order PO103176" u="1"/>
        <s v="Order PO103268" u="1"/>
        <s v="Order PO104096" u="1"/>
        <s v="Order PO104188" u="1"/>
        <s v="Entertainment, ADM January 13" u="1"/>
        <s v="Delivery &amp; Shipping, April 20" u="1"/>
        <s v="Print Advertising, NewCaSup February 16" u="1"/>
        <s v="Entertainment, SALES March 19" u="1"/>
        <s v="Order PO103072" u="1"/>
        <s v="Order PO103164" u="1"/>
        <s v="Order PO103256" u="1"/>
        <s v="Order PO103348" u="1"/>
        <s v="Order PO104084" u="1"/>
        <s v="Order PO104176" u="1"/>
        <s v="Order PO104268" u="1"/>
        <s v="Entertainment, ADM March 13" u="1"/>
        <s v="Entertainment, ADM August 20" u="1"/>
        <s v="Consultant Services,  February 17" u="1"/>
        <s v="Order PO102896" u="1"/>
        <s v="Order PO102988" u="1"/>
        <s v="Order PO102508" u="1"/>
        <s v="Order PO103060" u="1"/>
        <s v="Order PO103152" u="1"/>
        <s v="Order PO103244" u="1"/>
        <s v="Order PO103336" u="1"/>
        <s v="Order PO103428" u="1"/>
        <s v="Order PO104072" u="1"/>
        <s v="Order PO104164" u="1"/>
        <s v="Order PO104256" u="1"/>
        <s v="Malay-Dan Export Unit Sdn Bhd March Payment" u="1"/>
        <s v="Order PO102792" u="1"/>
        <s v="Order PO102884" u="1"/>
        <s v="Order PO102976" u="1"/>
        <s v="Order PO103896" u="1"/>
        <s v="Order PO103988" u="1"/>
        <s v="Order PO103140" u="1"/>
        <s v="Order PO103232" u="1"/>
        <s v="Order PO103324" u="1"/>
        <s v="Order PO103416" u="1"/>
        <s v="Order PO103508" u="1"/>
        <s v="Order PO104060" u="1"/>
        <s v="Order PO104152" u="1"/>
        <s v="Order PO104244" u="1"/>
        <s v="Consultant Services,  September 16" u="1"/>
        <s v="Order PO102780" u="1"/>
        <s v="Order PO102872" u="1"/>
        <s v="Order PO102964" u="1"/>
        <s v="Order PO103792" u="1"/>
        <s v="Order PO103884" u="1"/>
        <s v="Order PO103976" u="1"/>
        <s v="Order PO103220" u="1"/>
        <s v="Order PO103312" u="1"/>
        <s v="Order PO103404" u="1"/>
        <s v="Order PO104140" u="1"/>
        <s v="Order PO104232" u="1"/>
        <s v="Order PO104324" u="1"/>
        <s v="Entertainment, ADM June 16" u="1"/>
        <s v="Entertainment, EXEC January 20" u="1"/>
        <s v="Print Advertising, NewCaSup February 18" u="1"/>
        <s v="Entertainment, ADM June 17" u="1"/>
        <s v="Order PO102860" u="1"/>
        <s v="Order PO102952" u="1"/>
        <s v="Order PO103780" u="1"/>
        <s v="Order PO103872" u="1"/>
        <s v="Order PO103964" u="1"/>
        <s v="Entertainment, SALES March 18" u="1"/>
        <s v="Order PO103300" u="1"/>
        <s v="Order PO104220" u="1"/>
        <s v="Order PO104312" u="1"/>
        <s v="Entertainment, ADM June 18" u="1"/>
        <s v="Consultant Services,  May 17" u="1"/>
        <s v="Consultant Services,  September 17" u="1"/>
        <s v="Print Advertising, NewCaSup June 19" u="1"/>
        <s v="Entertainment, ADM June 19" u="1"/>
        <s v="Order PO102940" u="1"/>
        <s v="Order PO103860" u="1"/>
        <s v="Order PO103952" u="1"/>
        <s v="Consultant Services,  October 19" u="1"/>
        <s v="Order PO104300" u="1"/>
        <s v="Order PO103199" u="1"/>
        <s v="Order PO103940" u="1"/>
        <s v="Order PO103095" u="1"/>
        <s v="Order PO103187" u="1"/>
        <s v="Order PO103279" u="1"/>
        <s v="Order PO104199" u="1"/>
        <s v="Entertainment, EXEC December 19" u="1"/>
        <s v="Consultant Services,  September 18" u="1"/>
        <s v="Entertainment, EXEC February 20" u="1"/>
        <s v="Entertainment, SALES May 18" u="1"/>
        <s v="Order PO103083" u="1"/>
        <s v="Order PO103175" u="1"/>
        <s v="Order PO103267" u="1"/>
        <s v="Order PO103359" u="1"/>
        <s v="Order PO104095" u="1"/>
        <s v="Order PO104187" u="1"/>
        <s v="Order PO104279" u="1"/>
        <s v="Entertainment, EXEC March 20" u="1"/>
        <s v="Entertainment, SALES March 17" u="1"/>
        <s v="Order PO102999" u="1"/>
        <s v="Order PO102519" u="1"/>
        <s v="Order PO103071" u="1"/>
        <s v="Order PO103163" u="1"/>
        <s v="Order PO103255" u="1"/>
        <s v="Order PO103347" u="1"/>
        <s v="Order PO103439" u="1"/>
        <s v="Order PO104083" u="1"/>
        <s v="Order PO104175" u="1"/>
        <s v="Order PO104267" u="1"/>
        <s v="Consultant Services,  September 19" u="1"/>
        <s v="Radio Ads, Spring Corporate Campaign, 2010" u="1"/>
        <s v="Consultant Services,  February 16" u="1"/>
        <s v="Order PO102895" u="1"/>
        <s v="Order PO102987" u="1"/>
        <s v="Order PO103999" u="1"/>
        <s v="Order PO102507" u="1"/>
        <s v="Order PO103151" u="1"/>
        <s v="Order PO103243" u="1"/>
        <s v="Order PO103335" u="1"/>
        <s v="Order PO103427" u="1"/>
        <s v="Order PO103519" u="1"/>
        <s v="Order PO104071" u="1"/>
        <s v="Order PO104163" u="1"/>
        <s v="Order PO104255" u="1"/>
        <s v="Entertainment, ADM April 16" u="1"/>
        <s v="Entertainment, EXEC February 18" u="1"/>
        <s v="Order PO102791" u="1"/>
        <s v="Order PO102883" u="1"/>
        <s v="Order PO102975" u="1"/>
        <s v="Order PO103895" u="1"/>
        <s v="Order PO103987" u="1"/>
        <s v="Entertainment, EXEC June 20" u="1"/>
        <s v="Order PO103231" u="1"/>
        <s v="Order PO103323" u="1"/>
        <s v="Order PO103415" u="1"/>
        <s v="Order PO103507" u="1"/>
        <s v="Order PO104151" u="1"/>
        <s v="Order PO104243" u="1"/>
        <s v="Entertainment, EXEC January 13" u="1"/>
        <s v="Order PO102871" u="1"/>
        <s v="Order PO102963" u="1"/>
        <s v="Order PO103791" u="1"/>
        <s v="Order PO103883" u="1"/>
        <s v="Order PO103975" u="1"/>
        <s v="Order PO103311" u="1"/>
        <s v="Order PO103403" u="1"/>
        <s v="Order PO104231" u="1"/>
        <s v="Entertainment, EXEC September 16" u="1"/>
        <s v="Consultant Services,  May 18" u="1"/>
        <s v="Order PO102951" u="1"/>
        <s v="Order PO103871" u="1"/>
        <s v="Order PO103963" u="1"/>
        <s v="Entertainment, SALES March 16" u="1"/>
        <s v="Order PO104311" u="1"/>
        <s v="Order PO103951" u="1"/>
        <s v="Entertainment, EXEC January 16" u="1"/>
        <s v="Order PO103198" u="1"/>
        <s v="Entertainment, EXEC January 17" u="1"/>
        <s v="Order PO103094" u="1"/>
        <s v="Order PO103186" u="1"/>
        <s v="Order PO103278" u="1"/>
        <s v="Order PO104198" u="1"/>
        <s v="Delivery &amp; Shipping, July 20" u="1"/>
        <s v="Entertainment, EXEC March 13" u="1"/>
        <s v="Entertainment, EXEC January 18" u="1"/>
        <s v="Order PO103082" u="1"/>
        <s v="Order PO103174" u="1"/>
        <s v="Order PO103266" u="1"/>
        <s v="Order PO103358" u="1"/>
        <s v="Order PO104094" u="1"/>
        <s v="Order PO104186" u="1"/>
        <s v="Order PO104278" u="1"/>
        <s v="Order PO102998" u="1"/>
        <s v="Entertainment, EXEC January 19" u="1"/>
        <s v="Order PO102518" u="1"/>
        <s v="Order PO103070" u="1"/>
        <s v="Order PO103162" u="1"/>
        <s v="Order PO103254" u="1"/>
        <s v="Order PO103346" u="1"/>
        <s v="Order PO103438" u="1"/>
        <s v="Order PO104082" u="1"/>
        <s v="Order PO104174" u="1"/>
        <s v="Order PO104266" u="1"/>
        <s v="Order PO102894" u="1"/>
        <s v="Order PO102986" u="1"/>
        <s v="Order PO103998" u="1"/>
        <s v="Order PO102506" u="1"/>
        <s v="Order PO103150" u="1"/>
        <s v="Order PO103242" u="1"/>
        <s v="Order PO103334" u="1"/>
        <s v="Order PO103426" u="1"/>
        <s v="Order PO103518" u="1"/>
        <s v="Order PO104070" u="1"/>
        <s v="Order PO104162" u="1"/>
        <s v="Order PO104254" u="1"/>
        <s v="Entertainment, SALES January 19" u="1"/>
        <s v="Order PO102790" u="1"/>
        <s v="Order PO102882" u="1"/>
        <s v="Order PO102974" u="1"/>
        <s v="Order PO103894" u="1"/>
        <s v="Order PO103986" u="1"/>
        <s v="Order PO103230" u="1"/>
        <s v="Order PO103322" u="1"/>
        <s v="Order PO103414" u="1"/>
        <s v="Order PO103506" u="1"/>
        <s v="Order PO104150" u="1"/>
        <s v="Order PO104242" u="1"/>
        <s v="Print Advertising, NewCaSup September 19" u="1"/>
        <s v="Order PO102870" u="1"/>
        <s v="Order PO102962" u="1"/>
        <s v="Order PO103790" u="1"/>
        <s v="Order PO103882" u="1"/>
        <s v="Order PO103974" u="1"/>
        <s v="Entertainment, SALES November 16" u="1"/>
        <s v="Order PO103310" u="1"/>
        <s v="Order PO103402" u="1"/>
        <s v="Order PO104230" u="1"/>
        <s v="Entertainment, ADM January 20" u="1"/>
        <s v="Consultant Services,  May 19" u="1"/>
        <s v="Order PO102950" u="1"/>
        <s v="Order PO103870" u="1"/>
        <s v="Order PO103962" u="1"/>
        <s v="Order PO104310" u="1"/>
        <s v="Order PO103950" u="1"/>
        <s v="Order PO103197" u="1"/>
        <s v="Order PO103289" u="1"/>
        <s v="Consultant Services,  January 16" u="1"/>
        <s v="Delivery &amp; Shipping, January 16" u="1"/>
        <s v="Order PO103093" u="1"/>
        <s v="Order PO103185" u="1"/>
        <s v="Order PO103277" u="1"/>
        <s v="Order PO103369" u="1"/>
        <s v="Order PO104197" u="1"/>
        <s v="Order PO104289" u="1"/>
        <s v="Entertainment, SALES May 19" u="1"/>
        <s v="Marketing Campaign Generation, Lion Marketing Augu" u="1"/>
        <s v="Order PO102529" u="1"/>
        <s v="Order PO103081" u="1"/>
        <s v="Order PO103173" u="1"/>
        <s v="Order PO103265" u="1"/>
        <s v="Order PO103357" u="1"/>
        <s v="Order PO103449" u="1"/>
        <s v="Order PO104093" u="1"/>
        <s v="Order PO104185" u="1"/>
        <s v="Order PO104277" u="1"/>
        <s v="Entertainment, SALES March 13" u="1"/>
        <s v="Order PO102997" u="1"/>
        <s v="Order PO102517" u="1"/>
        <s v="Order PO102609" u="1"/>
        <s v="Order PO103161" u="1"/>
        <s v="Order PO103253" u="1"/>
        <s v="Order PO103345" u="1"/>
        <s v="Order PO103437" u="1"/>
        <s v="Order PO103529" u="1"/>
        <s v="Order PO104081" u="1"/>
        <s v="Order PO104173" u="1"/>
        <s v="Order PO104265" u="1"/>
        <s v="Print Advertising, NewCaSup January 20" u="1"/>
        <s v="Entertainment, SALES October 20" u="1"/>
        <s v="Order PO102893" u="1"/>
        <s v="Order PO102985" u="1"/>
        <s v="Order PO103997" u="1"/>
        <s v="Print Advertising, NewCaSup April 18" u="1"/>
        <s v="Order PO102505" u="1"/>
        <s v="Order PO103241" u="1"/>
        <s v="Order PO103333" u="1"/>
        <s v="Order PO103425" u="1"/>
        <s v="Order PO103517" u="1"/>
        <s v="Order PO103609" u="1"/>
        <s v="Order PO104161" u="1"/>
        <s v="Order PO104253" u="1"/>
        <s v="Entertainment, ADM April 17" u="1"/>
        <s v="Order PO102881" u="1"/>
        <s v="Order PO102973" u="1"/>
        <s v="Order PO103893" u="1"/>
        <s v="Order PO103985" u="1"/>
        <s v="Order PO103321" u="1"/>
        <s v="Order PO103413" u="1"/>
        <s v="Order PO103505" u="1"/>
        <s v="Order PO104241" u="1"/>
        <s v="Entertainment, EXEC September 17" u="1"/>
        <s v="Marketing Campaign Generation, Lion Marketing Febr" u="1"/>
        <s v="Marketing Campaign Generation, Lion Marketing Octo" u="1"/>
        <s v="Order PO102961" u="1"/>
        <s v="Order PO103881" u="1"/>
        <s v="Order PO103973" u="1"/>
        <s v="Order PO103401" u="1"/>
        <s v="Consultant Services,  December 19" u="1"/>
        <s v="Entertainment, SALES October 18" u="1"/>
        <s v="Print Advertising, NewCaSup May 20" u="1"/>
        <s v="Order PO103961" u="1"/>
        <s v="Order PO103196" u="1"/>
        <s v="Order PO103288" u="1"/>
        <s v="Entertainment, ADM August 16" u="1"/>
        <s v="Order PO103092" u="1"/>
        <s v="Order PO103184" u="1"/>
        <s v="Order PO103276" u="1"/>
        <s v="Order PO103368" u="1"/>
        <s v="Order PO104196" u="1"/>
        <s v="Order PO104288" u="1"/>
        <s v="Entertainment, ADM July 20" u="1"/>
        <s v="Order PO102528" u="1"/>
        <s v="Order PO103080" u="1"/>
        <s v="Order PO103172" u="1"/>
        <s v="Order PO103264" u="1"/>
        <s v="Order PO103356" u="1"/>
        <s v="Order PO103448" u="1"/>
        <s v="Order PO104092" u="1"/>
        <s v="Order PO104184" u="1"/>
        <s v="Order PO104276" u="1"/>
        <s v="Order PO102996" u="1"/>
        <s v="Order PO102516" u="1"/>
        <s v="Order PO102608" u="1"/>
        <s v="Order PO103160" u="1"/>
        <s v="Order PO103252" u="1"/>
        <s v="Order PO103344" u="1"/>
        <s v="Order PO103436" u="1"/>
        <s v="Order PO103528" u="1"/>
        <s v="Order PO104080" u="1"/>
        <s v="Order PO104172" u="1"/>
        <s v="Order PO104264" u="1"/>
        <s v="Consultant Services,  February 13" u="1"/>
        <s v="Marketing Campaign Generation, Lion Marketing May " u="1"/>
        <s v="Cleaning" u="1"/>
        <s v="Order PO102892" u="1"/>
        <s v="Order PO102984" u="1"/>
        <s v="Order PO103996" u="1"/>
        <s v="Order PO102504" u="1"/>
        <s v="Order PO103240" u="1"/>
        <s v="Order PO103332" u="1"/>
        <s v="Order PO103424" u="1"/>
        <s v="Order PO103516" u="1"/>
        <s v="Order PO103608" u="1"/>
        <s v="Order PO104160" u="1"/>
        <s v="Order PO104252" u="1"/>
        <s v="Entertainment, EXEC October 20" u="1"/>
        <s v="Order PO102880" u="1"/>
        <s v="Order PO102972" u="1"/>
        <s v="Order PO103892" u="1"/>
        <s v="Order PO103984" u="1"/>
        <s v="Entertainment, SALES November 17" u="1"/>
        <s v="Order PO103320" u="1"/>
        <s v="Order PO103412" u="1"/>
        <s v="Order PO103504" u="1"/>
        <s v="Order PO104240" u="1"/>
        <s v="Entertainment, ADM February 20" u="1"/>
        <s v="Order PO102960" u="1"/>
        <s v="Order PO103880" u="1"/>
        <s v="Order PO103972" u="1"/>
        <s v="Order PO103400" u="1"/>
        <s v="Order PO104320" u="1"/>
        <s v="Consultant Services,  December 18" u="1"/>
        <s v="Print Advertising, NewCaSup January 13" u="1"/>
        <s v="Order PO103960" u="1"/>
        <s v="Order PO103299" u="1"/>
        <s v="Consultant Services,  January 17" u="1"/>
        <s v="Order PO103195" u="1"/>
        <s v="Order PO103287" u="1"/>
        <s v="Order PO103379" u="1"/>
        <s v="Order PO104299" u="1"/>
        <s v="Entertainment, EXEC March 16" u="1"/>
        <s v="Delivery &amp; Shipping, May 20" u="1"/>
        <s v="Entertainment, ADM August 17" u="1"/>
        <s v="Entertainment, EXEC April 20" u="1"/>
        <s v="Order PO102539" u="1"/>
        <s v="Order PO103091" u="1"/>
        <s v="Order PO103183" u="1"/>
        <s v="Order PO103275" u="1"/>
        <s v="Order PO103367" u="1"/>
        <s v="Order PO103459" u="1"/>
        <s v="Order PO104195" u="1"/>
        <s v="Order PO104287" u="1"/>
        <s v="Invoice PI100001" u="1"/>
        <s v="Entertainment, SALES February 20" u="1"/>
        <s v="Order PO102527" u="1"/>
        <s v="Order PO102619" u="1"/>
        <s v="Order PO103171" u="1"/>
        <s v="Order PO103263" u="1"/>
        <s v="Order PO103355" u="1"/>
        <s v="Order PO103447" u="1"/>
        <s v="Order PO103539" u="1"/>
        <s v="Order PO104091" u="1"/>
        <s v="Order PO104183" u="1"/>
        <s v="Order PO104275" u="1"/>
        <s v="Entertainment, SALES September 20" u="1"/>
        <s v="Order PO102995" u="1"/>
        <s v="Order PO102515" u="1"/>
        <s v="Order PO102607" u="1"/>
        <s v="Order PO103251" u="1"/>
        <s v="Order PO103343" u="1"/>
        <s v="Order PO103435" u="1"/>
        <s v="Order PO103527" u="1"/>
        <s v="Order PO103619" u="1"/>
        <s v="Order PO104171" u="1"/>
        <s v="Order PO104263" u="1"/>
        <s v="Invoice PI100011" u="1"/>
        <s v="Entertainment, ADM April 18" u="1"/>
        <s v="Entertainment, EXEC February 19" u="1"/>
        <s v="Order PO102891" u="1"/>
        <s v="Order PO102983" u="1"/>
        <s v="Order PO103995" u="1"/>
        <s v="Order PO102503" u="1"/>
        <s v="Order PO103331" u="1"/>
        <s v="Order PO103423" u="1"/>
        <s v="Order PO103515" u="1"/>
        <s v="Order PO103607" u="1"/>
        <s v="Order PO104251" u="1"/>
        <s v="Print Advertising, NewCaSup May 13" u="1"/>
        <s v="Entertainment, ADM February 13" u="1"/>
        <s v="Entertainment, EXEC September 18" u="1"/>
        <s v="Order PO102971" u="1"/>
        <s v="Order PO103891" u="1"/>
        <s v="Order PO103983" u="1"/>
        <s v="TrendTech February Payment" u="1"/>
        <s v="Order PO103411" u="1"/>
        <s v="Order PO103503" u="1"/>
        <s v="Invoice PI100005" u="1"/>
        <s v="Order PO103971" u="1"/>
        <s v="Entertainment, EXEC October 16" u="1"/>
        <s v="Entertainment, SALES March 20" u="1"/>
        <s v="Consultant Services,  December 17" u="1"/>
        <s v="Entertainment, EXEC October 17" u="1"/>
        <s v="Delivery &amp; Shipping, July 16" u="1"/>
        <s v="Order PO103298" u="1"/>
        <s v="Entertainment, ADM February 16" u="1"/>
        <s v="Entertainment, EXEC March 17" u="1"/>
        <s v="Entertainment, EXEC October 18" u="1"/>
        <s v="Delivery &amp; Shipping, December 16" u="1"/>
        <s v="Entertainment, ADM August 18" u="1"/>
        <s v="Entertainment, EXEC April 13" u="1"/>
        <s v="Entertainment, ADM September 16" u="1"/>
        <s v="Order PO103194" u="1"/>
        <s v="Order PO103286" u="1"/>
        <s v="Order PO103378" u="1"/>
        <s v="Order PO104298" u="1"/>
        <s v="Entertainment, ADM February 17" u="1"/>
        <s v="Entertainment, EXEC October 19" u="1"/>
        <s v="Invoice PI100009" u="1"/>
        <s v="Order PO102538" u="1"/>
        <s v="Order PO103090" u="1"/>
        <s v="Order PO103182" u="1"/>
        <s v="Order PO103274" u="1"/>
        <s v="Order PO103366" u="1"/>
        <s v="Order PO103458" u="1"/>
        <s v="Order PO104194" u="1"/>
        <s v="Order PO104286" u="1"/>
        <s v="Entertainment, ADM February 18" u="1"/>
        <s v="Entertainment, ADM March 16" u="1"/>
        <s v="Order PO102526" u="1"/>
        <s v="Order PO102618" u="1"/>
        <s v="Order PO103170" u="1"/>
        <s v="Order PO103262" u="1"/>
        <s v="Order PO103354" u="1"/>
        <s v="Order PO103446" u="1"/>
        <s v="Order PO103538" u="1"/>
        <s v="Order PO104090" u="1"/>
        <s v="Order PO104182" u="1"/>
        <s v="Order PO104274" u="1"/>
        <s v="Print Advertising, NewCaSup May 16" u="1"/>
        <s v="Entertainment, ADM February 19" u="1"/>
        <s v="Print Advertising, NewCaSup January 16" u="1"/>
        <s v="Order PO102994" u="1"/>
        <s v="Order PO102514" u="1"/>
        <s v="Order PO102606" u="1"/>
        <s v="Order PO103250" u="1"/>
        <s v="Order PO103342" u="1"/>
        <s v="Order PO103434" u="1"/>
        <s v="Order PO103526" u="1"/>
        <s v="Order PO103618" u="1"/>
        <s v="Order PO104170" u="1"/>
        <s v="Order PO104262" u="1"/>
        <s v="Order PO102890" u="1"/>
        <s v="Order PO102982" u="1"/>
        <s v="Order PO103994" u="1"/>
        <s v="Entertainment, SALES November 18" u="1"/>
        <s v="Order PO102502" u="1"/>
        <s v="Order PO103330" u="1"/>
        <s v="Order PO103422" u="1"/>
        <s v="Order PO103514" u="1"/>
        <s v="Order PO103606" u="1"/>
        <s v="Order PO104250" u="1"/>
        <s v="Print Advertising, NewCaSup May 17" u="1"/>
        <s v="Delivery &amp; Shipping, September 19" u="1"/>
        <s v="Order PO102970" u="1"/>
        <s v="Order PO103890" u="1"/>
        <s v="Order PO103982" u="1"/>
        <s v="Order PO103410" u="1"/>
        <s v="Order PO103502" u="1"/>
        <s v="Order PO103970" u="1"/>
        <s v="Print Advertising, NewCaSup May 18" u="1"/>
        <s v="Print Advertising, NewCaSup January 17" u="1"/>
        <s v="Sales Promotions, Spring Corporate Campaign, 2010" u="1"/>
        <s v="Consultant Services,  January 18" u="1"/>
        <s v="Consultant Services,  December 16" u="1"/>
        <s v="Delivery &amp; Shipping, July 17" u="1"/>
        <s v="GiveAways, Microsoft Convergence 2007" u="1"/>
        <s v="Order PO102469" u="1"/>
        <s v="Order PO103297" u="1"/>
        <s v="Order PO103389" u="1"/>
        <s v="GiveAways, Microsoft Convergence 2008" u="1"/>
        <s v="Entertainment, EXEC March 18" u="1"/>
        <s v="GiveAways, Microsoft Convergence 2009" u="1"/>
        <s v="Entertainment, ADM August 19" u="1"/>
        <s v="Entertainment, SALES February 13" u="1"/>
        <s v="Print Advertising, NewCaSup May 19" u="1"/>
        <s v="Delivery &amp; Shipping, January 17" u="1"/>
        <s v="Order PO102549" u="1"/>
        <s v="Order PO103193" u="1"/>
        <s v="Order PO103285" u="1"/>
        <s v="Order PO103377" u="1"/>
        <s v="Order PO103469" u="1"/>
        <s v="Order PO104297" u="1"/>
        <s v="Order PO102537" u="1"/>
        <s v="Order PO102629" u="1"/>
        <s v="Order PO103181" u="1"/>
        <s v="Order PO103273" u="1"/>
        <s v="Order PO103365" u="1"/>
        <s v="Order PO103457" u="1"/>
        <s v="Order PO103549" u="1"/>
        <s v="Order PO104193" u="1"/>
        <s v="Order PO104285" u="1"/>
        <s v="PURE-LOOK May Payment" u="1"/>
        <s v="Print Advertising, NewCaSup April 19" u="1"/>
        <s v="Order PO102525" u="1"/>
        <s v="Order PO102617" u="1"/>
        <s v="Order PO102709" u="1"/>
        <s v="Order PO103261" u="1"/>
        <s v="Order PO103353" u="1"/>
        <s v="Order PO103445" u="1"/>
        <s v="Order PO103537" u="1"/>
        <s v="Order PO103629" u="1"/>
        <s v="Order PO104181" u="1"/>
        <s v="Order PO104273" u="1"/>
        <s v="Print Advertising, NewCaSup January 18" u="1"/>
        <s v="Order PO102993" u="1"/>
        <s v="Order PO102513" u="1"/>
        <s v="Order PO102605" u="1"/>
        <s v="Order PO103341" u="1"/>
        <s v="Order PO103433" u="1"/>
        <s v="Order PO103525" u="1"/>
        <s v="Order PO103617" u="1"/>
        <s v="Order PO103709" u="1"/>
        <s v="Order PO104261" u="1"/>
        <s v="Entertainment, ADM April 19" u="1"/>
        <s v="Entertainment, EXEC September 19" u="1"/>
        <s v="Print Advertising, NewCaSup July 16" u="1"/>
        <s v="Order PO102981" u="1"/>
        <s v="Order PO103993" u="1"/>
        <s v="Order PO102501" u="1"/>
        <s v="Order PO103421" u="1"/>
        <s v="Order PO103513" u="1"/>
        <s v="Order PO103605" u="1"/>
        <s v="Delivery &amp; Shipping, November 20" u="1"/>
        <s v="Delivery &amp; Shipping, September 18" u="1"/>
        <s v="Order PO103981" u="1"/>
        <s v="Order PO103501" u="1"/>
        <s v="LogoMasters February Payment" u="1"/>
        <s v="Entertainment, SALES October 19" u="1"/>
        <s v="Print Advertising, NewCaSup January 19" u="1"/>
        <s v="Delivery &amp; Shipping, July 18" u="1"/>
        <s v="Entertainment, EXEC March 19" u="1"/>
        <s v="Delivery &amp; Shipping, December 17" u="1"/>
        <s v="Order PO102468" u="1"/>
        <s v="Order PO103296" u="1"/>
        <s v="Order PO103388" u="1"/>
        <s v="Entertainment, EXEC November 16" u="1"/>
        <s v="Order PO102548" u="1"/>
        <s v="Order PO103192" u="1"/>
        <s v="Order PO103284" u="1"/>
        <s v="Order PO103376" u="1"/>
        <s v="Order PO103468" u="1"/>
        <s v="Order PO104296" u="1"/>
        <s v="Entertainment, EXEC August 19" u="1"/>
        <s v="Delivery &amp; Shipping, June 20" u="1"/>
        <s v="Order PO102536" u="1"/>
        <s v="Order PO102628" u="1"/>
        <s v="Order PO103180" u="1"/>
        <s v="Order PO103272" u="1"/>
        <s v="Order PO103364" u="1"/>
        <s v="Order PO103456" u="1"/>
        <s v="Order PO103548" u="1"/>
        <s v="Order PO104192" u="1"/>
        <s v="Order PO104284" u="1"/>
        <s v="Entertainment, ADM March 17" u="1"/>
        <s v="Print Advertising, NewCaSup June 16" u="1"/>
        <s v="Delivery &amp; Shipping, October 16" u="1"/>
        <s v="Order PO102524" u="1"/>
        <s v="Order PO102616" u="1"/>
        <s v="Order PO102708" u="1"/>
        <s v="Order PO103260" u="1"/>
        <s v="Order PO103352" u="1"/>
        <s v="Order PO103444" u="1"/>
        <s v="Order PO103536" u="1"/>
        <s v="Order PO103628" u="1"/>
        <s v="Order PO104180" u="1"/>
        <s v="Order PO104272" u="1"/>
        <s v="Order PO102992" u="1"/>
        <s v="Entertainment, SALES November 19" u="1"/>
        <s v="Order PO102512" u="1"/>
        <s v="Order PO102604" u="1"/>
        <s v="Order PO103340" u="1"/>
        <s v="Order PO103432" u="1"/>
        <s v="Order PO103524" u="1"/>
        <s v="Order PO103616" u="1"/>
        <s v="Order PO103708" u="1"/>
        <s v="Order PO104260" u="1"/>
        <s v="Order PO102980" u="1"/>
        <s v="Order PO103992" u="1"/>
        <s v="Order PO102500" u="1"/>
        <s v="Order PO103420" u="1"/>
        <s v="Order PO103512" u="1"/>
        <s v="Order PO103604" u="1"/>
        <s v="Delivery &amp; Shipping, September 17" u="1"/>
        <s v="Entertainment, EXEC August 18" u="1"/>
        <s v="Order PO103980" u="1"/>
        <s v="Order PO103500" u="1"/>
        <s v="Consultant Services,  January 19" u="1"/>
        <s v="Delivery &amp; Shipping, July 19" u="1"/>
        <s v="Order PO102479" u="1"/>
        <s v="Order PO103399" u="1"/>
        <s v="Entertainment, EXEC April 16" u="1"/>
        <s v="Order PO102467" u="1"/>
        <s v="Order PO102559" u="1"/>
        <s v="Order PO103295" u="1"/>
        <s v="Order PO103387" u="1"/>
        <s v="Order PO103479" u="1"/>
        <s v="Order PO102547" u="1"/>
        <s v="Order PO102639" u="1"/>
        <s v="Order PO103191" u="1"/>
        <s v="Order PO103283" u="1"/>
        <s v="Order PO103375" u="1"/>
        <s v="Order PO103467" u="1"/>
        <s v="Order PO103559" u="1"/>
        <s v="Order PO104295" u="1"/>
        <s v="Entertainment, EXEC July 20" u="1"/>
        <s v="Entertainment, EXEC August 17" u="1"/>
        <s v="Order PO102535" u="1"/>
        <s v="Order PO102627" u="1"/>
        <s v="Order PO102719" u="1"/>
        <s v="Order PO103271" u="1"/>
        <s v="Order PO103363" u="1"/>
        <s v="Order PO103455" u="1"/>
        <s v="Order PO103547" u="1"/>
        <s v="Order PO103639" u="1"/>
        <s v="Order PO104191" u="1"/>
        <s v="Order PO104283" u="1"/>
        <s v="Order PO102523" u="1"/>
        <s v="Order PO102615" u="1"/>
        <s v="Order PO102707" u="1"/>
        <s v="Order PO103351" u="1"/>
        <s v="Order PO103443" u="1"/>
        <s v="Order PO103535" u="1"/>
        <s v="Order PO103627" u="1"/>
        <s v="Order PO103719" u="1"/>
        <s v="Order PO104271" u="1"/>
        <s v="Consultant Services,  February 20" u="1"/>
        <s v="Order PO102991" u="1"/>
        <s v="Order PO102511" u="1"/>
        <s v="Order PO102603" u="1"/>
        <s v="Order PO103431" u="1"/>
        <s v="Order PO103523" u="1"/>
        <s v="Order PO103615" u="1"/>
        <s v="Order PO103707" u="1"/>
        <s v="Order PO103991" u="1"/>
        <s v="Order PO103511" u="1"/>
        <s v="Order PO103603" u="1"/>
        <s v="Delivery &amp; Shipping, September 16" u="1"/>
        <s v="Entertainment, EXEC August 16" u="1"/>
        <s v="Delivery &amp; Shipping, December 18" u="1"/>
        <s v="Entertainment, EXEC April 17" u="1"/>
        <s v="Order PO102478" u="1"/>
        <s v="Order PO103398" u="1"/>
        <s v="Entertainment, ADM September 17" u="1"/>
        <s v="Entertainment, SALES January 13" u="1"/>
        <s v="Order PO102466" u="1"/>
        <s v="Order PO102558" u="1"/>
        <s v="Order PO103294" u="1"/>
        <s v="Order PO103386" u="1"/>
        <s v="Order PO103478" u="1"/>
        <s v="Order PO102546" u="1"/>
        <s v="Order PO102638" u="1"/>
        <s v="Order PO103190" u="1"/>
        <s v="Order PO103282" u="1"/>
        <s v="Order PO103374" u="1"/>
        <s v="Order PO103466" u="1"/>
        <s v="Order PO103558" u="1"/>
        <s v="Order PO104294" u="1"/>
        <s v="Entertainment, ADM March 18" u="1"/>
        <s v="Order PO102534" u="1"/>
        <s v="Order PO102626" u="1"/>
        <s v="Order PO102718" u="1"/>
        <s v="Order PO103270" u="1"/>
        <s v="Order PO103362" u="1"/>
        <s v="Order PO103454" u="1"/>
        <s v="Order PO103546" u="1"/>
        <s v="Order PO103638" u="1"/>
        <s v="Order PO104190" u="1"/>
        <s v="Order PO104282" u="1"/>
        <s v="Club Euroamis May Payment" u="1"/>
        <s v="Order PO102522" u="1"/>
        <s v="Order PO102614" u="1"/>
        <s v="Order PO102706" u="1"/>
        <s v="Order PO103350" u="1"/>
        <s v="Order PO103442" u="1"/>
        <s v="Order PO103534" u="1"/>
        <s v="Order PO103626" u="1"/>
        <s v="Order PO103718" u="1"/>
        <s v="Order PO104270" u="1"/>
        <s v="Order PO102990" u="1"/>
        <s v="Order PO102510" u="1"/>
        <s v="Order PO102602" u="1"/>
        <s v="Order PO103430" u="1"/>
        <s v="Order PO103522" u="1"/>
        <s v="Order PO103614" u="1"/>
        <s v="Order PO103706" u="1"/>
        <s v="Order PO103990" u="1"/>
        <s v="Order PO103510" u="1"/>
        <s v="Order PO103602" u="1"/>
        <s v="Delivery &amp; Shipping, January 20" u="1"/>
        <s v="GiveAways, Microsoft Convergence 2010" u="1"/>
        <s v="Order PO102489" u="1"/>
        <s v="Entertainment, EXEC April 18" u="1"/>
        <s v="Print Advertising, NewCaSup September 16" u="1"/>
        <s v="Order PO102477" u="1"/>
        <s v="Order PO102569" u="1"/>
        <s v="Order PO103397" u="1"/>
        <s v="Order PO103489" u="1"/>
        <s v="Order PO103009" u="1"/>
        <s v="Delivery &amp; Shipping, May 13" u="1"/>
        <s v="GiveAways, NAVUG Conference 2011" u="1"/>
        <s v="Delivery &amp; Shipping, January 18" u="1"/>
        <s v="Order PO102465" u="1"/>
        <s v="Order PO102557" u="1"/>
        <s v="Order PO102649" u="1"/>
        <s v="Order PO103293" u="1"/>
        <s v="Order PO103385" u="1"/>
        <s v="Order PO103477" u="1"/>
        <s v="Order PO103569" u="1"/>
        <s v="Order PO104009" u="1"/>
        <s v="Order PO102545" u="1"/>
        <s v="Order PO102637" u="1"/>
        <s v="Order PO103281" u="1"/>
        <s v="Order PO103373" u="1"/>
        <s v="Order PO103465" u="1"/>
        <s v="Order PO103557" u="1"/>
        <s v="Order PO103649" u="1"/>
        <s v="Order PO104293" u="1"/>
        <s v="Order PO102533" u="1"/>
        <s v="Order PO102625" u="1"/>
        <s v="Order PO102717" u="1"/>
        <s v="Order PO102809" u="1"/>
        <s v="Order PO103361" u="1"/>
        <s v="Order PO103453" u="1"/>
        <s v="Order PO103545" u="1"/>
        <s v="Order PO103637" u="1"/>
        <s v="Order PO103729" u="1"/>
        <s v="Order PO104281" u="1"/>
        <s v="Print Advertising, NewCaSup November 17" u="1"/>
        <s v="Order PO102521" u="1"/>
        <s v="Order PO102613" u="1"/>
        <s v="Order PO102705" u="1"/>
        <s v="Order PO103441" u="1"/>
        <s v="Order PO103533" u="1"/>
        <s v="Order PO103625" u="1"/>
        <s v="Order PO103717" u="1"/>
        <s v="Order PO103809" u="1"/>
        <s v="Consultant Services,  June 19" u="1"/>
        <s v="Order PO102601" u="1"/>
        <s v="Order PO103521" u="1"/>
        <s v="Order PO103613" u="1"/>
        <s v="Order PO103705" u="1"/>
        <s v="Print Advertising, NewCaSup March 16" u="1"/>
        <s v="Order PO103601" u="1"/>
        <s v="Marketing Campaign Generation, Lion Marketing June" u="1"/>
        <s v="Delivery &amp; Shipping, December 19" u="1"/>
        <s v="Entertainment, EXEC April 19" u="1"/>
        <s v="Order PO102488" u="1"/>
        <s v="Print Advertising, NewCaSup November 19" u="1"/>
        <s v="Print Advertising, NewCaSup September 20" u="1"/>
        <s v="Print Advertising, NewCaSup April 20" u="1"/>
        <s v="Order PO102476" u="1"/>
        <s v="Order PO102568" u="1"/>
        <s v="Order PO103396" u="1"/>
        <s v="Order PO103488" u="1"/>
        <s v="Order PO103008" u="1"/>
        <s v="Entertainment, EXEC November 17" u="1"/>
        <s v="Delivery &amp; Shipping, June 16" u="1"/>
        <s v="Entertainment, EXEC May 20" u="1"/>
        <s v="Consultant Services,  June 18" u="1"/>
        <s v="Order PO102464" u="1"/>
        <s v="Order PO102556" u="1"/>
        <s v="Order PO102648" u="1"/>
        <s v="Order PO103292" u="1"/>
        <s v="Order PO103384" u="1"/>
        <s v="Order PO103476" u="1"/>
        <s v="Order PO103568" u="1"/>
        <s v="Order PO104008" u="1"/>
        <s v="Order PO102544" u="1"/>
        <s v="Order PO102636" u="1"/>
        <s v="Order PO103280" u="1"/>
        <s v="Order PO103372" u="1"/>
        <s v="Order PO103464" u="1"/>
        <s v="Order PO103556" u="1"/>
        <s v="Order PO103648" u="1"/>
        <s v="Order PO104292" u="1"/>
        <s v="Entertainment, ADM March 19" u="1"/>
        <s v="Postage" u="1"/>
        <s v="Delivery &amp; Shipping, October 17" u="1"/>
        <s v="Order PO102532" u="1"/>
        <s v="Order PO102624" u="1"/>
        <s v="Order PO102716" u="1"/>
        <s v="Order PO102808" u="1"/>
        <s v="Order PO103360" u="1"/>
        <s v="Order PO103452" u="1"/>
        <s v="Order PO103544" u="1"/>
        <s v="Order PO103636" u="1"/>
        <s v="Order PO103728" u="1"/>
        <s v="Order PO104280" u="1"/>
        <s v="Order PO102520" u="1"/>
        <s v="Order PO102612" u="1"/>
        <s v="Order PO102704" u="1"/>
        <s v="Order PO103440" u="1"/>
        <s v="Order PO103532" u="1"/>
        <s v="Order PO103624" u="1"/>
        <s v="Order PO103716" u="1"/>
        <s v="Order PO103808" u="1"/>
        <s v="Consultant Services,  June 17" u="1"/>
        <s v="Order PO102600" u="1"/>
        <s v="Order PO103520" u="1"/>
        <s v="Order PO103612" u="1"/>
        <s v="Order PO103704" u="1"/>
        <s v="Order PO103600" u="1"/>
        <s v="Delivery &amp; Shipping, March 19" u="1"/>
        <s v="Order PO102499" u="1"/>
        <s v="GiveAways, Microsoft Directions 2008" u="1"/>
        <s v="Entertainment, SALES February 16" u="1"/>
        <s v="Marketing Campaign Generation, Lion Marketing Dece" u="1"/>
        <s v="Order PO102487" u="1"/>
        <s v="Order PO102579" u="1"/>
        <s v="Order PO103499" u="1"/>
        <s v="Order PO103019" u="1"/>
        <s v="Entertainment, EXEC February 13" u="1"/>
        <s v="Print Advertising, NewCaSup December 20" u="1"/>
        <s v="Delivery &amp; Shipping, June 17" u="1"/>
        <s v="Order PO102475" u="1"/>
        <s v="Order PO102567" u="1"/>
        <s v="Order PO102659" u="1"/>
        <s v="Order PO103395" u="1"/>
        <s v="Order PO103487" u="1"/>
        <s v="Order PO103579" u="1"/>
        <s v="Order PO103007" u="1"/>
        <s v="Order PO104019" u="1"/>
        <s v="Consultant Services,  June 16" u="1"/>
        <s v="Technische Betriebe Rotkreuz May Payment" u="1"/>
        <s v="Order PO102555" u="1"/>
        <s v="Order PO102647" u="1"/>
        <s v="Order PO102739" u="1"/>
        <s v="Order PO103291" u="1"/>
        <s v="Order PO103383" u="1"/>
        <s v="Order PO103475" u="1"/>
        <s v="Order PO103567" u="1"/>
        <s v="Order PO103659" u="1"/>
        <s v="Order PO104007" u="1"/>
        <s v="Invoice PI100002" u="1"/>
        <s v="Entertainment, ADM May 18" u="1"/>
        <s v="Order PO102543" u="1"/>
        <s v="Order PO102635" u="1"/>
        <s v="Order PO102727" u="1"/>
        <s v="Order PO102819" u="1"/>
        <s v="Order PO103371" u="1"/>
        <s v="Order PO103463" u="1"/>
        <s v="Order PO103555" u="1"/>
        <s v="Order PO103647" u="1"/>
        <s v="Order PO103739" u="1"/>
        <s v="Order PO104291" u="1"/>
        <s v="Delivery &amp; Shipping, March 18" u="1"/>
        <s v="Consultant Services,  July 19" u="1"/>
        <s v="Order PO102531" u="1"/>
        <s v="Order PO102623" u="1"/>
        <s v="Order PO102715" u="1"/>
        <s v="Order PO102807" u="1"/>
        <s v="Order PO103451" u="1"/>
        <s v="Order PO103543" u="1"/>
        <s v="Order PO103635" u="1"/>
        <s v="Order PO103727" u="1"/>
        <s v="Order PO103819" u="1"/>
        <s v="Invoice PI100012" u="1"/>
        <s v="Entertainment, EXEC June 16" u="1"/>
        <s v="Order PO102611" u="1"/>
        <s v="Order PO102703" u="1"/>
        <s v="Order PO103531" u="1"/>
        <s v="Order PO103623" u="1"/>
        <s v="Order PO103715" u="1"/>
        <s v="Order PO103807" u="1"/>
        <s v="Entertainment, SALES April 19" u="1"/>
        <s v="Order PO103611" u="1"/>
        <s v="Order PO103703" u="1"/>
        <s v="Invoice PI100006" u="1"/>
        <s v="Entertainment, ADM September 20" u="1"/>
        <s v="Entertainment, ADM May 16" u="1"/>
        <s v="Entertainment, EXEC August 20" u="1"/>
        <s v="Delivery &amp; Shipping, March 17" u="1"/>
        <s v="Order PO102498" u="1"/>
        <s v="Consultant Services,  July 18" u="1"/>
        <s v="Order PO102486" u="1"/>
        <s v="Order PO102578" u="1"/>
        <s v="Order PO103498" u="1"/>
        <s v="Order PO103018" u="1"/>
        <s v="Print Advertising, NewCaSup December 16" u="1"/>
        <s v="Delivery &amp; Shipping, June 18" u="1"/>
        <s v="Entertainment, ADM September 18" u="1"/>
        <s v="Order PO102474" u="1"/>
        <s v="Order PO102566" u="1"/>
        <s v="Order PO102658" u="1"/>
        <s v="Order PO103394" u="1"/>
        <s v="Order PO103486" u="1"/>
        <s v="Order PO103578" u="1"/>
        <s v="Entertainment, SALES April 18" u="1"/>
        <s v="Order PO103006" u="1"/>
        <s v="Order PO104018" u="1"/>
        <s v="Order PO102554" u="1"/>
        <s v="Order PO102646" u="1"/>
        <s v="Order PO103290" u="1"/>
        <s v="Order PO103382" u="1"/>
        <s v="Order PO103474" u="1"/>
        <s v="Order PO103566" u="1"/>
        <s v="Order PO103658" u="1"/>
        <s v="Order PO104006" u="1"/>
        <s v="Order PO102542" u="1"/>
        <s v="Order PO102634" u="1"/>
        <s v="Order PO102726" u="1"/>
        <s v="Order PO102818" u="1"/>
        <s v="Order PO103370" u="1"/>
        <s v="Order PO103462" u="1"/>
        <s v="Order PO103554" u="1"/>
        <s v="Order PO103646" u="1"/>
        <s v="Order PO103738" u="1"/>
        <s v="Order PO104290" u="1"/>
        <s v="Delivery &amp; Shipping, March 16" u="1"/>
        <s v="Consultant Services,  July 17" u="1"/>
        <s v="Order PO102530" u="1"/>
        <s v="Order PO102622" u="1"/>
        <s v="Order PO102714" u="1"/>
        <s v="Order PO102806" u="1"/>
        <s v="Order PO103450" u="1"/>
        <s v="Order PO103542" u="1"/>
        <s v="Order PO103634" u="1"/>
        <s v="Order PO103726" u="1"/>
        <s v="Order PO103818" u="1"/>
        <s v="Print Advertising, NewCaSup December 18" u="1"/>
        <s v="Order PO102610" u="1"/>
        <s v="Order PO102702" u="1"/>
        <s v="Order PO103530" u="1"/>
        <s v="Order PO103622" u="1"/>
        <s v="Order PO103714" u="1"/>
        <s v="Order PO103806" u="1"/>
        <s v="Entertainment, SALES April 17" u="1"/>
        <s v="Consultant Services,  November 19" u="1"/>
        <s v="Order PO103610" u="1"/>
        <s v="Order PO103702" u="1"/>
        <s v="Entertainment, SALES July 20" u="1"/>
        <s v="Entertainment, SALES February 17" u="1"/>
        <s v="Order PO102497" u="1"/>
        <s v="Order PO102589" u="1"/>
        <s v="Order PO103029" u="1"/>
        <s v="Consultant Services,  July 16" u="1"/>
        <s v="Delivery &amp; Shipping, June 19" u="1"/>
        <s v="Order PO102485" u="1"/>
        <s v="Order PO102577" u="1"/>
        <s v="Order PO102669" u="1"/>
        <s v="Order PO103497" u="1"/>
        <s v="Order PO103589" u="1"/>
        <s v="Order PO103017" u="1"/>
        <s v="Order PO103109" u="1"/>
        <s v="Order PO104029" u="1"/>
        <s v="Consultant Services,  December 20" u="1"/>
        <s v="Delivery &amp; Shipping, January 19" u="1"/>
        <s v="Order PO102473" u="1"/>
        <s v="Order PO102565" u="1"/>
        <s v="Order PO102657" u="1"/>
        <s v="Order PO102749" u="1"/>
        <s v="Order PO103393" u="1"/>
        <s v="Order PO103485" u="1"/>
        <s v="Order PO103577" u="1"/>
        <s v="Order PO103669" u="1"/>
        <s v="Entertainment, SALES April 16" u="1"/>
        <s v="Order PO103005" u="1"/>
        <s v="Order PO104017" u="1"/>
        <s v="Order PO104109" u="1"/>
        <s v="Order PO102553" u="1"/>
        <s v="Order PO102645" u="1"/>
        <s v="Order PO102829" u="1"/>
        <s v="Order PO103381" u="1"/>
        <s v="Order PO103473" u="1"/>
        <s v="Order PO103565" u="1"/>
        <s v="Order PO103657" u="1"/>
        <s v="Order PO103749" u="1"/>
        <s v="Delivery &amp; Shipping, November 16" u="1"/>
        <s v="Print Advertising, NewCaSup February 13" u="1"/>
        <s v="Order PO104005" u="1"/>
        <s v="Order PO102541" u="1"/>
        <s v="Order PO102633" u="1"/>
        <s v="Order PO102725" u="1"/>
        <s v="Order PO102817" u="1"/>
        <s v="Order PO102909" u="1"/>
        <s v="Order PO103461" u="1"/>
        <s v="Order PO103553" u="1"/>
        <s v="Order PO103645" u="1"/>
        <s v="Order PO103737" u="1"/>
        <s v="Order PO103829" u="1"/>
        <s v="Entertainment, EXEC June 17" u="1"/>
        <s v="Order PO102621" u="1"/>
        <s v="Order PO102713" u="1"/>
        <s v="Order PO102805" u="1"/>
        <s v="Order PO103541" u="1"/>
        <s v="Order PO103633" u="1"/>
        <s v="Order PO103725" u="1"/>
        <s v="Order PO103817" u="1"/>
        <s v="Order PO103909" u="1"/>
        <s v="Print Advertising, NewCaSup July 17" u="1"/>
        <s v="Print Advertising, NewCaSup March 17" u="1"/>
        <s v="Order PO102701" u="1"/>
        <s v="Order PO103621" u="1"/>
        <s v="Order PO103713" u="1"/>
        <s v="Order PO103805" u="1"/>
        <s v="Print Advertising, NewCaSup April 13" u="1"/>
        <s v="Consultant Services,  November 18" u="1"/>
        <s v="Entertainment, EXEC November 20" u="1"/>
        <s v="Order PO103701" u="1"/>
        <s v="Entertainment, ADM May 20" u="1"/>
        <s v="Entertainment, ADM June 20" u="1"/>
        <s v="Delivery &amp; Shipping, March 13" u="1"/>
        <s v="Order PO102496" u="1"/>
        <s v="Order PO102588" u="1"/>
        <s v="Order PO103028" u="1"/>
        <s v="Delivery &amp; Shipping, October 20" u="1"/>
        <s v="Order PO102484" u="1"/>
        <s v="Order PO102576" u="1"/>
        <s v="Order PO102668" u="1"/>
        <s v="Order PO103496" u="1"/>
        <s v="Order PO103588" u="1"/>
        <s v="Order PO103016" u="1"/>
        <s v="Order PO103108" u="1"/>
        <s v="Order PO104028" u="1"/>
        <s v="Entertainment, EXEC November 18" u="1"/>
        <s v="Order PO102472" u="1"/>
        <s v="Order PO102564" u="1"/>
        <s v="Order PO102656" u="1"/>
        <s v="Order PO102748" u="1"/>
        <s v="Order PO103392" u="1"/>
        <s v="Order PO103484" u="1"/>
        <s v="Order PO103576" u="1"/>
        <s v="Order PO103668" u="1"/>
        <s v="Order PO103004" u="1"/>
        <s v="Order PO104016" u="1"/>
        <s v="Order PO104108" u="1"/>
        <s v="Print Advertising, NewCaSup February 17" u="1"/>
        <s v="Order PO102552" u="1"/>
        <s v="Order PO102644" u="1"/>
        <s v="Order PO102828" u="1"/>
        <s v="Order PO103380" u="1"/>
        <s v="Order PO103472" u="1"/>
        <s v="Order PO103564" u="1"/>
        <s v="Order PO103656" u="1"/>
        <s v="Order PO103748" u="1"/>
        <s v="Order PO104004" u="1"/>
        <s v="Print Advertising, NewCaSup June 17" u="1"/>
        <s v="Delivery &amp; Shipping, October 18" u="1"/>
        <s v="Order PO102540" u="1"/>
        <s v="Order PO102632" u="1"/>
        <s v="Order PO102724" u="1"/>
        <s v="Order PO102816" u="1"/>
        <s v="Order PO102908" u="1"/>
        <s v="Order PO103460" u="1"/>
        <s v="Order PO103552" u="1"/>
        <s v="Order PO103644" u="1"/>
        <s v="Order PO103736" u="1"/>
        <s v="Order PO103828" u="1"/>
        <s v="Print Advertising, NewCaSup August 16" u="1"/>
        <s v="Print Advertising, NewCaSup August 17" u="1"/>
        <s v="Print Advertising, NewCaSup August 18" u="1"/>
        <s v="Order PO102620" u="1"/>
        <s v="Order PO102712" u="1"/>
        <s v="Order PO102804" u="1"/>
        <s v="Order PO103540" u="1"/>
        <s v="Order PO103632" u="1"/>
        <s v="Order PO103724" u="1"/>
        <s v="Order PO103816" u="1"/>
        <s v="Order PO103908" u="1"/>
        <s v="Print Advertising, NewCaSup August 19" u="1"/>
        <s v="Order PO102700" u="1"/>
        <s v="Order PO103620" u="1"/>
        <s v="Order PO103712" u="1"/>
        <s v="Order PO103804" u="1"/>
        <s v="Entertainment, SALES April 13" u="1"/>
        <s v="Print Advertising, NewCaSup February 19" u="1"/>
        <s v="Consultant Services,  November 17" u="1"/>
        <s v="Entertainment, SALES May 20" u="1"/>
        <s v="GiveAways, Microsoft Directions 2009" u="1"/>
        <s v="Order PO103700" u="1"/>
        <s v="Entertainment, SALES February 18" u="1"/>
        <s v="Order PO102599" u="1"/>
        <s v="Order PO103039" u="1"/>
        <s v="Order PO102495" u="1"/>
        <s v="Order PO102587" u="1"/>
        <s v="Order PO102679" u="1"/>
        <s v="Order PO103599" u="1"/>
        <s v="Order PO103027" u="1"/>
        <s v="Order PO103119" u="1"/>
        <s v="Order PO104039" u="1"/>
        <s v="Delivery &amp; Shipping, May 16" u="1"/>
        <s v="Consultant Services,  August 16" u="1"/>
        <s v="Order PO102483" u="1"/>
        <s v="Order PO102575" u="1"/>
        <s v="Order PO102667" u="1"/>
        <s v="Order PO102759" u="1"/>
        <s v="Order PO103495" u="1"/>
        <s v="Order PO103587" u="1"/>
        <s v="Order PO103679" u="1"/>
        <s v="Order PO103015" u="1"/>
        <s v="Order PO103107" u="1"/>
        <s v="Order PO104027" u="1"/>
        <s v="Order PO104119" u="1"/>
      </sharedItems>
    </cacheField>
    <cacheField name="Document No." numFmtId="49">
      <sharedItems containsBlank="1" count="7840">
        <s v="GP100306"/>
        <s v="GP100308"/>
        <s v="GP100310"/>
        <s v="GP100311"/>
        <s v="GP100307"/>
        <s v="GP100309"/>
        <s v="GP100313"/>
        <s v="GP100315"/>
        <s v="GP100312"/>
        <s v="GP100314"/>
        <s v="GP100317"/>
        <s v="GP100318"/>
        <s v="GP100319"/>
        <s v="GP100316"/>
        <s v="PI_102998" u="1"/>
        <m u="1"/>
        <s v="PI_104299" u="1"/>
        <s v="PI_103035" u="1"/>
        <s v="PI_103127" u="1"/>
        <s v="PI_103219" u="1"/>
        <s v="PI_103043" u="1"/>
        <s v="PI_103135" u="1"/>
        <s v="PI_103227" u="1"/>
        <s v="PI_103319" u="1"/>
        <s v="PI_103051" u="1"/>
        <s v="PI_103143" u="1"/>
        <s v="PI_103235" u="1"/>
        <s v="PI_103327" u="1"/>
        <s v="PI_103419" u="1"/>
        <s v="PI_103151" u="1"/>
        <s v="PI_103243" u="1"/>
        <s v="PI_103335" u="1"/>
        <s v="PI_103427" u="1"/>
        <s v="PI_103519" u="1"/>
        <s v="PI_103251" u="1"/>
        <s v="PI_103343" u="1"/>
        <s v="PI_103435" u="1"/>
        <s v="PI_103527" u="1"/>
        <s v="PI_103619" u="1"/>
        <s v="PI_103351" u="1"/>
        <s v="PI_103443" u="1"/>
        <s v="PI_103535" u="1"/>
        <s v="PI_103627" u="1"/>
        <s v="PI_103719" u="1"/>
        <s v="PI_103451" u="1"/>
        <s v="PI_103543" u="1"/>
        <s v="PI_103635" u="1"/>
        <s v="PI_103727" u="1"/>
        <s v="PI_103819" u="1"/>
        <s v="PI_103551" u="1"/>
        <s v="PI_103643" u="1"/>
        <s v="PI_103735" u="1"/>
        <s v="PI_103827" u="1"/>
        <s v="PI_103919" u="1"/>
        <s v="PI_103651" u="1"/>
        <s v="PI_103743" u="1"/>
        <s v="PI_103835" u="1"/>
        <s v="PI_103927" u="1"/>
        <s v="PI_103751" u="1"/>
        <s v="PI_103843" u="1"/>
        <s v="PI_103935" u="1"/>
        <s v="PI_102499" u="1"/>
        <s v="PI_103851" u="1"/>
        <s v="PI_103943" u="1"/>
        <s v="PI_102599" u="1"/>
        <s v="PI_103951" u="1"/>
        <s v="PI_102699" u="1"/>
        <s v="PI_102799" u="1"/>
        <s v="PI_102899" u="1"/>
        <s v="PI_103028" u="1"/>
        <s v="PI_102999" u="1"/>
        <s v="PI_103036" u="1"/>
        <s v="PI_103128" u="1"/>
        <s v="PI_103044" u="1"/>
        <s v="PI_103136" u="1"/>
        <s v="PI_103228" u="1"/>
        <s v="PI_103052" u="1"/>
        <s v="PI_103144" u="1"/>
        <s v="PI_103236" u="1"/>
        <s v="PI_103328" u="1"/>
        <s v="PI_103060" u="1"/>
        <s v="PI_103152" u="1"/>
        <s v="PI_103244" u="1"/>
        <s v="PI_103336" u="1"/>
        <s v="PI_103428" u="1"/>
        <s v="PI_103160" u="1"/>
        <s v="PI_103252" u="1"/>
        <s v="PI_103344" u="1"/>
        <s v="PI_103436" u="1"/>
        <s v="PI_103528" u="1"/>
        <s v="PI_103260" u="1"/>
        <s v="PI_103352" u="1"/>
        <s v="PI_103444" u="1"/>
        <s v="PI_103536" u="1"/>
        <s v="PI_103628" u="1"/>
        <s v="PI_103360" u="1"/>
        <s v="PI_103452" u="1"/>
        <s v="PI_103544" u="1"/>
        <s v="PI_103636" u="1"/>
        <s v="PI_103728" u="1"/>
        <s v="G100080" u="1"/>
        <s v="PI_103460" u="1"/>
        <s v="PI_103552" u="1"/>
        <s v="PI_103644" u="1"/>
        <s v="PI_103736" u="1"/>
        <s v="PI_103828" u="1"/>
        <s v="G100081" u="1"/>
        <s v="PI_103560" u="1"/>
        <s v="PI_103652" u="1"/>
        <s v="PI_103744" u="1"/>
        <s v="PI_103836" u="1"/>
        <s v="PI_103928" u="1"/>
        <s v="G100082" u="1"/>
        <s v="PI_103660" u="1"/>
        <s v="PI_103752" u="1"/>
        <s v="PI_103844" u="1"/>
        <s v="PI_103936" u="1"/>
        <s v="G100083" u="1"/>
        <s v="PI_103760" u="1"/>
        <s v="PI_103852" u="1"/>
        <s v="PI_103944" u="1"/>
        <s v="G100084" u="1"/>
        <s v="PI_103860" u="1"/>
        <s v="PI_103952" u="1"/>
        <s v="G100085" u="1"/>
        <s v="PI_103960" u="1"/>
        <s v="G100086" u="1"/>
        <s v="G100087" u="1"/>
        <s v="G100180" u="1"/>
        <s v="G100088" u="1"/>
        <s v="G100060" u="1"/>
        <s v="PI_103029" u="1"/>
        <s v="G100181" u="1"/>
        <s v="G100089" u="1"/>
        <s v="G100061" u="1"/>
        <s v="PI_103037" u="1"/>
        <s v="PI_103129" u="1"/>
        <s v="G100182" u="1"/>
        <s v="G100062" u="1"/>
        <s v="PI_103045" u="1"/>
        <s v="PI_103137" u="1"/>
        <s v="PI_103229" u="1"/>
        <s v="G100183" u="1"/>
        <s v="G100063" u="1"/>
        <s v="PI_103053" u="1"/>
        <s v="PI_103145" u="1"/>
        <s v="PI_103237" u="1"/>
        <s v="PI_103329" u="1"/>
        <s v="G100184" u="1"/>
        <s v="G100064" u="1"/>
        <s v="PI_103061" u="1"/>
        <s v="PI_103153" u="1"/>
        <s v="PI_103245" u="1"/>
        <s v="PI_103337" u="1"/>
        <s v="PI_103429" u="1"/>
        <s v="G100185" u="1"/>
        <s v="G100065" u="1"/>
        <s v="PI_103161" u="1"/>
        <s v="PI_103253" u="1"/>
        <s v="PI_103345" u="1"/>
        <s v="PI_103437" u="1"/>
        <s v="PI_103529" u="1"/>
        <s v="G100186" u="1"/>
        <s v="G100066" u="1"/>
        <s v="PI_103261" u="1"/>
        <s v="PI_103353" u="1"/>
        <s v="PI_103445" u="1"/>
        <s v="PI_103537" u="1"/>
        <s v="PI_103629" u="1"/>
        <s v="GP100445" u="1"/>
        <s v="G100187" u="1"/>
        <s v="G100067" u="1"/>
        <s v="PI_103361" u="1"/>
        <s v="PI_103453" u="1"/>
        <s v="PI_103545" u="1"/>
        <s v="PI_103637" u="1"/>
        <s v="PI_103729" u="1"/>
        <s v="G100280" u="1"/>
        <s v="G100188" u="1"/>
        <s v="G100160" u="1"/>
        <s v="G101080" u="1"/>
        <s v="G100068" u="1"/>
        <s v="PI_103461" u="1"/>
        <s v="PI_103553" u="1"/>
        <s v="PI_103645" u="1"/>
        <s v="PI_103737" u="1"/>
        <s v="PI_103829" u="1"/>
        <s v="G100040" u="1"/>
        <s v="G100281" u="1"/>
        <s v="G100189" u="1"/>
        <s v="G100161" u="1"/>
        <s v="G101081" u="1"/>
        <s v="G100069" u="1"/>
        <s v="PI_103561" u="1"/>
        <s v="PI_103653" u="1"/>
        <s v="PI_103745" u="1"/>
        <s v="PI_103837" u="1"/>
        <s v="PI_103929" u="1"/>
        <s v="G100041" u="1"/>
        <s v="G100282" u="1"/>
        <s v="G100162" u="1"/>
        <s v="G101082" u="1"/>
        <s v="PI_103661" u="1"/>
        <s v="PI_103753" u="1"/>
        <s v="PI_103845" u="1"/>
        <s v="PI_103937" u="1"/>
        <s v="G100042" u="1"/>
        <s v="G100283" u="1"/>
        <s v="G100163" u="1"/>
        <s v="G101083" u="1"/>
        <s v="PI_103761" u="1"/>
        <s v="PI_103853" u="1"/>
        <s v="PI_103945" u="1"/>
        <s v="G100043" u="1"/>
        <s v="G100284" u="1"/>
        <s v="G100164" u="1"/>
        <s v="G101084" u="1"/>
        <s v="PI_103861" u="1"/>
        <s v="PI_103953" u="1"/>
        <s v="G100044" u="1"/>
        <s v="G100285" u="1"/>
        <s v="G100165" u="1"/>
        <s v="G101085" u="1"/>
        <s v="PI_103961" u="1"/>
        <s v="G100045" u="1"/>
        <s v="G100286" u="1"/>
        <s v="G100166" u="1"/>
        <s v="G101086" u="1"/>
        <s v="G100046" u="1"/>
        <s v="G100287" u="1"/>
        <s v="G100167" u="1"/>
        <s v="G101087" u="1"/>
        <s v="G100380" u="1"/>
        <s v="G100047" u="1"/>
        <s v="G100288" u="1"/>
        <s v="G100260" u="1"/>
        <s v="G101180" u="1"/>
        <s v="G100168" u="1"/>
        <s v="G101088" u="1"/>
        <s v="G100140" u="1"/>
        <s v="G100381" u="1"/>
        <s v="G101060" u="1"/>
        <s v="G100048" u="1"/>
        <s v="G100289" u="1"/>
        <s v="G100020" u="1"/>
        <s v="G100261" u="1"/>
        <s v="G101181" u="1"/>
        <s v="PI_103038" u="1"/>
        <s v="G100169" u="1"/>
        <s v="G101089" u="1"/>
        <s v="G100141" u="1"/>
        <s v="G100382" u="1"/>
        <s v="G101061" u="1"/>
        <s v="G100049" u="1"/>
        <s v="G100021" u="1"/>
        <s v="G100262" u="1"/>
        <s v="G101182" u="1"/>
        <s v="PI_103046" u="1"/>
        <s v="PI_103138" u="1"/>
        <s v="G100142" u="1"/>
        <s v="G100383" u="1"/>
        <s v="G101062" u="1"/>
        <s v="G100022" u="1"/>
        <s v="G100263" u="1"/>
        <s v="G101183" u="1"/>
        <s v="PI_103054" u="1"/>
        <s v="PI_103146" u="1"/>
        <s v="PI_103238" u="1"/>
        <s v="G100143" u="1"/>
        <s v="G100384" u="1"/>
        <s v="G101063" u="1"/>
        <s v="G100023" u="1"/>
        <s v="G100264" u="1"/>
        <s v="G101184" u="1"/>
        <s v="PI_103062" u="1"/>
        <s v="PI_103154" u="1"/>
        <s v="PI_103246" u="1"/>
        <s v="PI_103338" u="1"/>
        <s v="G100144" u="1"/>
        <s v="G100385" u="1"/>
        <s v="G101064" u="1"/>
        <s v="G100024" u="1"/>
        <s v="G100265" u="1"/>
        <s v="G101185" u="1"/>
        <s v="PI_103070" u="1"/>
        <s v="PI_103162" u="1"/>
        <s v="PI_103254" u="1"/>
        <s v="PI_103346" u="1"/>
        <s v="PI_103438" u="1"/>
        <s v="G100145" u="1"/>
        <s v="G100386" u="1"/>
        <s v="G101065" u="1"/>
        <s v="G100025" u="1"/>
        <s v="G100266" u="1"/>
        <s v="G101186" u="1"/>
        <s v="PI_103170" u="1"/>
        <s v="PI_103262" u="1"/>
        <s v="PI_103354" u="1"/>
        <s v="PI_103446" u="1"/>
        <s v="PI_103538" u="1"/>
        <s v="G100146" u="1"/>
        <s v="G100387" u="1"/>
        <s v="G101066" u="1"/>
        <s v="G100026" u="1"/>
        <s v="G100267" u="1"/>
        <s v="G101187" u="1"/>
        <s v="PI_103270" u="1"/>
        <s v="PI_103362" u="1"/>
        <s v="PI_103454" u="1"/>
        <s v="PI_103546" u="1"/>
        <s v="PI_103638" u="1"/>
        <s v="G100480" u="1"/>
        <s v="G100147" u="1"/>
        <s v="G100388" u="1"/>
        <s v="G101067" u="1"/>
        <s v="G100360" u="1"/>
        <s v="G101280" u="1"/>
        <s v="G100027" u="1"/>
        <s v="G100268" u="1"/>
        <s v="G101188" u="1"/>
        <s v="PI_103370" u="1"/>
        <s v="PI_103462" u="1"/>
        <s v="PI_103554" u="1"/>
        <s v="PI_103646" u="1"/>
        <s v="PI_103738" u="1"/>
        <s v="G100240" u="1"/>
        <s v="G100481" u="1"/>
        <s v="G101160" u="1"/>
        <s v="G102080" u="1"/>
        <s v="G100148" u="1"/>
        <s v="G100389" u="1"/>
        <s v="G101068" u="1"/>
        <s v="G100120" u="1"/>
        <s v="G100361" u="1"/>
        <s v="G101040" u="1"/>
        <s v="G101281" u="1"/>
        <s v="G100028" u="1"/>
        <s v="G100269" u="1"/>
        <s v="G101189" u="1"/>
        <s v="PI_103470" u="1"/>
        <s v="PI_103562" u="1"/>
        <s v="PI_103654" u="1"/>
        <s v="PI_103746" u="1"/>
        <s v="PI_103838" u="1"/>
        <s v="G100241" u="1"/>
        <s v="G100482" u="1"/>
        <s v="G101161" u="1"/>
        <s v="G102081" u="1"/>
        <s v="G100149" u="1"/>
        <s v="G101069" u="1"/>
        <s v="G100121" u="1"/>
        <s v="G100362" u="1"/>
        <s v="G101041" u="1"/>
        <s v="G101282" u="1"/>
        <s v="G100029" u="1"/>
        <s v="PI_103570" u="1"/>
        <s v="PI_103662" u="1"/>
        <s v="PI_103754" u="1"/>
        <s v="PI_103846" u="1"/>
        <s v="PI_103938" u="1"/>
        <s v="G100001" u="1"/>
        <s v="G100242" u="1"/>
        <s v="G100483" u="1"/>
        <s v="G101162" u="1"/>
        <s v="G102082" u="1"/>
        <s v="G100122" u="1"/>
        <s v="G100363" u="1"/>
        <s v="G101042" u="1"/>
        <s v="G101283" u="1"/>
        <s v="PI_103670" u="1"/>
        <s v="PI_103762" u="1"/>
        <s v="PI_103854" u="1"/>
        <s v="PI_103946" u="1"/>
        <s v="G100002" u="1"/>
        <s v="G100243" u="1"/>
        <s v="G100484" u="1"/>
        <s v="G101163" u="1"/>
        <s v="G102083" u="1"/>
        <s v="G100123" u="1"/>
        <s v="G100364" u="1"/>
        <s v="G101043" u="1"/>
        <s v="G101284" u="1"/>
        <s v="PI_103770" u="1"/>
        <s v="PI_103862" u="1"/>
        <s v="PI_103954" u="1"/>
        <s v="G100003" u="1"/>
        <s v="G100244" u="1"/>
        <s v="G100485" u="1"/>
        <s v="G101164" u="1"/>
        <s v="G102084" u="1"/>
        <s v="G100124" u="1"/>
        <s v="G100365" u="1"/>
        <s v="G101044" u="1"/>
        <s v="G101285" u="1"/>
        <s v="PI_103870" u="1"/>
        <s v="PI_103962" u="1"/>
        <s v="G100004" u="1"/>
        <s v="G100245" u="1"/>
        <s v="G100486" u="1"/>
        <s v="G101165" u="1"/>
        <s v="G102085" u="1"/>
        <s v="G100125" u="1"/>
        <s v="G100366" u="1"/>
        <s v="G101045" u="1"/>
        <s v="G101286" u="1"/>
        <s v="PI_103970" u="1"/>
        <s v="G100005" u="1"/>
        <s v="G100246" u="1"/>
        <s v="G100487" u="1"/>
        <s v="G101166" u="1"/>
        <s v="G102086" u="1"/>
        <s v="G100126" u="1"/>
        <s v="G100367" u="1"/>
        <s v="G101046" u="1"/>
        <s v="G101287" u="1"/>
        <s v="G100580" u="1"/>
        <s v="G100006" u="1"/>
        <s v="G100247" u="1"/>
        <s v="G100488" u="1"/>
        <s v="G101167" u="1"/>
        <s v="G102087" u="1"/>
        <s v="G100460" u="1"/>
        <s v="G101380" u="1"/>
        <s v="G100127" u="1"/>
        <s v="G100368" u="1"/>
        <s v="G101047" u="1"/>
        <s v="G101288" u="1"/>
        <s v="G100340" u="1"/>
        <s v="G100581" u="1"/>
        <s v="G101260" u="1"/>
        <s v="G102180" u="1"/>
        <s v="G100007" u="1"/>
        <s v="G100248" u="1"/>
        <s v="G100489" u="1"/>
        <s v="G101168" u="1"/>
        <s v="G102088" u="1"/>
        <s v="G100220" u="1"/>
        <s v="G100461" u="1"/>
        <s v="G101140" u="1"/>
        <s v="G101381" u="1"/>
        <s v="G102060" u="1"/>
        <s v="PI_103039" u="1"/>
        <s v="G100128" u="1"/>
        <s v="G100369" u="1"/>
        <s v="G101048" u="1"/>
        <s v="G101289" u="1"/>
        <s v="G100100" u="1"/>
        <s v="G100341" u="1"/>
        <s v="G100582" u="1"/>
        <s v="G101020" u="1"/>
        <s v="G101261" u="1"/>
        <s v="G102181" u="1"/>
        <s v="G100008" u="1"/>
        <s v="G100249" u="1"/>
        <s v="G101169" u="1"/>
        <s v="G102089" u="1"/>
        <s v="G100221" u="1"/>
        <s v="G100462" u="1"/>
        <s v="G101141" u="1"/>
        <s v="G101382" u="1"/>
        <s v="G102061" u="1"/>
        <s v="PI_103047" u="1"/>
        <s v="PI_103139" u="1"/>
        <s v="G100129" u="1"/>
        <s v="G101049" u="1"/>
        <s v="G100101" u="1"/>
        <s v="G100342" u="1"/>
        <s v="G100583" u="1"/>
        <s v="G101021" u="1"/>
        <s v="G101262" u="1"/>
        <s v="G102182" u="1"/>
        <s v="G100009" u="1"/>
        <s v="G100222" u="1"/>
        <s v="G100463" u="1"/>
        <s v="G101142" u="1"/>
        <s v="G101383" u="1"/>
        <s v="G102062" u="1"/>
        <s v="PI_103055" u="1"/>
        <s v="PI_103147" u="1"/>
        <s v="PI_103239" u="1"/>
        <s v="G100102" u="1"/>
        <s v="G100343" u="1"/>
        <s v="G100584" u="1"/>
        <s v="G101022" u="1"/>
        <s v="G101263" u="1"/>
        <s v="G102183" u="1"/>
        <s v="G100223" u="1"/>
        <s v="G100464" u="1"/>
        <s v="G101143" u="1"/>
        <s v="G101384" u="1"/>
        <s v="G102063" u="1"/>
        <s v="PI_103063" u="1"/>
        <s v="PI_103155" u="1"/>
        <s v="PI_103247" u="1"/>
        <s v="PI_103339" u="1"/>
        <s v="G100103" u="1"/>
        <s v="G100344" u="1"/>
        <s v="G100585" u="1"/>
        <s v="G101023" u="1"/>
        <s v="G101264" u="1"/>
        <s v="G102184" u="1"/>
        <s v="G100224" u="1"/>
        <s v="G100465" u="1"/>
        <s v="G101144" u="1"/>
        <s v="G101385" u="1"/>
        <s v="G102064" u="1"/>
        <s v="PI_103071" u="1"/>
        <s v="PI_103163" u="1"/>
        <s v="PI_103255" u="1"/>
        <s v="PI_103347" u="1"/>
        <s v="PI_103439" u="1"/>
        <s v="G100104" u="1"/>
        <s v="G100345" u="1"/>
        <s v="G100586" u="1"/>
        <s v="G101024" u="1"/>
        <s v="G101265" u="1"/>
        <s v="G102185" u="1"/>
        <s v="G100225" u="1"/>
        <s v="G100466" u="1"/>
        <s v="G101145" u="1"/>
        <s v="G101386" u="1"/>
        <s v="G102065" u="1"/>
        <s v="PI_103171" u="1"/>
        <s v="PI_103263" u="1"/>
        <s v="PI_103355" u="1"/>
        <s v="PI_103447" u="1"/>
        <s v="PI_103539" u="1"/>
        <s v="G100105" u="1"/>
        <s v="G100346" u="1"/>
        <s v="G100587" u="1"/>
        <s v="G101025" u="1"/>
        <s v="G101266" u="1"/>
        <s v="G102186" u="1"/>
        <s v="G100226" u="1"/>
        <s v="G100467" u="1"/>
        <s v="G101146" u="1"/>
        <s v="G101387" u="1"/>
        <s v="G102066" u="1"/>
        <s v="PI_103271" u="1"/>
        <s v="PI_103363" u="1"/>
        <s v="PI_103455" u="1"/>
        <s v="PI_103547" u="1"/>
        <s v="PI_103639" u="1"/>
        <s v="G100680" u="1"/>
        <s v="GP100446" u="1"/>
        <s v="G100106" u="1"/>
        <s v="G100347" u="1"/>
        <s v="G100588" u="1"/>
        <s v="G101026" u="1"/>
        <s v="G101267" u="1"/>
        <s v="G102187" u="1"/>
        <s v="G100560" u="1"/>
        <s v="G101480" u="1"/>
        <s v="G100227" u="1"/>
        <s v="G100468" u="1"/>
        <s v="G101147" u="1"/>
        <s v="G101388" u="1"/>
        <s v="G102067" u="1"/>
        <s v="PI_103371" u="1"/>
        <s v="PI_103463" u="1"/>
        <s v="PI_103555" u="1"/>
        <s v="PI_103647" u="1"/>
        <s v="PI_103739" u="1"/>
        <s v="G100440" u="1"/>
        <s v="G100681" u="1"/>
        <s v="G101360" u="1"/>
        <s v="G102280" u="1"/>
        <s v="G100107" u="1"/>
        <s v="G100348" u="1"/>
        <s v="G100589" u="1"/>
        <s v="G101027" u="1"/>
        <s v="G101268" u="1"/>
        <s v="G102188" u="1"/>
        <s v="G100320" u="1"/>
        <s v="G100561" u="1"/>
        <s v="G101240" u="1"/>
        <s v="G101481" u="1"/>
        <s v="G102160" u="1"/>
        <s v="G103080" u="1"/>
        <s v="G100228" u="1"/>
        <s v="G100469" u="1"/>
        <s v="G101148" u="1"/>
        <s v="G101389" u="1"/>
        <s v="G102068" u="1"/>
        <s v="PI_103471" u="1"/>
        <s v="PI_103563" u="1"/>
        <s v="PI_103655" u="1"/>
        <s v="PI_103747" u="1"/>
        <s v="PI_103839" u="1"/>
        <s v="G100200" u="1"/>
        <s v="G100441" u="1"/>
        <s v="G100682" u="1"/>
        <s v="G101120" u="1"/>
        <s v="G101361" u="1"/>
        <s v="G102040" u="1"/>
        <s v="G102281" u="1"/>
        <s v="G100108" u="1"/>
        <s v="G100349" u="1"/>
        <s v="G101028" u="1"/>
        <s v="G101269" u="1"/>
        <s v="G102189" u="1"/>
        <s v="G100321" u="1"/>
        <s v="G100562" u="1"/>
        <s v="G101000" u="1"/>
        <s v="G101241" u="1"/>
        <s v="G101482" u="1"/>
        <s v="G102161" u="1"/>
        <s v="G103081" u="1"/>
        <s v="G100229" u="1"/>
        <s v="G101149" u="1"/>
        <s v="G102069" u="1"/>
        <s v="PI_103571" u="1"/>
        <s v="PI_103663" u="1"/>
        <s v="PI_103755" u="1"/>
        <s v="PI_103847" u="1"/>
        <s v="PI_103939" u="1"/>
        <s v="G100201" u="1"/>
        <s v="G100442" u="1"/>
        <s v="G100683" u="1"/>
        <s v="G101121" u="1"/>
        <s v="G101362" u="1"/>
        <s v="G102041" u="1"/>
        <s v="G102282" u="1"/>
        <s v="G100109" u="1"/>
        <s v="G101029" u="1"/>
        <s v="G100322" u="1"/>
        <s v="G100563" u="1"/>
        <s v="G101001" u="1"/>
        <s v="G101242" u="1"/>
        <s v="G101483" u="1"/>
        <s v="G102162" u="1"/>
        <s v="G103082" u="1"/>
        <s v="PI_103671" u="1"/>
        <s v="PI_103763" u="1"/>
        <s v="PI_103855" u="1"/>
        <s v="PI_103947" u="1"/>
        <s v="G100202" u="1"/>
        <s v="G100443" u="1"/>
        <s v="G100684" u="1"/>
        <s v="G101122" u="1"/>
        <s v="G101363" u="1"/>
        <s v="G102042" u="1"/>
        <s v="G102283" u="1"/>
        <s v="G100323" u="1"/>
        <s v="G100564" u="1"/>
        <s v="G101002" u="1"/>
        <s v="G101243" u="1"/>
        <s v="G101484" u="1"/>
        <s v="G102163" u="1"/>
        <s v="G103083" u="1"/>
        <s v="PI_103771" u="1"/>
        <s v="PI_103863" u="1"/>
        <s v="PI_103955" u="1"/>
        <s v="G100203" u="1"/>
        <s v="G100444" u="1"/>
        <s v="G100685" u="1"/>
        <s v="G101123" u="1"/>
        <s v="G101364" u="1"/>
        <s v="G102043" u="1"/>
        <s v="G102284" u="1"/>
        <s v="G100324" u="1"/>
        <s v="G100565" u="1"/>
        <s v="G101003" u="1"/>
        <s v="G101244" u="1"/>
        <s v="G101485" u="1"/>
        <s v="G102164" u="1"/>
        <s v="G103084" u="1"/>
        <s v="PI_103871" u="1"/>
        <s v="PI_103963" u="1"/>
        <s v="G100204" u="1"/>
        <s v="G100445" u="1"/>
        <s v="G100686" u="1"/>
        <s v="G101124" u="1"/>
        <s v="G101365" u="1"/>
        <s v="G102044" u="1"/>
        <s v="G102285" u="1"/>
        <s v="PI_104000" u="1"/>
        <s v="G100325" u="1"/>
        <s v="G100566" u="1"/>
        <s v="G101004" u="1"/>
        <s v="G101245" u="1"/>
        <s v="G101486" u="1"/>
        <s v="G102165" u="1"/>
        <s v="G103085" u="1"/>
        <s v="PI_103971" u="1"/>
        <s v="G100205" u="1"/>
        <s v="G100446" u="1"/>
        <s v="G100687" u="1"/>
        <s v="G101125" u="1"/>
        <s v="G101366" u="1"/>
        <s v="G102045" u="1"/>
        <s v="G102286" u="1"/>
        <s v="PI_104100" u="1"/>
        <s v="G100326" u="1"/>
        <s v="G100567" u="1"/>
        <s v="G101005" u="1"/>
        <s v="G101246" u="1"/>
        <s v="G101487" u="1"/>
        <s v="G102166" u="1"/>
        <s v="G103086" u="1"/>
        <s v="G100780" u="1"/>
        <s v="G100206" u="1"/>
        <s v="G100447" u="1"/>
        <s v="G100688" u="1"/>
        <s v="G101126" u="1"/>
        <s v="G101367" u="1"/>
        <s v="G102046" u="1"/>
        <s v="G102287" u="1"/>
        <s v="G100660" u="1"/>
        <s v="G101580" u="1"/>
        <s v="PI_104200" u="1"/>
        <s v="G100327" u="1"/>
        <s v="G100568" u="1"/>
        <s v="G101006" u="1"/>
        <s v="G101247" u="1"/>
        <s v="G101488" u="1"/>
        <s v="G102167" u="1"/>
        <s v="G103087" u="1"/>
        <s v="G100540" u="1"/>
        <s v="G100781" u="1"/>
        <s v="G101460" u="1"/>
        <s v="G102380" u="1"/>
        <s v="G100207" u="1"/>
        <s v="G100448" u="1"/>
        <s v="G100689" u="1"/>
        <s v="G101127" u="1"/>
        <s v="G101368" u="1"/>
        <s v="G102047" u="1"/>
        <s v="G102288" u="1"/>
        <s v="G100420" u="1"/>
        <s v="G100661" u="1"/>
        <s v="G101340" u="1"/>
        <s v="G101581" u="1"/>
        <s v="G102260" u="1"/>
        <s v="G103180" u="1"/>
        <s v="PI_104300" u="1"/>
        <s v="G100328" u="1"/>
        <s v="G100569" u="1"/>
        <s v="G101007" u="1"/>
        <s v="G101248" u="1"/>
        <s v="G101489" u="1"/>
        <s v="G102168" u="1"/>
        <s v="G103088" u="1"/>
        <s v="G100300" u="1"/>
        <s v="G100541" u="1"/>
        <s v="G100782" u="1"/>
        <s v="G101220" u="1"/>
        <s v="G101461" u="1"/>
        <s v="G102140" u="1"/>
        <s v="G102381" u="1"/>
        <s v="G103060" u="1"/>
        <s v="G100208" u="1"/>
        <s v="G100449" u="1"/>
        <s v="G101128" u="1"/>
        <s v="G101369" u="1"/>
        <s v="G102048" u="1"/>
        <s v="G102289" u="1"/>
        <s v="G100421" u="1"/>
        <s v="G100662" u="1"/>
        <s v="G101100" u="1"/>
        <s v="G101341" u="1"/>
        <s v="G101582" u="1"/>
        <s v="G102020" u="1"/>
        <s v="G102261" u="1"/>
        <s v="G103181" u="1"/>
        <s v="PI_103048" u="1"/>
        <s v="G100329" u="1"/>
        <s v="G101008" u="1"/>
        <s v="G101249" u="1"/>
        <s v="G102169" u="1"/>
        <s v="G103089" u="1"/>
        <s v="G100301" u="1"/>
        <s v="G100542" u="1"/>
        <s v="G100783" u="1"/>
        <s v="G101221" u="1"/>
        <s v="G101462" u="1"/>
        <s v="G102141" u="1"/>
        <s v="G102382" u="1"/>
        <s v="G103061" u="1"/>
        <s v="G100209" u="1"/>
        <s v="G101129" u="1"/>
        <s v="G102049" u="1"/>
        <s v="G100422" u="1"/>
        <s v="G100663" u="1"/>
        <s v="G101101" u="1"/>
        <s v="G101342" u="1"/>
        <s v="G101583" u="1"/>
        <s v="G102021" u="1"/>
        <s v="G102262" u="1"/>
        <s v="G103182" u="1"/>
        <s v="PI_103056" u="1"/>
        <s v="PI_103148" u="1"/>
        <s v="G101009" u="1"/>
        <s v="G100302" u="1"/>
        <s v="G100543" u="1"/>
        <s v="G100784" u="1"/>
        <s v="G101222" u="1"/>
        <s v="G101463" u="1"/>
        <s v="G102142" u="1"/>
        <s v="G102383" u="1"/>
        <s v="G103062" u="1"/>
        <s v="G100423" u="1"/>
        <s v="G100664" u="1"/>
        <s v="G101102" u="1"/>
        <s v="G101343" u="1"/>
        <s v="G101584" u="1"/>
        <s v="G102022" u="1"/>
        <s v="G102263" u="1"/>
        <s v="G103183" u="1"/>
        <s v="PI_103064" u="1"/>
        <s v="PI_103156" u="1"/>
        <s v="PI_103248" u="1"/>
        <s v="G100303" u="1"/>
        <s v="G100544" u="1"/>
        <s v="G100785" u="1"/>
        <s v="G101223" u="1"/>
        <s v="G101464" u="1"/>
        <s v="G102143" u="1"/>
        <s v="G102384" u="1"/>
        <s v="G103063" u="1"/>
        <s v="G100424" u="1"/>
        <s v="G100665" u="1"/>
        <s v="G101103" u="1"/>
        <s v="G101344" u="1"/>
        <s v="G101585" u="1"/>
        <s v="G102023" u="1"/>
        <s v="G102264" u="1"/>
        <s v="G103184" u="1"/>
        <s v="PI_103072" u="1"/>
        <s v="PI_103164" u="1"/>
        <s v="PI_103256" u="1"/>
        <s v="PI_103348" u="1"/>
        <s v="G100304" u="1"/>
        <s v="G100545" u="1"/>
        <s v="G100786" u="1"/>
        <s v="G101224" u="1"/>
        <s v="G101465" u="1"/>
        <s v="G102144" u="1"/>
        <s v="G102385" u="1"/>
        <s v="G103064" u="1"/>
        <s v="G100425" u="1"/>
        <s v="G100666" u="1"/>
        <s v="G101104" u="1"/>
        <s v="G101345" u="1"/>
        <s v="G101586" u="1"/>
        <s v="G102024" u="1"/>
        <s v="G102265" u="1"/>
        <s v="G103185" u="1"/>
        <s v="PI_103080" u="1"/>
        <s v="PI_103172" u="1"/>
        <s v="PI_103264" u="1"/>
        <s v="PI_103356" u="1"/>
        <s v="PI_103448" u="1"/>
        <s v="G100305" u="1"/>
        <s v="G100546" u="1"/>
        <s v="G100787" u="1"/>
        <s v="G101225" u="1"/>
        <s v="G101466" u="1"/>
        <s v="G102145" u="1"/>
        <s v="G102386" u="1"/>
        <s v="G103065" u="1"/>
        <s v="G100426" u="1"/>
        <s v="G100667" u="1"/>
        <s v="G101105" u="1"/>
        <s v="G101346" u="1"/>
        <s v="G101587" u="1"/>
        <s v="G102025" u="1"/>
        <s v="G102266" u="1"/>
        <s v="G103186" u="1"/>
        <s v="PI_103180" u="1"/>
        <s v="PI_103272" u="1"/>
        <s v="PI_103364" u="1"/>
        <s v="PI_103456" u="1"/>
        <s v="PI_103548" u="1"/>
        <s v="G100880" u="1"/>
        <s v="G100306" u="1"/>
        <s v="G100547" u="1"/>
        <s v="G100788" u="1"/>
        <s v="G101226" u="1"/>
        <s v="G101467" u="1"/>
        <s v="G102146" u="1"/>
        <s v="G102387" u="1"/>
        <s v="G103066" u="1"/>
        <s v="G100760" u="1"/>
        <s v="G101680" u="1"/>
        <s v="G100427" u="1"/>
        <s v="G100668" u="1"/>
        <s v="G101106" u="1"/>
        <s v="G101347" u="1"/>
        <s v="G101588" u="1"/>
        <s v="G102026" u="1"/>
        <s v="G102267" u="1"/>
        <s v="G103187" u="1"/>
        <s v="PI_103280" u="1"/>
        <s v="PI_103372" u="1"/>
        <s v="PI_103464" u="1"/>
        <s v="PI_103556" u="1"/>
        <s v="PI_103648" u="1"/>
        <s v="G100640" u="1"/>
        <s v="G100881" u="1"/>
        <s v="G101560" u="1"/>
        <s v="G102480" u="1"/>
        <s v="G100307" u="1"/>
        <s v="G100548" u="1"/>
        <s v="G100789" u="1"/>
        <s v="G101227" u="1"/>
        <s v="G101468" u="1"/>
        <s v="G102147" u="1"/>
        <s v="G102388" u="1"/>
        <s v="G103067" u="1"/>
        <s v="G100520" u="1"/>
        <s v="G100761" u="1"/>
        <s v="G101440" u="1"/>
        <s v="G101681" u="1"/>
        <s v="G102360" u="1"/>
        <s v="G103280" u="1"/>
        <s v="G100428" u="1"/>
        <s v="G100669" u="1"/>
        <s v="G101107" u="1"/>
        <s v="G101348" u="1"/>
        <s v="G101589" u="1"/>
        <s v="G102027" u="1"/>
        <s v="G102268" u="1"/>
        <s v="G103188" u="1"/>
        <s v="PI_103380" u="1"/>
        <s v="PI_103472" u="1"/>
        <s v="PI_103564" u="1"/>
        <s v="PI_103656" u="1"/>
        <s v="PI_103748" u="1"/>
        <s v="G100400" u="1"/>
        <s v="G100641" u="1"/>
        <s v="G100882" u="1"/>
        <s v="G101320" u="1"/>
        <s v="G101561" u="1"/>
        <s v="G102240" u="1"/>
        <s v="G102481" u="1"/>
        <s v="G103160" u="1"/>
        <s v="G104080" u="1"/>
        <s v="G100308" u="1"/>
        <s v="G100549" u="1"/>
        <s v="G101228" u="1"/>
        <s v="G101469" u="1"/>
        <s v="G102148" u="1"/>
        <s v="G102389" u="1"/>
        <s v="G103068" u="1"/>
        <s v="G100521" u="1"/>
        <s v="G100762" u="1"/>
        <s v="G101200" u="1"/>
        <s v="G101441" u="1"/>
        <s v="G101682" u="1"/>
        <s v="G102120" u="1"/>
        <s v="G102361" u="1"/>
        <s v="G103040" u="1"/>
        <s v="G103281" u="1"/>
        <s v="G100429" u="1"/>
        <s v="G101108" u="1"/>
        <s v="G101349" u="1"/>
        <s v="G102028" u="1"/>
        <s v="G102269" u="1"/>
        <s v="G103189" u="1"/>
        <s v="PI_103480" u="1"/>
        <s v="PI_103572" u="1"/>
        <s v="PI_103664" u="1"/>
        <s v="PI_103756" u="1"/>
        <s v="PI_103848" u="1"/>
        <s v="G100401" u="1"/>
        <s v="G100642" u="1"/>
        <s v="G100883" u="1"/>
        <s v="G101321" u="1"/>
        <s v="G101562" u="1"/>
        <s v="G102000" u="1"/>
        <s v="G102241" u="1"/>
        <s v="G102482" u="1"/>
        <s v="G103161" u="1"/>
        <s v="G104081" u="1"/>
        <s v="G100309" u="1"/>
        <s v="G101229" u="1"/>
        <s v="G102149" u="1"/>
        <s v="G103069" u="1"/>
        <s v="G100522" u="1"/>
        <s v="G100763" u="1"/>
        <s v="G101201" u="1"/>
        <s v="G101442" u="1"/>
        <s v="G101683" u="1"/>
        <s v="G102121" u="1"/>
        <s v="G102362" u="1"/>
        <s v="G103041" u="1"/>
        <s v="G103282" u="1"/>
        <s v="G101109" u="1"/>
        <s v="G102029" u="1"/>
        <s v="PI_103580" u="1"/>
        <s v="PI_103672" u="1"/>
        <s v="PI_103764" u="1"/>
        <s v="PI_103856" u="1"/>
        <s v="PI_103948" u="1"/>
        <s v="G100402" u="1"/>
        <s v="G100643" u="1"/>
        <s v="G100884" u="1"/>
        <s v="G101322" u="1"/>
        <s v="G101563" u="1"/>
        <s v="G102001" u="1"/>
        <s v="G102242" u="1"/>
        <s v="G102483" u="1"/>
        <s v="G103162" u="1"/>
        <s v="G104082" u="1"/>
        <s v="PI_102500" u="1"/>
        <s v="G100523" u="1"/>
        <s v="G100764" u="1"/>
        <s v="G101202" u="1"/>
        <s v="G101443" u="1"/>
        <s v="G101684" u="1"/>
        <s v="G102122" u="1"/>
        <s v="G102363" u="1"/>
        <s v="G103042" u="1"/>
        <s v="G103283" u="1"/>
        <s v="PI_103680" u="1"/>
        <s v="PI_103772" u="1"/>
        <s v="PI_103864" u="1"/>
        <s v="PI_103956" u="1"/>
        <s v="G100403" u="1"/>
        <s v="G100644" u="1"/>
        <s v="G100885" u="1"/>
        <s v="G101323" u="1"/>
        <s v="G101564" u="1"/>
        <s v="G102002" u="1"/>
        <s v="G102243" u="1"/>
        <s v="G102484" u="1"/>
        <s v="G103163" u="1"/>
        <s v="G104083" u="1"/>
        <s v="PI_102600" u="1"/>
        <s v="G100524" u="1"/>
        <s v="G100765" u="1"/>
        <s v="G101203" u="1"/>
        <s v="G101444" u="1"/>
        <s v="G101685" u="1"/>
        <s v="G102123" u="1"/>
        <s v="G102364" u="1"/>
        <s v="G103043" u="1"/>
        <s v="G103284" u="1"/>
        <s v="PI_103780" u="1"/>
        <s v="PI_103872" u="1"/>
        <s v="PI_103964" u="1"/>
        <s v="G100404" u="1"/>
        <s v="G100645" u="1"/>
        <s v="G100886" u="1"/>
        <s v="G101324" u="1"/>
        <s v="G101565" u="1"/>
        <s v="G102003" u="1"/>
        <s v="G102244" u="1"/>
        <s v="G102485" u="1"/>
        <s v="G103164" u="1"/>
        <s v="G104084" u="1"/>
        <s v="PI_102700" u="1"/>
        <s v="PI_104001" u="1"/>
        <s v="G100525" u="1"/>
        <s v="G100766" u="1"/>
        <s v="G101204" u="1"/>
        <s v="G101445" u="1"/>
        <s v="G101686" u="1"/>
        <s v="G102124" u="1"/>
        <s v="G102365" u="1"/>
        <s v="G103044" u="1"/>
        <s v="G103285" u="1"/>
        <s v="PI_103880" u="1"/>
        <s v="PI_103972" u="1"/>
        <s v="G100405" u="1"/>
        <s v="G100646" u="1"/>
        <s v="G100887" u="1"/>
        <s v="G101325" u="1"/>
        <s v="G101566" u="1"/>
        <s v="G102004" u="1"/>
        <s v="G102245" u="1"/>
        <s v="G102486" u="1"/>
        <s v="G103165" u="1"/>
        <s v="G104085" u="1"/>
        <s v="PI_102800" u="1"/>
        <s v="PI_104101" u="1"/>
        <s v="G100526" u="1"/>
        <s v="G100767" u="1"/>
        <s v="G101205" u="1"/>
        <s v="G101446" u="1"/>
        <s v="G101687" u="1"/>
        <s v="G102125" u="1"/>
        <s v="G102366" u="1"/>
        <s v="G103045" u="1"/>
        <s v="G103286" u="1"/>
        <s v="G100980" u="1"/>
        <s v="PI_103980" u="1"/>
        <s v="G100406" u="1"/>
        <s v="G100647" u="1"/>
        <s v="G100888" u="1"/>
        <s v="G101326" u="1"/>
        <s v="G101567" u="1"/>
        <s v="G102005" u="1"/>
        <s v="G102246" u="1"/>
        <s v="G102487" u="1"/>
        <s v="G103166" u="1"/>
        <s v="G104086" u="1"/>
        <s v="PI_102900" u="1"/>
        <s v="G100860" u="1"/>
        <s v="G101780" u="1"/>
        <s v="PI_104201" u="1"/>
        <s v="G100527" u="1"/>
        <s v="G100768" u="1"/>
        <s v="G101206" u="1"/>
        <s v="G101447" u="1"/>
        <s v="G101688" u="1"/>
        <s v="G102126" u="1"/>
        <s v="G102367" u="1"/>
        <s v="G103046" u="1"/>
        <s v="G103287" u="1"/>
        <s v="G100740" u="1"/>
        <s v="G100981" u="1"/>
        <s v="G101660" u="1"/>
        <s v="G102580" u="1"/>
        <s v="G100407" u="1"/>
        <s v="G100648" u="1"/>
        <s v="G100889" u="1"/>
        <s v="G101327" u="1"/>
        <s v="G101568" u="1"/>
        <s v="G102006" u="1"/>
        <s v="G102247" u="1"/>
        <s v="G102488" u="1"/>
        <s v="G103167" u="1"/>
        <s v="G104087" u="1"/>
        <s v="G100620" u="1"/>
        <s v="G100861" u="1"/>
        <s v="G101540" u="1"/>
        <s v="G101781" u="1"/>
        <s v="G102460" u="1"/>
        <s v="G103380" u="1"/>
        <s v="PI_104301" u="1"/>
        <s v="G100528" u="1"/>
        <s v="G100769" u="1"/>
        <s v="G101207" u="1"/>
        <s v="G101448" u="1"/>
        <s v="G101689" u="1"/>
        <s v="G102127" u="1"/>
        <s v="G102368" u="1"/>
        <s v="G103047" u="1"/>
        <s v="G103288" u="1"/>
        <s v="G100500" u="1"/>
        <s v="G100741" u="1"/>
        <s v="G100982" u="1"/>
        <s v="G101420" u="1"/>
        <s v="G101661" u="1"/>
        <s v="G102340" u="1"/>
        <s v="G102581" u="1"/>
        <s v="G103260" u="1"/>
        <s v="G104180" u="1"/>
        <s v="G100408" u="1"/>
        <s v="G100649" u="1"/>
        <s v="G101328" u="1"/>
        <s v="G101569" u="1"/>
        <s v="G102007" u="1"/>
        <s v="G102248" u="1"/>
        <s v="G102489" u="1"/>
        <s v="G103168" u="1"/>
        <s v="G104088" u="1"/>
        <s v="G100621" u="1"/>
        <s v="G100862" u="1"/>
        <s v="G101300" u="1"/>
        <s v="G101541" u="1"/>
        <s v="G101782" u="1"/>
        <s v="G102220" u="1"/>
        <s v="G102461" u="1"/>
        <s v="G103140" u="1"/>
        <s v="G103381" u="1"/>
        <s v="G104060" u="1"/>
        <s v="PI_103049" u="1"/>
        <s v="G100529" u="1"/>
        <s v="G101208" u="1"/>
        <s v="G101449" u="1"/>
        <s v="G102128" u="1"/>
        <s v="G102369" u="1"/>
        <s v="G103048" u="1"/>
        <s v="G103289" u="1"/>
        <s v="G100501" u="1"/>
        <s v="G100742" u="1"/>
        <s v="G100983" u="1"/>
        <s v="G101421" u="1"/>
        <s v="G101662" u="1"/>
        <s v="G102100" u="1"/>
        <s v="G102341" u="1"/>
        <s v="G102582" u="1"/>
        <s v="G103020" u="1"/>
        <s v="G103261" u="1"/>
        <s v="G104181" u="1"/>
        <s v="G100409" u="1"/>
        <s v="G101329" u="1"/>
        <s v="G102008" u="1"/>
        <s v="G102249" u="1"/>
        <s v="G103169" u="1"/>
        <s v="G104089" u="1"/>
        <s v="G100622" u="1"/>
        <s v="G100863" u="1"/>
        <s v="G101301" u="1"/>
        <s v="G101542" u="1"/>
        <s v="G101783" u="1"/>
        <s v="G102221" u="1"/>
        <s v="G102462" u="1"/>
        <s v="G103141" u="1"/>
        <s v="G103382" u="1"/>
        <s v="G104061" u="1"/>
        <s v="PI_103057" u="1"/>
        <s v="PI_103149" u="1"/>
        <s v="G101209" u="1"/>
        <s v="G102129" u="1"/>
        <s v="G103049" u="1"/>
        <s v="G100502" u="1"/>
        <s v="G100743" u="1"/>
        <s v="G100984" u="1"/>
        <s v="G101422" u="1"/>
        <s v="G101663" u="1"/>
        <s v="G102101" u="1"/>
        <s v="G102342" u="1"/>
        <s v="G102583" u="1"/>
        <s v="G103021" u="1"/>
        <s v="G103262" u="1"/>
        <s v="G104182" u="1"/>
        <s v="G102009" u="1"/>
        <s v="G100623" u="1"/>
        <s v="G100864" u="1"/>
        <s v="G101302" u="1"/>
        <s v="G101543" u="1"/>
        <s v="G101784" u="1"/>
        <s v="G102222" u="1"/>
        <s v="G102463" u="1"/>
        <s v="G103142" u="1"/>
        <s v="G103383" u="1"/>
        <s v="G104062" u="1"/>
        <s v="PI_103065" u="1"/>
        <s v="PI_103157" u="1"/>
        <s v="PI_103249" u="1"/>
        <s v="G100503" u="1"/>
        <s v="G100744" u="1"/>
        <s v="G100985" u="1"/>
        <s v="G101423" u="1"/>
        <s v="G101664" u="1"/>
        <s v="G102102" u="1"/>
        <s v="G102343" u="1"/>
        <s v="G102584" u="1"/>
        <s v="G103022" u="1"/>
        <s v="G103263" u="1"/>
        <s v="G104183" u="1"/>
        <s v="G100624" u="1"/>
        <s v="G100865" u="1"/>
        <s v="G101303" u="1"/>
        <s v="G101544" u="1"/>
        <s v="G101785" u="1"/>
        <s v="G102223" u="1"/>
        <s v="G102464" u="1"/>
        <s v="G103143" u="1"/>
        <s v="G103384" u="1"/>
        <s v="G104063" u="1"/>
        <s v="PI_103073" u="1"/>
        <s v="PI_103165" u="1"/>
        <s v="PI_103257" u="1"/>
        <s v="PI_103349" u="1"/>
        <s v="G100504" u="1"/>
        <s v="G100745" u="1"/>
        <s v="G100986" u="1"/>
        <s v="G101424" u="1"/>
        <s v="G101665" u="1"/>
        <s v="G102103" u="1"/>
        <s v="G102344" u="1"/>
        <s v="G102585" u="1"/>
        <s v="G103023" u="1"/>
        <s v="G103264" u="1"/>
        <s v="G104184" u="1"/>
        <s v="G100625" u="1"/>
        <s v="G100866" u="1"/>
        <s v="G101304" u="1"/>
        <s v="G101545" u="1"/>
        <s v="G101786" u="1"/>
        <s v="G102224" u="1"/>
        <s v="G102465" u="1"/>
        <s v="G103144" u="1"/>
        <s v="G103385" u="1"/>
        <s v="G104064" u="1"/>
        <s v="PI_103081" u="1"/>
        <s v="PI_103173" u="1"/>
        <s v="PI_103265" u="1"/>
        <s v="PI_103357" u="1"/>
        <s v="PI_103449" u="1"/>
        <s v="G100505" u="1"/>
        <s v="G100746" u="1"/>
        <s v="G100987" u="1"/>
        <s v="G101425" u="1"/>
        <s v="G101666" u="1"/>
        <s v="G102104" u="1"/>
        <s v="G102345" u="1"/>
        <s v="G102586" u="1"/>
        <s v="G103024" u="1"/>
        <s v="G103265" u="1"/>
        <s v="G104185" u="1"/>
        <s v="G100626" u="1"/>
        <s v="G100867" u="1"/>
        <s v="G101305" u="1"/>
        <s v="G101546" u="1"/>
        <s v="G101787" u="1"/>
        <s v="G102225" u="1"/>
        <s v="G102466" u="1"/>
        <s v="G103145" u="1"/>
        <s v="G103386" u="1"/>
        <s v="G104065" u="1"/>
        <s v="PI_103181" u="1"/>
        <s v="PI_103273" u="1"/>
        <s v="PI_103365" u="1"/>
        <s v="PI_103457" u="1"/>
        <s v="PI_103549" u="1"/>
        <s v="G100506" u="1"/>
        <s v="G100747" u="1"/>
        <s v="G100988" u="1"/>
        <s v="G101426" u="1"/>
        <s v="G101667" u="1"/>
        <s v="G102105" u="1"/>
        <s v="G102346" u="1"/>
        <s v="G102587" u="1"/>
        <s v="G103025" u="1"/>
        <s v="G103266" u="1"/>
        <s v="G104186" u="1"/>
        <s v="G100960" u="1"/>
        <s v="G101880" u="1"/>
        <s v="G100627" u="1"/>
        <s v="G100868" u="1"/>
        <s v="G101306" u="1"/>
        <s v="G101547" u="1"/>
        <s v="G101788" u="1"/>
        <s v="G102226" u="1"/>
        <s v="G102467" u="1"/>
        <s v="G103146" u="1"/>
        <s v="G103387" u="1"/>
        <s v="G104066" u="1"/>
        <s v="PI_103281" u="1"/>
        <s v="PI_103373" u="1"/>
        <s v="PI_103465" u="1"/>
        <s v="PI_103557" u="1"/>
        <s v="PI_103649" u="1"/>
        <s v="G100840" u="1"/>
        <s v="G101760" u="1"/>
        <s v="G102680" u="1"/>
        <s v="G100507" u="1"/>
        <s v="G100748" u="1"/>
        <s v="G100989" u="1"/>
        <s v="G101427" u="1"/>
        <s v="G101668" u="1"/>
        <s v="G102106" u="1"/>
        <s v="G102347" u="1"/>
        <s v="G102588" u="1"/>
        <s v="G103026" u="1"/>
        <s v="G103267" u="1"/>
        <s v="G104187" u="1"/>
        <s v="G100720" u="1"/>
        <s v="G100961" u="1"/>
        <s v="G101640" u="1"/>
        <s v="G101881" u="1"/>
        <s v="G102560" u="1"/>
        <s v="G103480" u="1"/>
        <s v="G100628" u="1"/>
        <s v="G100869" u="1"/>
        <s v="G101307" u="1"/>
        <s v="G101548" u="1"/>
        <s v="G101789" u="1"/>
        <s v="G102227" u="1"/>
        <s v="G102468" u="1"/>
        <s v="G103147" u="1"/>
        <s v="G103388" u="1"/>
        <s v="G104067" u="1"/>
        <s v="PI_103381" u="1"/>
        <s v="PI_103473" u="1"/>
        <s v="PI_103565" u="1"/>
        <s v="PI_103657" u="1"/>
        <s v="PI_103749" u="1"/>
        <s v="G100600" u="1"/>
        <s v="G100841" u="1"/>
        <s v="G101520" u="1"/>
        <s v="G101761" u="1"/>
        <s v="G102440" u="1"/>
        <s v="G102681" u="1"/>
        <s v="G103360" u="1"/>
        <s v="G104280" u="1"/>
        <s v="G100508" u="1"/>
        <s v="G100749" u="1"/>
        <s v="G101428" u="1"/>
        <s v="G101669" u="1"/>
        <s v="G102107" u="1"/>
        <s v="G102348" u="1"/>
        <s v="G102589" u="1"/>
        <s v="G103027" u="1"/>
        <s v="G103268" u="1"/>
        <s v="G104188" u="1"/>
        <s v="G100721" u="1"/>
        <s v="G100962" u="1"/>
        <s v="G101400" u="1"/>
        <s v="G101641" u="1"/>
        <s v="G101882" u="1"/>
        <s v="G102320" u="1"/>
        <s v="G102561" u="1"/>
        <s v="G103240" u="1"/>
        <s v="G103481" u="1"/>
        <s v="G104160" u="1"/>
        <s v="G105080" u="1"/>
        <s v="G100629" u="1"/>
        <s v="G101308" u="1"/>
        <s v="G101549" u="1"/>
        <s v="G102228" u="1"/>
        <s v="G102469" u="1"/>
        <s v="G103148" u="1"/>
        <s v="G103389" u="1"/>
        <s v="G104068" u="1"/>
        <s v="PI_103481" u="1"/>
        <s v="PI_103573" u="1"/>
        <s v="PI_103665" u="1"/>
        <s v="PI_103757" u="1"/>
        <s v="PI_103849" u="1"/>
        <s v="G100601" u="1"/>
        <s v="G100842" u="1"/>
        <s v="G101521" u="1"/>
        <s v="G101762" u="1"/>
        <s v="G102200" u="1"/>
        <s v="G102441" u="1"/>
        <s v="G102682" u="1"/>
        <s v="G103120" u="1"/>
        <s v="G103361" u="1"/>
        <s v="G104040" u="1"/>
        <s v="G104281" u="1"/>
        <s v="G100509" u="1"/>
        <s v="G101429" u="1"/>
        <s v="G102108" u="1"/>
        <s v="G102349" u="1"/>
        <s v="G103028" u="1"/>
        <s v="G103269" u="1"/>
        <s v="G104189" u="1"/>
        <s v="G100722" u="1"/>
        <s v="G100963" u="1"/>
        <s v="G101401" u="1"/>
        <s v="G101642" u="1"/>
        <s v="G101883" u="1"/>
        <s v="G102321" u="1"/>
        <s v="G102562" u="1"/>
        <s v="G103000" u="1"/>
        <s v="G103241" u="1"/>
        <s v="G103482" u="1"/>
        <s v="G104161" u="1"/>
        <s v="G105081" u="1"/>
        <s v="G101309" u="1"/>
        <s v="G102229" u="1"/>
        <s v="G103149" u="1"/>
        <s v="G104069" u="1"/>
        <s v="PI_103581" u="1"/>
        <s v="PI_103673" u="1"/>
        <s v="PI_103765" u="1"/>
        <s v="PI_103857" u="1"/>
        <s v="PI_103949" u="1"/>
        <s v="G100602" u="1"/>
        <s v="G100843" u="1"/>
        <s v="G101522" u="1"/>
        <s v="G101763" u="1"/>
        <s v="G102201" u="1"/>
        <s v="G102442" u="1"/>
        <s v="G102683" u="1"/>
        <s v="G103121" u="1"/>
        <s v="G103362" u="1"/>
        <s v="G104041" u="1"/>
        <s v="G104282" u="1"/>
        <s v="PI_102501" u="1"/>
        <s v="G102109" u="1"/>
        <s v="G103029" u="1"/>
        <s v="G100723" u="1"/>
        <s v="G100964" u="1"/>
        <s v="G101402" u="1"/>
        <s v="G101643" u="1"/>
        <s v="G101884" u="1"/>
        <s v="G102322" u="1"/>
        <s v="G102563" u="1"/>
        <s v="G103001" u="1"/>
        <s v="G103242" u="1"/>
        <s v="G103483" u="1"/>
        <s v="G104162" u="1"/>
        <s v="G105082" u="1"/>
        <s v="PI_103681" u="1"/>
        <s v="PI_103773" u="1"/>
        <s v="PI_103865" u="1"/>
        <s v="PI_103957" u="1"/>
        <s v="G100603" u="1"/>
        <s v="G100844" u="1"/>
        <s v="G101523" u="1"/>
        <s v="G101764" u="1"/>
        <s v="G102202" u="1"/>
        <s v="G102443" u="1"/>
        <s v="G102684" u="1"/>
        <s v="G103122" u="1"/>
        <s v="G103363" u="1"/>
        <s v="G104042" u="1"/>
        <s v="G104283" u="1"/>
        <s v="PI_102601" u="1"/>
        <s v="G100724" u="1"/>
        <s v="G100965" u="1"/>
        <s v="G101403" u="1"/>
        <s v="G101644" u="1"/>
        <s v="G101885" u="1"/>
        <s v="G102323" u="1"/>
        <s v="G102564" u="1"/>
        <s v="G103002" u="1"/>
        <s v="G103243" u="1"/>
        <s v="G103484" u="1"/>
        <s v="G104163" u="1"/>
        <s v="G105083" u="1"/>
        <s v="PI_103781" u="1"/>
        <s v="PI_103873" u="1"/>
        <s v="PI_103965" u="1"/>
        <s v="G100604" u="1"/>
        <s v="G100845" u="1"/>
        <s v="G101524" u="1"/>
        <s v="G101765" u="1"/>
        <s v="G102203" u="1"/>
        <s v="G102444" u="1"/>
        <s v="G102685" u="1"/>
        <s v="G103123" u="1"/>
        <s v="G103364" u="1"/>
        <s v="G104043" u="1"/>
        <s v="G104284" u="1"/>
        <s v="PI_102701" u="1"/>
        <s v="PI_104002" u="1"/>
        <s v="G100725" u="1"/>
        <s v="G100966" u="1"/>
        <s v="G101404" u="1"/>
        <s v="G101645" u="1"/>
        <s v="G101886" u="1"/>
        <s v="G102324" u="1"/>
        <s v="G102565" u="1"/>
        <s v="G103003" u="1"/>
        <s v="G103244" u="1"/>
        <s v="G103485" u="1"/>
        <s v="G104164" u="1"/>
        <s v="G105084" u="1"/>
        <s v="PI_103881" u="1"/>
        <s v="PI_103973" u="1"/>
        <s v="G100605" u="1"/>
        <s v="G100846" u="1"/>
        <s v="G101525" u="1"/>
        <s v="G101766" u="1"/>
        <s v="G102204" u="1"/>
        <s v="G102445" u="1"/>
        <s v="G102686" u="1"/>
        <s v="G103124" u="1"/>
        <s v="G103365" u="1"/>
        <s v="G104044" u="1"/>
        <s v="G104285" u="1"/>
        <s v="PI_102801" u="1"/>
        <s v="PI_104010" u="1"/>
        <s v="PI_104102" u="1"/>
        <s v="G100726" u="1"/>
        <s v="G100967" u="1"/>
        <s v="G101405" u="1"/>
        <s v="G101646" u="1"/>
        <s v="G101887" u="1"/>
        <s v="G102325" u="1"/>
        <s v="G102566" u="1"/>
        <s v="G103004" u="1"/>
        <s v="G103245" u="1"/>
        <s v="G103486" u="1"/>
        <s v="G104165" u="1"/>
        <s v="G105085" u="1"/>
        <s v="PI_103981" u="1"/>
        <s v="G100606" u="1"/>
        <s v="G100847" u="1"/>
        <s v="G101526" u="1"/>
        <s v="G101767" u="1"/>
        <s v="G102205" u="1"/>
        <s v="G102446" u="1"/>
        <s v="G102687" u="1"/>
        <s v="G103125" u="1"/>
        <s v="G103366" u="1"/>
        <s v="G104045" u="1"/>
        <s v="G104286" u="1"/>
        <s v="PI_102901" u="1"/>
        <s v="G101980" u="1"/>
        <s v="PI_104110" u="1"/>
        <s v="PI_104202" u="1"/>
        <s v="G100727" u="1"/>
        <s v="G100968" u="1"/>
        <s v="G101406" u="1"/>
        <s v="G101647" u="1"/>
        <s v="G101888" u="1"/>
        <s v="G102326" u="1"/>
        <s v="G102567" u="1"/>
        <s v="G103005" u="1"/>
        <s v="G103246" u="1"/>
        <s v="G103487" u="1"/>
        <s v="G104166" u="1"/>
        <s v="G105086" u="1"/>
        <s v="G100940" u="1"/>
        <s v="G101860" u="1"/>
        <s v="G102780" u="1"/>
        <s v="G100607" u="1"/>
        <s v="G100848" u="1"/>
        <s v="G101527" u="1"/>
        <s v="G101768" u="1"/>
        <s v="G102206" u="1"/>
        <s v="G102447" u="1"/>
        <s v="G102688" u="1"/>
        <s v="G103126" u="1"/>
        <s v="G103367" u="1"/>
        <s v="G104046" u="1"/>
        <s v="G104287" u="1"/>
        <s v="G100820" u="1"/>
        <s v="G101740" u="1"/>
        <s v="G101981" u="1"/>
        <s v="G102660" u="1"/>
        <s v="G103580" u="1"/>
        <s v="PI_104210" u="1"/>
        <s v="PI_104302" u="1"/>
        <s v="G100728" u="1"/>
        <s v="G100969" u="1"/>
        <s v="G101407" u="1"/>
        <s v="G101648" u="1"/>
        <s v="G101889" u="1"/>
        <s v="G102327" u="1"/>
        <s v="G102568" u="1"/>
        <s v="G103006" u="1"/>
        <s v="G103247" u="1"/>
        <s v="G103488" u="1"/>
        <s v="G104167" u="1"/>
        <s v="G105087" u="1"/>
        <s v="G100700" u="1"/>
        <s v="G100941" u="1"/>
        <s v="G101620" u="1"/>
        <s v="G101861" u="1"/>
        <s v="G102540" u="1"/>
        <s v="G102781" u="1"/>
        <s v="G103460" u="1"/>
        <s v="G104380" u="1"/>
        <s v="G100608" u="1"/>
        <s v="G100849" u="1"/>
        <s v="G101528" u="1"/>
        <s v="G101769" u="1"/>
        <s v="G102207" u="1"/>
        <s v="G102448" u="1"/>
        <s v="G102689" u="1"/>
        <s v="G103127" u="1"/>
        <s v="G103368" u="1"/>
        <s v="G104047" u="1"/>
        <s v="G104288" u="1"/>
        <s v="G100821" u="1"/>
        <s v="G101500" u="1"/>
        <s v="G101741" u="1"/>
        <s v="G101982" u="1"/>
        <s v="G102420" u="1"/>
        <s v="G102661" u="1"/>
        <s v="G103340" u="1"/>
        <s v="G103581" u="1"/>
        <s v="G104260" u="1"/>
        <s v="G105180" u="1"/>
        <s v="PI_104310" u="1"/>
        <s v="G100729" u="1"/>
        <s v="G101408" u="1"/>
        <s v="G101649" u="1"/>
        <s v="G102328" u="1"/>
        <s v="G102569" u="1"/>
        <s v="G103007" u="1"/>
        <s v="G103248" u="1"/>
        <s v="G103489" u="1"/>
        <s v="G104168" u="1"/>
        <s v="G105088" u="1"/>
        <s v="G100701" u="1"/>
        <s v="G100942" u="1"/>
        <s v="G101621" u="1"/>
        <s v="G101862" u="1"/>
        <s v="G102300" u="1"/>
        <s v="G102541" u="1"/>
        <s v="G102782" u="1"/>
        <s v="G103220" u="1"/>
        <s v="G103461" u="1"/>
        <s v="G104140" u="1"/>
        <s v="G104381" u="1"/>
        <s v="G105060" u="1"/>
        <s v="G100609" u="1"/>
        <s v="G101529" u="1"/>
        <s v="G102208" u="1"/>
        <s v="G102449" u="1"/>
        <s v="G103128" u="1"/>
        <s v="G103369" u="1"/>
        <s v="G104048" u="1"/>
        <s v="G104289" u="1"/>
        <s v="G100822" u="1"/>
        <s v="G101501" u="1"/>
        <s v="G101742" u="1"/>
        <s v="G101983" u="1"/>
        <s v="G102421" u="1"/>
        <s v="G102662" u="1"/>
        <s v="G103100" u="1"/>
        <s v="G103341" u="1"/>
        <s v="G103582" u="1"/>
        <s v="G104020" u="1"/>
        <s v="G104261" u="1"/>
        <s v="G105181" u="1"/>
        <s v="PI_103058" u="1"/>
        <s v="G101409" u="1"/>
        <s v="G102329" u="1"/>
        <s v="G103008" u="1"/>
        <s v="G103249" u="1"/>
        <s v="G104169" u="1"/>
        <s v="G105089" u="1"/>
        <s v="G100702" u="1"/>
        <s v="G100943" u="1"/>
        <s v="G101622" u="1"/>
        <s v="G101863" u="1"/>
        <s v="G102301" u="1"/>
        <s v="G102542" u="1"/>
        <s v="G102783" u="1"/>
        <s v="G103221" u="1"/>
        <s v="G103462" u="1"/>
        <s v="G104141" u="1"/>
        <s v="G104382" u="1"/>
        <s v="G105061" u="1"/>
        <s v="G102209" u="1"/>
        <s v="G103129" u="1"/>
        <s v="G104049" u="1"/>
        <s v="G100823" u="1"/>
        <s v="G101502" u="1"/>
        <s v="G101743" u="1"/>
        <s v="G101984" u="1"/>
        <s v="G102422" u="1"/>
        <s v="G102663" u="1"/>
        <s v="G103101" u="1"/>
        <s v="G103342" u="1"/>
        <s v="G103583" u="1"/>
        <s v="G104021" u="1"/>
        <s v="G104262" u="1"/>
        <s v="G105182" u="1"/>
        <s v="PI_103066" u="1"/>
        <s v="PI_103158" u="1"/>
        <s v="G103009" u="1"/>
        <s v="G100703" u="1"/>
        <s v="G100944" u="1"/>
        <s v="G101623" u="1"/>
        <s v="G101864" u="1"/>
        <s v="G102302" u="1"/>
        <s v="G102543" u="1"/>
        <s v="G102784" u="1"/>
        <s v="G103222" u="1"/>
        <s v="G103463" u="1"/>
        <s v="G104142" u="1"/>
        <s v="G104383" u="1"/>
        <s v="G105062" u="1"/>
        <s v="G100824" u="1"/>
        <s v="G101503" u="1"/>
        <s v="G101744" u="1"/>
        <s v="G101985" u="1"/>
        <s v="G102423" u="1"/>
        <s v="G102664" u="1"/>
        <s v="G103102" u="1"/>
        <s v="G103343" u="1"/>
        <s v="G103584" u="1"/>
        <s v="G104022" u="1"/>
        <s v="G104263" u="1"/>
        <s v="G105183" u="1"/>
        <s v="PI_103074" u="1"/>
        <s v="PI_103166" u="1"/>
        <s v="PI_103258" u="1"/>
        <s v="G100704" u="1"/>
        <s v="G100945" u="1"/>
        <s v="G101624" u="1"/>
        <s v="G101865" u="1"/>
        <s v="G102303" u="1"/>
        <s v="G102544" u="1"/>
        <s v="G102785" u="1"/>
        <s v="G103223" u="1"/>
        <s v="G103464" u="1"/>
        <s v="G104143" u="1"/>
        <s v="G104384" u="1"/>
        <s v="G105063" u="1"/>
        <s v="G100825" u="1"/>
        <s v="G101504" u="1"/>
        <s v="G101745" u="1"/>
        <s v="G101986" u="1"/>
        <s v="G102424" u="1"/>
        <s v="G102665" u="1"/>
        <s v="G103103" u="1"/>
        <s v="G103344" u="1"/>
        <s v="G103585" u="1"/>
        <s v="G104023" u="1"/>
        <s v="G104264" u="1"/>
        <s v="G105184" u="1"/>
        <s v="PI_103082" u="1"/>
        <s v="PI_103174" u="1"/>
        <s v="PI_103266" u="1"/>
        <s v="PI_103358" u="1"/>
        <s v="G100705" u="1"/>
        <s v="G100946" u="1"/>
        <s v="G101625" u="1"/>
        <s v="G101866" u="1"/>
        <s v="G102304" u="1"/>
        <s v="G102545" u="1"/>
        <s v="G102786" u="1"/>
        <s v="G103224" u="1"/>
        <s v="G103465" u="1"/>
        <s v="G104144" u="1"/>
        <s v="G104385" u="1"/>
        <s v="G105064" u="1"/>
        <s v="G100826" u="1"/>
        <s v="G101505" u="1"/>
        <s v="G101746" u="1"/>
        <s v="G101987" u="1"/>
        <s v="G102425" u="1"/>
        <s v="G102666" u="1"/>
        <s v="G103104" u="1"/>
        <s v="G103345" u="1"/>
        <s v="G103586" u="1"/>
        <s v="G104024" u="1"/>
        <s v="G104265" u="1"/>
        <s v="G105185" u="1"/>
        <s v="PI_103090" u="1"/>
        <s v="PI_103182" u="1"/>
        <s v="PI_103274" u="1"/>
        <s v="PI_103366" u="1"/>
        <s v="PI_103458" u="1"/>
        <s v="G100706" u="1"/>
        <s v="G100947" u="1"/>
        <s v="G101626" u="1"/>
        <s v="G101867" u="1"/>
        <s v="G102305" u="1"/>
        <s v="G102546" u="1"/>
        <s v="G102787" u="1"/>
        <s v="G103225" u="1"/>
        <s v="G103466" u="1"/>
        <s v="G104145" u="1"/>
        <s v="G104386" u="1"/>
        <s v="G105065" u="1"/>
        <s v="G100827" u="1"/>
        <s v="G101506" u="1"/>
        <s v="G101747" u="1"/>
        <s v="G101988" u="1"/>
        <s v="G102426" u="1"/>
        <s v="G102667" u="1"/>
        <s v="G103105" u="1"/>
        <s v="G103346" u="1"/>
        <s v="G103587" u="1"/>
        <s v="G104025" u="1"/>
        <s v="G104266" u="1"/>
        <s v="G105186" u="1"/>
        <s v="PI_103190" u="1"/>
        <s v="PI_103282" u="1"/>
        <s v="PI_103374" u="1"/>
        <s v="PI_103466" u="1"/>
        <s v="PI_103558" u="1"/>
        <s v="G101960" u="1"/>
        <s v="G102880" u="1"/>
        <s v="G100707" u="1"/>
        <s v="G100948" u="1"/>
        <s v="G101627" u="1"/>
        <s v="G101868" u="1"/>
        <s v="G102306" u="1"/>
        <s v="G102547" u="1"/>
        <s v="G102788" u="1"/>
        <s v="G103226" u="1"/>
        <s v="G103467" u="1"/>
        <s v="G104146" u="1"/>
        <s v="G104387" u="1"/>
        <s v="G105066" u="1"/>
        <s v="G100920" u="1"/>
        <s v="G101840" u="1"/>
        <s v="G102760" u="1"/>
        <s v="G103680" u="1"/>
        <s v="G100828" u="1"/>
        <s v="G101507" u="1"/>
        <s v="G101748" u="1"/>
        <s v="G101989" u="1"/>
        <s v="G102427" u="1"/>
        <s v="G102668" u="1"/>
        <s v="G103106" u="1"/>
        <s v="G103347" u="1"/>
        <s v="G103588" u="1"/>
        <s v="G104026" u="1"/>
        <s v="G104267" u="1"/>
        <s v="G105187" u="1"/>
        <s v="PI_103290" u="1"/>
        <s v="PI_103382" u="1"/>
        <s v="PI_103474" u="1"/>
        <s v="PI_103566" u="1"/>
        <s v="PI_103658" u="1"/>
        <s v="G100800" u="1"/>
        <s v="G101720" u="1"/>
        <s v="G101961" u="1"/>
        <s v="G102640" u="1"/>
        <s v="G102881" u="1"/>
        <s v="G103560" u="1"/>
        <s v="G104480" u="1"/>
        <s v="G100708" u="1"/>
        <s v="G100949" u="1"/>
        <s v="G101628" u="1"/>
        <s v="G101869" u="1"/>
        <s v="G102307" u="1"/>
        <s v="G102548" u="1"/>
        <s v="G102789" u="1"/>
        <s v="G103227" u="1"/>
        <s v="G103468" u="1"/>
        <s v="G104147" u="1"/>
        <s v="G104388" u="1"/>
        <s v="G105067" u="1"/>
        <s v="G100921" u="1"/>
        <s v="G101600" u="1"/>
        <s v="G101841" u="1"/>
        <s v="G102520" u="1"/>
        <s v="G102761" u="1"/>
        <s v="G103440" u="1"/>
        <s v="G103681" u="1"/>
        <s v="G104360" u="1"/>
        <s v="G105280" u="1"/>
        <s v="G100829" u="1"/>
        <s v="G101508" u="1"/>
        <s v="G101749" u="1"/>
        <s v="G102428" u="1"/>
        <s v="G102669" u="1"/>
        <s v="G103107" u="1"/>
        <s v="G103348" u="1"/>
        <s v="G103589" u="1"/>
        <s v="G104027" u="1"/>
        <s v="G104268" u="1"/>
        <s v="G105188" u="1"/>
        <s v="PI_103390" u="1"/>
        <s v="PI_103482" u="1"/>
        <s v="PI_103574" u="1"/>
        <s v="PI_103666" u="1"/>
        <s v="PI_103758" u="1"/>
        <s v="G100801" u="1"/>
        <s v="G101721" u="1"/>
        <s v="G101962" u="1"/>
        <s v="G102400" u="1"/>
        <s v="G102641" u="1"/>
        <s v="G102882" u="1"/>
        <s v="G103320" u="1"/>
        <s v="G103561" u="1"/>
        <s v="G104240" u="1"/>
        <s v="G104481" u="1"/>
        <s v="G105160" u="1"/>
        <s v="G100709" u="1"/>
        <s v="G101629" u="1"/>
        <s v="G102308" u="1"/>
        <s v="G102549" u="1"/>
        <s v="G103228" u="1"/>
        <s v="G103469" u="1"/>
        <s v="G104148" u="1"/>
        <s v="G104389" u="1"/>
        <s v="G105068" u="1"/>
        <s v="G100922" u="1"/>
        <s v="G101601" u="1"/>
        <s v="G101842" u="1"/>
        <s v="G102521" u="1"/>
        <s v="G102762" u="1"/>
        <s v="G103200" u="1"/>
        <s v="G103441" u="1"/>
        <s v="G103682" u="1"/>
        <s v="G104120" u="1"/>
        <s v="G104361" u="1"/>
        <s v="G105040" u="1"/>
        <s v="G105281" u="1"/>
        <s v="G101509" u="1"/>
        <s v="G102429" u="1"/>
        <s v="G103108" u="1"/>
        <s v="G103349" u="1"/>
        <s v="G104028" u="1"/>
        <s v="G104269" u="1"/>
        <s v="G105189" u="1"/>
        <s v="PI_103490" u="1"/>
        <s v="PI_103582" u="1"/>
        <s v="PI_103674" u="1"/>
        <s v="PI_103766" u="1"/>
        <s v="PI_103858" u="1"/>
        <s v="G100802" u="1"/>
        <s v="G101722" u="1"/>
        <s v="G101963" u="1"/>
        <s v="G102401" u="1"/>
        <s v="G102642" u="1"/>
        <s v="G102883" u="1"/>
        <s v="G103321" u="1"/>
        <s v="G103562" u="1"/>
        <s v="G104000" u="1"/>
        <s v="G104241" u="1"/>
        <s v="G104482" u="1"/>
        <s v="G105161" u="1"/>
        <s v="PI_102502" u="1"/>
        <s v="G102309" u="1"/>
        <s v="G103229" u="1"/>
        <s v="G104149" u="1"/>
        <s v="G105069" u="1"/>
        <s v="G100923" u="1"/>
        <s v="G101602" u="1"/>
        <s v="G101843" u="1"/>
        <s v="G102522" u="1"/>
        <s v="G102763" u="1"/>
        <s v="G103201" u="1"/>
        <s v="G103442" u="1"/>
        <s v="G103683" u="1"/>
        <s v="G104121" u="1"/>
        <s v="G104362" u="1"/>
        <s v="G105041" u="1"/>
        <s v="G105282" u="1"/>
        <s v="G103109" u="1"/>
        <s v="G104029" u="1"/>
        <s v="PI_103590" u="1"/>
        <s v="PI_103682" u="1"/>
        <s v="PI_103774" u="1"/>
        <s v="PI_103866" u="1"/>
        <s v="PI_103958" u="1"/>
        <s v="G100803" u="1"/>
        <s v="G101723" u="1"/>
        <s v="G101964" u="1"/>
        <s v="G102402" u="1"/>
        <s v="G102643" u="1"/>
        <s v="G102884" u="1"/>
        <s v="G103322" u="1"/>
        <s v="G103563" u="1"/>
        <s v="G104001" u="1"/>
        <s v="G104242" u="1"/>
        <s v="G104483" u="1"/>
        <s v="G105162" u="1"/>
        <s v="PI_102510" u="1"/>
        <s v="PI_102602" u="1"/>
        <s v="G100924" u="1"/>
        <s v="G101603" u="1"/>
        <s v="G101844" u="1"/>
        <s v="G102523" u="1"/>
        <s v="G102764" u="1"/>
        <s v="G103202" u="1"/>
        <s v="G103443" u="1"/>
        <s v="G103684" u="1"/>
        <s v="G104122" u="1"/>
        <s v="G104363" u="1"/>
        <s v="G105042" u="1"/>
        <s v="G105283" u="1"/>
        <s v="PI_103690" u="1"/>
        <s v="PI_103782" u="1"/>
        <s v="PI_103874" u="1"/>
        <s v="PI_103966" u="1"/>
        <s v="G100804" u="1"/>
        <s v="G101724" u="1"/>
        <s v="G101965" u="1"/>
        <s v="G102403" u="1"/>
        <s v="G102644" u="1"/>
        <s v="G102885" u="1"/>
        <s v="G103323" u="1"/>
        <s v="G103564" u="1"/>
        <s v="G104002" u="1"/>
        <s v="G104243" u="1"/>
        <s v="G104484" u="1"/>
        <s v="G105163" u="1"/>
        <s v="PI_102610" u="1"/>
        <s v="PI_102702" u="1"/>
        <s v="PI_104003" u="1"/>
        <s v="G100925" u="1"/>
        <s v="G101604" u="1"/>
        <s v="G101845" u="1"/>
        <s v="G102524" u="1"/>
        <s v="G102765" u="1"/>
        <s v="G103203" u="1"/>
        <s v="G103444" u="1"/>
        <s v="G103685" u="1"/>
        <s v="G104123" u="1"/>
        <s v="G104364" u="1"/>
        <s v="G105043" u="1"/>
        <s v="G105284" u="1"/>
        <s v="PI_103790" u="1"/>
        <s v="PI_103882" u="1"/>
        <s v="PI_103974" u="1"/>
        <s v="G100805" u="1"/>
        <s v="G101725" u="1"/>
        <s v="G101966" u="1"/>
        <s v="G102404" u="1"/>
        <s v="G102645" u="1"/>
        <s v="G102886" u="1"/>
        <s v="G103324" u="1"/>
        <s v="G103565" u="1"/>
        <s v="G104003" u="1"/>
        <s v="G104244" u="1"/>
        <s v="G104485" u="1"/>
        <s v="G105164" u="1"/>
        <s v="PI_102710" u="1"/>
        <s v="PI_102802" u="1"/>
        <s v="PI_104011" u="1"/>
        <s v="PI_104103" u="1"/>
        <s v="G100926" u="1"/>
        <s v="G101605" u="1"/>
        <s v="G101846" u="1"/>
        <s v="G102525" u="1"/>
        <s v="G102766" u="1"/>
        <s v="G103204" u="1"/>
        <s v="G103445" u="1"/>
        <s v="G103686" u="1"/>
        <s v="G104124" u="1"/>
        <s v="G104365" u="1"/>
        <s v="G105044" u="1"/>
        <s v="G105285" u="1"/>
        <s v="PI_103890" u="1"/>
        <s v="PI_103982" u="1"/>
        <s v="G100806" u="1"/>
        <s v="G101726" u="1"/>
        <s v="G101967" u="1"/>
        <s v="G102405" u="1"/>
        <s v="G102646" u="1"/>
        <s v="G102887" u="1"/>
        <s v="G103325" u="1"/>
        <s v="G103566" u="1"/>
        <s v="G104004" u="1"/>
        <s v="G104245" u="1"/>
        <s v="G104486" u="1"/>
        <s v="G105165" u="1"/>
        <s v="PI_102810" u="1"/>
        <s v="PI_102902" u="1"/>
        <s v="PI_104111" u="1"/>
        <s v="PI_104203" u="1"/>
        <s v="G100927" u="1"/>
        <s v="G101606" u="1"/>
        <s v="G101847" u="1"/>
        <s v="G102526" u="1"/>
        <s v="G102767" u="1"/>
        <s v="G103205" u="1"/>
        <s v="G103446" u="1"/>
        <s v="G103687" u="1"/>
        <s v="G104125" u="1"/>
        <s v="G104366" u="1"/>
        <s v="G105045" u="1"/>
        <s v="G105286" u="1"/>
        <s v="G102980" u="1"/>
        <s v="PI_103990" u="1"/>
        <s v="G100807" u="1"/>
        <s v="G101727" u="1"/>
        <s v="G101968" u="1"/>
        <s v="G102406" u="1"/>
        <s v="G102647" u="1"/>
        <s v="G102888" u="1"/>
        <s v="G103326" u="1"/>
        <s v="G103567" u="1"/>
        <s v="G104005" u="1"/>
        <s v="G104246" u="1"/>
        <s v="G104487" u="1"/>
        <s v="G105166" u="1"/>
        <s v="PI_102910" u="1"/>
        <s v="G101940" u="1"/>
        <s v="G102860" u="1"/>
        <s v="G103780" u="1"/>
        <s v="PI_104211" u="1"/>
        <s v="PI_104303" u="1"/>
        <s v="G100928" u="1"/>
        <s v="G101607" u="1"/>
        <s v="G101848" u="1"/>
        <s v="G102527" u="1"/>
        <s v="G102768" u="1"/>
        <s v="G103206" u="1"/>
        <s v="G103447" u="1"/>
        <s v="G103688" u="1"/>
        <s v="G104126" u="1"/>
        <s v="G104367" u="1"/>
        <s v="G105046" u="1"/>
        <s v="G105287" u="1"/>
        <s v="G100900" u="1"/>
        <s v="G101820" u="1"/>
        <s v="G102740" u="1"/>
        <s v="G102981" u="1"/>
        <s v="G103660" u="1"/>
        <s v="G104580" u="1"/>
        <s v="G100808" u="1"/>
        <s v="G101728" u="1"/>
        <s v="G101969" u="1"/>
        <s v="G102407" u="1"/>
        <s v="G102648" u="1"/>
        <s v="G102889" u="1"/>
        <s v="G103327" u="1"/>
        <s v="G103568" u="1"/>
        <s v="G104006" u="1"/>
        <s v="G104247" u="1"/>
        <s v="G104488" u="1"/>
        <s v="G105167" u="1"/>
        <s v="G101700" u="1"/>
        <s v="G101941" u="1"/>
        <s v="G102620" u="1"/>
        <s v="G102861" u="1"/>
        <s v="G103540" u="1"/>
        <s v="G103781" u="1"/>
        <s v="G104460" u="1"/>
        <s v="G105380" u="1"/>
        <s v="PI_104311" u="1"/>
        <s v="G100929" u="1"/>
        <s v="G101608" u="1"/>
        <s v="G101849" u="1"/>
        <s v="G102528" u="1"/>
        <s v="G102769" u="1"/>
        <s v="G103207" u="1"/>
        <s v="G103448" u="1"/>
        <s v="G103689" u="1"/>
        <s v="G104127" u="1"/>
        <s v="G104368" u="1"/>
        <s v="G105047" u="1"/>
        <s v="G105288" u="1"/>
        <s v="G100901" u="1"/>
        <s v="G101821" u="1"/>
        <s v="G102500" u="1"/>
        <s v="G102741" u="1"/>
        <s v="G102982" u="1"/>
        <s v="G103420" u="1"/>
        <s v="G103661" u="1"/>
        <s v="G104340" u="1"/>
        <s v="G104581" u="1"/>
        <s v="G105260" u="1"/>
        <s v="G100809" u="1"/>
        <s v="G101729" u="1"/>
        <s v="G102408" u="1"/>
        <s v="G102649" u="1"/>
        <s v="G103328" u="1"/>
        <s v="G103569" u="1"/>
        <s v="G104007" u="1"/>
        <s v="G104248" u="1"/>
        <s v="G104489" u="1"/>
        <s v="G105168" u="1"/>
        <s v="G101701" u="1"/>
        <s v="G101942" u="1"/>
        <s v="G102621" u="1"/>
        <s v="G102862" u="1"/>
        <s v="G103300" u="1"/>
        <s v="G103541" u="1"/>
        <s v="G103782" u="1"/>
        <s v="G104220" u="1"/>
        <s v="G104461" u="1"/>
        <s v="G105140" u="1"/>
        <s v="G105381" u="1"/>
        <s v="PI_103059" u="1"/>
        <s v="G101609" u="1"/>
        <s v="G102529" u="1"/>
        <s v="G103208" u="1"/>
        <s v="G103449" u="1"/>
        <s v="G104128" u="1"/>
        <s v="G104369" u="1"/>
        <s v="G105048" u="1"/>
        <s v="G105289" u="1"/>
        <s v="G100902" u="1"/>
        <s v="G101822" u="1"/>
        <s v="G102501" u="1"/>
        <s v="G102742" u="1"/>
        <s v="G102983" u="1"/>
        <s v="G103421" u="1"/>
        <s v="G103662" u="1"/>
        <s v="G104100" u="1"/>
        <s v="G104341" u="1"/>
        <s v="G104582" u="1"/>
        <s v="G105020" u="1"/>
        <s v="G105261" u="1"/>
        <s v="G102409" u="1"/>
        <s v="G103329" u="1"/>
        <s v="G104008" u="1"/>
        <s v="G104249" u="1"/>
        <s v="G105169" u="1"/>
        <s v="G101702" u="1"/>
        <s v="G101943" u="1"/>
        <s v="G102622" u="1"/>
        <s v="G102863" u="1"/>
        <s v="G103301" u="1"/>
        <s v="G103542" u="1"/>
        <s v="G103783" u="1"/>
        <s v="G104221" u="1"/>
        <s v="G104462" u="1"/>
        <s v="G105141" u="1"/>
        <s v="G105382" u="1"/>
        <s v="PI_103067" u="1"/>
        <s v="PI_103159" u="1"/>
        <s v="G103209" u="1"/>
        <s v="G104129" u="1"/>
        <s v="G105049" u="1"/>
        <s v="G100903" u="1"/>
        <s v="G101823" u="1"/>
        <s v="G102502" u="1"/>
        <s v="G102743" u="1"/>
        <s v="G102984" u="1"/>
        <s v="G103422" u="1"/>
        <s v="G103663" u="1"/>
        <s v="G104101" u="1"/>
        <s v="G104342" u="1"/>
        <s v="G104583" u="1"/>
        <s v="G105021" u="1"/>
        <s v="G105262" u="1"/>
        <s v="G104009" u="1"/>
        <s v="G101703" u="1"/>
        <s v="G101944" u="1"/>
        <s v="G102623" u="1"/>
        <s v="G102864" u="1"/>
        <s v="G103302" u="1"/>
        <s v="G103543" u="1"/>
        <s v="G103784" u="1"/>
        <s v="G104222" u="1"/>
        <s v="G104463" u="1"/>
        <s v="G105142" u="1"/>
        <s v="G105383" u="1"/>
        <s v="PI_103075" u="1"/>
        <s v="PI_103167" u="1"/>
        <s v="PI_103259" u="1"/>
        <s v="G100904" u="1"/>
        <s v="G101824" u="1"/>
        <s v="G102503" u="1"/>
        <s v="G102744" u="1"/>
        <s v="G102985" u="1"/>
        <s v="G103423" u="1"/>
        <s v="G103664" u="1"/>
        <s v="G104102" u="1"/>
        <s v="G104343" u="1"/>
        <s v="G104584" u="1"/>
        <s v="G105022" u="1"/>
        <s v="G105263" u="1"/>
        <s v="G101704" u="1"/>
        <s v="G101945" u="1"/>
        <s v="G102624" u="1"/>
        <s v="G102865" u="1"/>
        <s v="G103303" u="1"/>
        <s v="G103544" u="1"/>
        <s v="G103785" u="1"/>
        <s v="G104223" u="1"/>
        <s v="G104464" u="1"/>
        <s v="G105143" u="1"/>
        <s v="G105384" u="1"/>
        <s v="PI_103083" u="1"/>
        <s v="PI_103175" u="1"/>
        <s v="PI_103267" u="1"/>
        <s v="PI_103359" u="1"/>
        <s v="G100905" u="1"/>
        <s v="G101825" u="1"/>
        <s v="G102504" u="1"/>
        <s v="G102745" u="1"/>
        <s v="G102986" u="1"/>
        <s v="G103424" u="1"/>
        <s v="G103665" u="1"/>
        <s v="G104103" u="1"/>
        <s v="G104344" u="1"/>
        <s v="G104585" u="1"/>
        <s v="G105023" u="1"/>
        <s v="G105264" u="1"/>
        <s v="G101705" u="1"/>
        <s v="G101946" u="1"/>
        <s v="G102625" u="1"/>
        <s v="G102866" u="1"/>
        <s v="G103304" u="1"/>
        <s v="G103545" u="1"/>
        <s v="G103786" u="1"/>
        <s v="G104224" u="1"/>
        <s v="G104465" u="1"/>
        <s v="G105144" u="1"/>
        <s v="G105385" u="1"/>
        <s v="PI_103091" u="1"/>
        <s v="PI_103183" u="1"/>
        <s v="PI_103275" u="1"/>
        <s v="PI_103367" u="1"/>
        <s v="PI_103459" u="1"/>
        <s v="G100906" u="1"/>
        <s v="G101826" u="1"/>
        <s v="G102505" u="1"/>
        <s v="G102746" u="1"/>
        <s v="G102987" u="1"/>
        <s v="G103425" u="1"/>
        <s v="G103666" u="1"/>
        <s v="G104104" u="1"/>
        <s v="G104345" u="1"/>
        <s v="G104586" u="1"/>
        <s v="G105024" u="1"/>
        <s v="G105265" u="1"/>
        <s v="G101706" u="1"/>
        <s v="G101947" u="1"/>
        <s v="G102626" u="1"/>
        <s v="G102867" u="1"/>
        <s v="G103305" u="1"/>
        <s v="G103546" u="1"/>
        <s v="G103787" u="1"/>
        <s v="G104225" u="1"/>
        <s v="G104466" u="1"/>
        <s v="G105145" u="1"/>
        <s v="G105386" u="1"/>
        <s v="PI_103191" u="1"/>
        <s v="PI_103283" u="1"/>
        <s v="PI_103375" u="1"/>
        <s v="PI_103467" u="1"/>
        <s v="PI_103559" u="1"/>
        <s v="G100907" u="1"/>
        <s v="G101827" u="1"/>
        <s v="G102506" u="1"/>
        <s v="G102747" u="1"/>
        <s v="G102988" u="1"/>
        <s v="G103426" u="1"/>
        <s v="G103667" u="1"/>
        <s v="G104105" u="1"/>
        <s v="G104346" u="1"/>
        <s v="G104587" u="1"/>
        <s v="G105025" u="1"/>
        <s v="G105266" u="1"/>
        <s v="G102960" u="1"/>
        <s v="G103880" u="1"/>
        <s v="G101707" u="1"/>
        <s v="G101948" u="1"/>
        <s v="G102627" u="1"/>
        <s v="G102868" u="1"/>
        <s v="G103306" u="1"/>
        <s v="G103547" u="1"/>
        <s v="G103788" u="1"/>
        <s v="G104226" u="1"/>
        <s v="G104467" u="1"/>
        <s v="G105146" u="1"/>
        <s v="G105387" u="1"/>
        <s v="PI_103291" u="1"/>
        <s v="PI_103383" u="1"/>
        <s v="PI_103475" u="1"/>
        <s v="PI_103567" u="1"/>
        <s v="PI_103659" u="1"/>
        <s v="G101920" u="1"/>
        <s v="G102840" u="1"/>
        <s v="G103760" u="1"/>
        <s v="G104680" u="1"/>
        <s v="G100908" u="1"/>
        <s v="G101828" u="1"/>
        <s v="G102507" u="1"/>
        <s v="G102748" u="1"/>
        <s v="G102989" u="1"/>
        <s v="G103427" u="1"/>
        <s v="G103668" u="1"/>
        <s v="G104106" u="1"/>
        <s v="G104347" u="1"/>
        <s v="G104588" u="1"/>
        <s v="G105026" u="1"/>
        <s v="G105267" u="1"/>
        <s v="G101800" u="1"/>
        <s v="G102720" u="1"/>
        <s v="G102961" u="1"/>
        <s v="G103640" u="1"/>
        <s v="G103881" u="1"/>
        <s v="G104560" u="1"/>
        <s v="G105480" u="1"/>
        <s v="G101708" u="1"/>
        <s v="G101949" u="1"/>
        <s v="G102628" u="1"/>
        <s v="G102869" u="1"/>
        <s v="G103307" u="1"/>
        <s v="G103548" u="1"/>
        <s v="G103789" u="1"/>
        <s v="G104227" u="1"/>
        <s v="G104468" u="1"/>
        <s v="G105147" u="1"/>
        <s v="G105388" u="1"/>
        <s v="PI_103391" u="1"/>
        <s v="PI_103483" u="1"/>
        <s v="PI_103575" u="1"/>
        <s v="PI_103667" u="1"/>
        <s v="PI_103759" u="1"/>
        <s v="G101921" u="1"/>
        <s v="G102600" u="1"/>
        <s v="G102841" u="1"/>
        <s v="G103520" u="1"/>
        <s v="G103761" u="1"/>
        <s v="G104440" u="1"/>
        <s v="G104681" u="1"/>
        <s v="G105360" u="1"/>
        <s v="G100909" u="1"/>
        <s v="G101829" u="1"/>
        <s v="G102508" u="1"/>
        <s v="G102749" u="1"/>
        <s v="G103428" u="1"/>
        <s v="G103669" u="1"/>
        <s v="G104107" u="1"/>
        <s v="G104348" u="1"/>
        <s v="G104589" u="1"/>
        <s v="G105027" u="1"/>
        <s v="G105268" u="1"/>
        <s v="G101801" u="1"/>
        <s v="G102721" u="1"/>
        <s v="G102962" u="1"/>
        <s v="G103400" u="1"/>
        <s v="G103641" u="1"/>
        <s v="G103882" u="1"/>
        <s v="G104320" u="1"/>
        <s v="G104561" u="1"/>
        <s v="G105240" u="1"/>
        <s v="G105481" u="1"/>
        <s v="G101709" u="1"/>
        <s v="G102629" u="1"/>
        <s v="G103308" u="1"/>
        <s v="G103549" u="1"/>
        <s v="G104228" u="1"/>
        <s v="G104469" u="1"/>
        <s v="G105148" u="1"/>
        <s v="G105389" u="1"/>
        <s v="PI_103491" u="1"/>
        <s v="PI_103583" u="1"/>
        <s v="PI_103675" u="1"/>
        <s v="PI_103767" u="1"/>
        <s v="PI_103859" u="1"/>
        <s v="G101922" u="1"/>
        <s v="G102601" u="1"/>
        <s v="G102842" u="1"/>
        <s v="G103521" u="1"/>
        <s v="G103762" u="1"/>
        <s v="G104200" u="1"/>
        <s v="G104441" u="1"/>
        <s v="G104682" u="1"/>
        <s v="G105120" u="1"/>
        <s v="G105361" u="1"/>
        <s v="PI_102503" u="1"/>
        <s v="G102509" u="1"/>
        <s v="G103429" u="1"/>
        <s v="G104108" u="1"/>
        <s v="G104349" u="1"/>
        <s v="G105028" u="1"/>
        <s v="G105269" u="1"/>
        <s v="G101802" u="1"/>
        <s v="G102722" u="1"/>
        <s v="G102963" u="1"/>
        <s v="G103401" u="1"/>
        <s v="G103642" u="1"/>
        <s v="G103883" u="1"/>
        <s v="G104321" u="1"/>
        <s v="G104562" u="1"/>
        <s v="G105000" u="1"/>
        <s v="G105241" u="1"/>
        <s v="G105482" u="1"/>
        <s v="G103309" u="1"/>
        <s v="G104229" u="1"/>
        <s v="G105149" u="1"/>
        <s v="PI_103591" u="1"/>
        <s v="PI_103683" u="1"/>
        <s v="PI_103775" u="1"/>
        <s v="PI_103867" u="1"/>
        <s v="PI_103959" u="1"/>
        <s v="G101923" u="1"/>
        <s v="G102602" u="1"/>
        <s v="G102843" u="1"/>
        <s v="G103522" u="1"/>
        <s v="G103763" u="1"/>
        <s v="G104201" u="1"/>
        <s v="G104442" u="1"/>
        <s v="G104683" u="1"/>
        <s v="G105121" u="1"/>
        <s v="G105362" u="1"/>
        <s v="PI_102511" u="1"/>
        <s v="PI_102603" u="1"/>
        <s v="G104109" u="1"/>
        <s v="G105029" u="1"/>
        <s v="GP100370" u="1"/>
        <s v="G101803" u="1"/>
        <s v="G102723" u="1"/>
        <s v="G102964" u="1"/>
        <s v="G103402" u="1"/>
        <s v="G103643" u="1"/>
        <s v="G103884" u="1"/>
        <s v="G104322" u="1"/>
        <s v="G104563" u="1"/>
        <s v="G105001" u="1"/>
        <s v="G105242" u="1"/>
        <s v="G105483" u="1"/>
        <s v="PI_103691" u="1"/>
        <s v="PI_103783" u="1"/>
        <s v="PI_103875" u="1"/>
        <s v="PI_103967" u="1"/>
        <s v="G101924" u="1"/>
        <s v="G102603" u="1"/>
        <s v="G102844" u="1"/>
        <s v="G103523" u="1"/>
        <s v="G103764" u="1"/>
        <s v="G104202" u="1"/>
        <s v="G104443" u="1"/>
        <s v="G104684" u="1"/>
        <s v="G105122" u="1"/>
        <s v="G105363" u="1"/>
        <s v="PI_102611" u="1"/>
        <s v="PI_102703" u="1"/>
        <s v="PI_104004" u="1"/>
        <s v="G101804" u="1"/>
        <s v="G102724" u="1"/>
        <s v="G102965" u="1"/>
        <s v="G103403" u="1"/>
        <s v="G103644" u="1"/>
        <s v="G103885" u="1"/>
        <s v="G104323" u="1"/>
        <s v="G104564" u="1"/>
        <s v="G105002" u="1"/>
        <s v="G105243" u="1"/>
        <s v="G105484" u="1"/>
        <s v="PI_103791" u="1"/>
        <s v="PI_103883" u="1"/>
        <s v="PI_103975" u="1"/>
        <s v="G101925" u="1"/>
        <s v="G102604" u="1"/>
        <s v="G102845" u="1"/>
        <s v="G103524" u="1"/>
        <s v="G103765" u="1"/>
        <s v="G104203" u="1"/>
        <s v="G104444" u="1"/>
        <s v="G104685" u="1"/>
        <s v="G105123" u="1"/>
        <s v="G105364" u="1"/>
        <s v="PI_102711" u="1"/>
        <s v="PI_102803" u="1"/>
        <s v="PI_104012" u="1"/>
        <s v="PI_104104" u="1"/>
        <s v="G101805" u="1"/>
        <s v="G102725" u="1"/>
        <s v="G102966" u="1"/>
        <s v="G103404" u="1"/>
        <s v="G103645" u="1"/>
        <s v="G103886" u="1"/>
        <s v="G104324" u="1"/>
        <s v="G104565" u="1"/>
        <s v="G105003" u="1"/>
        <s v="G105244" u="1"/>
        <s v="G105485" u="1"/>
        <s v="PI_103891" u="1"/>
        <s v="PI_103983" u="1"/>
        <s v="G101926" u="1"/>
        <s v="G102605" u="1"/>
        <s v="G102846" u="1"/>
        <s v="G103525" u="1"/>
        <s v="G103766" u="1"/>
        <s v="G104204" u="1"/>
        <s v="G104445" u="1"/>
        <s v="G104686" u="1"/>
        <s v="G105124" u="1"/>
        <s v="G105365" u="1"/>
        <s v="PI_102811" u="1"/>
        <s v="PI_102903" u="1"/>
        <s v="PI_104020" u="1"/>
        <s v="PI_104112" u="1"/>
        <s v="PI_104204" u="1"/>
        <s v="G101806" u="1"/>
        <s v="G102726" u="1"/>
        <s v="G102967" u="1"/>
        <s v="G103405" u="1"/>
        <s v="G103646" u="1"/>
        <s v="G103887" u="1"/>
        <s v="G104325" u="1"/>
        <s v="G104566" u="1"/>
        <s v="G105004" u="1"/>
        <s v="G105245" u="1"/>
        <s v="G105486" u="1"/>
        <s v="PI_103991" u="1"/>
        <s v="G101927" u="1"/>
        <s v="G102606" u="1"/>
        <s v="G102847" u="1"/>
        <s v="G103526" u="1"/>
        <s v="G103767" u="1"/>
        <s v="G104205" u="1"/>
        <s v="G104446" u="1"/>
        <s v="G104687" u="1"/>
        <s v="G105125" u="1"/>
        <s v="G105366" u="1"/>
        <s v="PI_102911" u="1"/>
        <s v="G103980" u="1"/>
        <s v="PI_104120" u="1"/>
        <s v="PI_104212" u="1"/>
        <s v="PI_104304" u="1"/>
        <s v="G101807" u="1"/>
        <s v="G102727" u="1"/>
        <s v="G102968" u="1"/>
        <s v="G103406" u="1"/>
        <s v="G103647" u="1"/>
        <s v="G103888" u="1"/>
        <s v="G104326" u="1"/>
        <s v="G104567" u="1"/>
        <s v="G105005" u="1"/>
        <s v="G105246" u="1"/>
        <s v="G105487" u="1"/>
        <s v="G102940" u="1"/>
        <s v="G103860" u="1"/>
        <s v="G104780" u="1"/>
        <s v="G101928" u="1"/>
        <s v="G102607" u="1"/>
        <s v="G102848" u="1"/>
        <s v="G103527" u="1"/>
        <s v="G103768" u="1"/>
        <s v="G104206" u="1"/>
        <s v="G104447" u="1"/>
        <s v="G104688" u="1"/>
        <s v="G105126" u="1"/>
        <s v="G105367" u="1"/>
        <s v="G101900" u="1"/>
        <s v="G102820" u="1"/>
        <s v="G103740" u="1"/>
        <s v="G103981" u="1"/>
        <s v="G104660" u="1"/>
        <s v="G105580" u="1"/>
        <s v="PI_104220" u="1"/>
        <s v="G101808" u="1"/>
        <s v="G102728" u="1"/>
        <s v="G102969" u="1"/>
        <s v="G103407" u="1"/>
        <s v="G103648" u="1"/>
        <s v="G103889" u="1"/>
        <s v="G104327" u="1"/>
        <s v="G104568" u="1"/>
        <s v="G105006" u="1"/>
        <s v="G105247" u="1"/>
        <s v="G105488" u="1"/>
        <s v="G102700" u="1"/>
        <s v="G102941" u="1"/>
        <s v="G103620" u="1"/>
        <s v="G103861" u="1"/>
        <s v="G104540" u="1"/>
        <s v="G104781" u="1"/>
        <s v="G105460" u="1"/>
        <s v="G101929" u="1"/>
        <s v="G102608" u="1"/>
        <s v="G102849" u="1"/>
        <s v="G103528" u="1"/>
        <s v="G103769" u="1"/>
        <s v="G104207" u="1"/>
        <s v="G104448" u="1"/>
        <s v="G104689" u="1"/>
        <s v="G105127" u="1"/>
        <s v="G105368" u="1"/>
        <s v="G101901" u="1"/>
        <s v="G102821" u="1"/>
        <s v="G103500" u="1"/>
        <s v="G103741" u="1"/>
        <s v="G103982" u="1"/>
        <s v="G104420" u="1"/>
        <s v="G104661" u="1"/>
        <s v="G105340" u="1"/>
        <s v="G105581" u="1"/>
        <s v="G101809" u="1"/>
        <s v="G102729" u="1"/>
        <s v="G103408" u="1"/>
        <s v="G103649" u="1"/>
        <s v="G104328" u="1"/>
        <s v="G104569" u="1"/>
        <s v="G105007" u="1"/>
        <s v="G105248" u="1"/>
        <s v="G105489" u="1"/>
        <s v="G102701" u="1"/>
        <s v="G102942" u="1"/>
        <s v="G103621" u="1"/>
        <s v="G103862" u="1"/>
        <s v="G104300" u="1"/>
        <s v="G104541" u="1"/>
        <s v="G104782" u="1"/>
        <s v="G105220" u="1"/>
        <s v="G105461" u="1"/>
        <s v="G102609" u="1"/>
        <s v="G103529" u="1"/>
        <s v="G104208" u="1"/>
        <s v="G104449" u="1"/>
        <s v="G105128" u="1"/>
        <s v="G105369" u="1"/>
        <s v="G101902" u="1"/>
        <s v="G102822" u="1"/>
        <s v="G103501" u="1"/>
        <s v="G103742" u="1"/>
        <s v="G103983" u="1"/>
        <s v="G104421" u="1"/>
        <s v="G104662" u="1"/>
        <s v="G105100" u="1"/>
        <s v="G105341" u="1"/>
        <s v="G105582" u="1"/>
        <s v="PI_103068" u="1"/>
        <s v="G103409" u="1"/>
        <s v="G104329" u="1"/>
        <s v="G105008" u="1"/>
        <s v="G105249" u="1"/>
        <s v="G102702" u="1"/>
        <s v="G102943" u="1"/>
        <s v="G103622" u="1"/>
        <s v="G103863" u="1"/>
        <s v="G104301" u="1"/>
        <s v="G104542" u="1"/>
        <s v="G104783" u="1"/>
        <s v="G105221" u="1"/>
        <s v="G105462" u="1"/>
        <s v="G104209" u="1"/>
        <s v="G105129" u="1"/>
        <s v="G101903" u="1"/>
        <s v="G102823" u="1"/>
        <s v="G103502" u="1"/>
        <s v="G103743" u="1"/>
        <s v="G103984" u="1"/>
        <s v="G104422" u="1"/>
        <s v="G104663" u="1"/>
        <s v="G105101" u="1"/>
        <s v="G105342" u="1"/>
        <s v="G105583" u="1"/>
        <s v="PI_103076" u="1"/>
        <s v="PI_103168" u="1"/>
        <s v="G105009" u="1"/>
        <s v="G102703" u="1"/>
        <s v="G102944" u="1"/>
        <s v="G103623" u="1"/>
        <s v="G103864" u="1"/>
        <s v="G104302" u="1"/>
        <s v="G104543" u="1"/>
        <s v="G104784" u="1"/>
        <s v="G105222" u="1"/>
        <s v="G105463" u="1"/>
        <s v="G101904" u="1"/>
        <s v="G102824" u="1"/>
        <s v="G103503" u="1"/>
        <s v="G103744" u="1"/>
        <s v="G103985" u="1"/>
        <s v="G104423" u="1"/>
        <s v="G104664" u="1"/>
        <s v="G105102" u="1"/>
        <s v="G105343" u="1"/>
        <s v="G105584" u="1"/>
        <s v="PI_103084" u="1"/>
        <s v="PI_103176" u="1"/>
        <s v="PI_103268" u="1"/>
        <s v="G102704" u="1"/>
        <s v="G102945" u="1"/>
        <s v="G103624" u="1"/>
        <s v="G103865" u="1"/>
        <s v="G104303" u="1"/>
        <s v="G104544" u="1"/>
        <s v="G104785" u="1"/>
        <s v="G105223" u="1"/>
        <s v="G105464" u="1"/>
        <s v="G101905" u="1"/>
        <s v="G102825" u="1"/>
        <s v="G103504" u="1"/>
        <s v="G103745" u="1"/>
        <s v="G103986" u="1"/>
        <s v="G104424" u="1"/>
        <s v="G104665" u="1"/>
        <s v="G105103" u="1"/>
        <s v="G105344" u="1"/>
        <s v="G105585" u="1"/>
        <s v="PI_103092" u="1"/>
        <s v="PI_103184" u="1"/>
        <s v="PI_103276" u="1"/>
        <s v="PI_103368" u="1"/>
        <s v="G102705" u="1"/>
        <s v="G102946" u="1"/>
        <s v="G103625" u="1"/>
        <s v="G103866" u="1"/>
        <s v="G104304" u="1"/>
        <s v="G104545" u="1"/>
        <s v="G104786" u="1"/>
        <s v="G105224" u="1"/>
        <s v="G105465" u="1"/>
        <s v="G101906" u="1"/>
        <s v="G102826" u="1"/>
        <s v="G103505" u="1"/>
        <s v="G103746" u="1"/>
        <s v="G103987" u="1"/>
        <s v="G104425" u="1"/>
        <s v="G104666" u="1"/>
        <s v="G105104" u="1"/>
        <s v="G105345" u="1"/>
        <s v="G105586" u="1"/>
        <s v="PI_103192" u="1"/>
        <s v="PI_103284" u="1"/>
        <s v="PI_103376" u="1"/>
        <s v="PI_103468" u="1"/>
        <s v="G102706" u="1"/>
        <s v="G102947" u="1"/>
        <s v="G103626" u="1"/>
        <s v="G103867" u="1"/>
        <s v="G104305" u="1"/>
        <s v="G104546" u="1"/>
        <s v="G104787" u="1"/>
        <s v="G105225" u="1"/>
        <s v="G105466" u="1"/>
        <s v="G101907" u="1"/>
        <s v="G102827" u="1"/>
        <s v="G103506" u="1"/>
        <s v="G103747" u="1"/>
        <s v="G103988" u="1"/>
        <s v="G104426" u="1"/>
        <s v="G104667" u="1"/>
        <s v="G105105" u="1"/>
        <s v="G105346" u="1"/>
        <s v="G105587" u="1"/>
        <s v="PI_103292" u="1"/>
        <s v="PI_103384" u="1"/>
        <s v="PI_103476" u="1"/>
        <s v="PI_103568" u="1"/>
        <s v="G103960" u="1"/>
        <s v="G104880" u="1"/>
        <s v="G102707" u="1"/>
        <s v="G102948" u="1"/>
        <s v="G103627" u="1"/>
        <s v="G103868" u="1"/>
        <s v="G104306" u="1"/>
        <s v="G104547" u="1"/>
        <s v="G104788" u="1"/>
        <s v="G105226" u="1"/>
        <s v="G105467" u="1"/>
        <s v="G102920" u="1"/>
        <s v="G103840" u="1"/>
        <s v="G104760" u="1"/>
        <s v="G105680" u="1"/>
        <s v="G101908" u="1"/>
        <s v="G102828" u="1"/>
        <s v="G103507" u="1"/>
        <s v="G103748" u="1"/>
        <s v="G103989" u="1"/>
        <s v="G104427" u="1"/>
        <s v="G104668" u="1"/>
        <s v="G105106" u="1"/>
        <s v="G105347" u="1"/>
        <s v="G105588" u="1"/>
        <s v="PI_103392" u="1"/>
        <s v="PI_103484" u="1"/>
        <s v="PI_103576" u="1"/>
        <s v="PI_103668" u="1"/>
        <s v="G102800" u="1"/>
        <s v="G103720" u="1"/>
        <s v="G103961" u="1"/>
        <s v="G104640" u="1"/>
        <s v="G104881" u="1"/>
        <s v="G105560" u="1"/>
        <s v="G102708" u="1"/>
        <s v="G102949" u="1"/>
        <s v="G103628" u="1"/>
        <s v="G103869" u="1"/>
        <s v="G104307" u="1"/>
        <s v="G104548" u="1"/>
        <s v="G104789" u="1"/>
        <s v="G105227" u="1"/>
        <s v="G105468" u="1"/>
        <s v="G102921" u="1"/>
        <s v="G103600" u="1"/>
        <s v="G103841" u="1"/>
        <s v="G104520" u="1"/>
        <s v="G104761" u="1"/>
        <s v="G105440" u="1"/>
        <s v="G105681" u="1"/>
        <s v="G101909" u="1"/>
        <s v="G102829" u="1"/>
        <s v="G103508" u="1"/>
        <s v="G103749" u="1"/>
        <s v="G104428" u="1"/>
        <s v="G104669" u="1"/>
        <s v="G105107" u="1"/>
        <s v="G105348" u="1"/>
        <s v="G105589" u="1"/>
        <s v="PI_103492" u="1"/>
        <s v="PI_103584" u="1"/>
        <s v="PI_103676" u="1"/>
        <s v="PI_103768" u="1"/>
        <s v="G102801" u="1"/>
        <s v="G103721" u="1"/>
        <s v="G103962" u="1"/>
        <s v="G104400" u="1"/>
        <s v="G104641" u="1"/>
        <s v="G104882" u="1"/>
        <s v="G105320" u="1"/>
        <s v="G105561" u="1"/>
        <s v="PI_102504" u="1"/>
        <s v="G102709" u="1"/>
        <s v="G103629" u="1"/>
        <s v="G104308" u="1"/>
        <s v="G104549" u="1"/>
        <s v="G105228" u="1"/>
        <s v="G105469" u="1"/>
        <s v="G102922" u="1"/>
        <s v="G103601" u="1"/>
        <s v="G103842" u="1"/>
        <s v="G104521" u="1"/>
        <s v="G104762" u="1"/>
        <s v="G105200" u="1"/>
        <s v="G105441" u="1"/>
        <s v="G105682" u="1"/>
        <s v="G103509" u="1"/>
        <s v="G104429" u="1"/>
        <s v="G105108" u="1"/>
        <s v="G105349" u="1"/>
        <s v="PI_103592" u="1"/>
        <s v="PI_103684" u="1"/>
        <s v="PI_103776" u="1"/>
        <s v="PI_103868" u="1"/>
        <s v="G102802" u="1"/>
        <s v="G103722" u="1"/>
        <s v="G103963" u="1"/>
        <s v="G104401" u="1"/>
        <s v="G104642" u="1"/>
        <s v="G104883" u="1"/>
        <s v="G105321" u="1"/>
        <s v="G105562" u="1"/>
        <s v="PI_102512" u="1"/>
        <s v="PI_102604" u="1"/>
        <s v="G104309" u="1"/>
        <s v="G105229" u="1"/>
        <s v="G102923" u="1"/>
        <s v="G103602" u="1"/>
        <s v="G103843" u="1"/>
        <s v="G104522" u="1"/>
        <s v="G104763" u="1"/>
        <s v="G105201" u="1"/>
        <s v="G105442" u="1"/>
        <s v="G105683" u="1"/>
        <s v="G105109" u="1"/>
        <s v="PI_103692" u="1"/>
        <s v="PI_103784" u="1"/>
        <s v="PI_103876" u="1"/>
        <s v="PI_103968" u="1"/>
        <s v="G102803" u="1"/>
        <s v="G103723" u="1"/>
        <s v="G103964" u="1"/>
        <s v="G104402" u="1"/>
        <s v="G104643" u="1"/>
        <s v="G104884" u="1"/>
        <s v="G105322" u="1"/>
        <s v="G105563" u="1"/>
        <s v="PI_102520" u="1"/>
        <s v="PI_102612" u="1"/>
        <s v="PI_102704" u="1"/>
        <s v="PI_104005" u="1"/>
        <s v="G102924" u="1"/>
        <s v="G103603" u="1"/>
        <s v="G103844" u="1"/>
        <s v="G104523" u="1"/>
        <s v="G104764" u="1"/>
        <s v="G105202" u="1"/>
        <s v="G105443" u="1"/>
        <s v="G105684" u="1"/>
        <s v="PI_103792" u="1"/>
        <s v="PI_103884" u="1"/>
        <s v="PI_103976" u="1"/>
        <s v="G102804" u="1"/>
        <s v="G103724" u="1"/>
        <s v="G103965" u="1"/>
        <s v="G104403" u="1"/>
        <s v="G104644" u="1"/>
        <s v="G104885" u="1"/>
        <s v="G105323" u="1"/>
        <s v="G105564" u="1"/>
        <s v="PI_102620" u="1"/>
        <s v="PI_102712" u="1"/>
        <s v="PI_102804" u="1"/>
        <s v="PI_104013" u="1"/>
        <s v="PI_104105" u="1"/>
        <s v="G102925" u="1"/>
        <s v="G103604" u="1"/>
        <s v="G103845" u="1"/>
        <s v="G104524" u="1"/>
        <s v="G104765" u="1"/>
        <s v="G105203" u="1"/>
        <s v="G105444" u="1"/>
        <s v="G105685" u="1"/>
        <s v="PI_103892" u="1"/>
        <s v="PI_103984" u="1"/>
        <s v="G102805" u="1"/>
        <s v="G103725" u="1"/>
        <s v="G103966" u="1"/>
        <s v="G104404" u="1"/>
        <s v="G104645" u="1"/>
        <s v="G104886" u="1"/>
        <s v="G105324" u="1"/>
        <s v="G105565" u="1"/>
        <s v="PI_102720" u="1"/>
        <s v="PI_102812" u="1"/>
        <s v="PI_102904" u="1"/>
        <s v="PI_104021" u="1"/>
        <s v="PI_104113" u="1"/>
        <s v="PI_104205" u="1"/>
        <s v="G102926" u="1"/>
        <s v="G103605" u="1"/>
        <s v="G103846" u="1"/>
        <s v="G104525" u="1"/>
        <s v="G104766" u="1"/>
        <s v="G105204" u="1"/>
        <s v="G105445" u="1"/>
        <s v="G105686" u="1"/>
        <s v="PI_103992" u="1"/>
        <s v="G102806" u="1"/>
        <s v="G103726" u="1"/>
        <s v="G103967" u="1"/>
        <s v="G104405" u="1"/>
        <s v="G104646" u="1"/>
        <s v="G104887" u="1"/>
        <s v="G105325" u="1"/>
        <s v="G105566" u="1"/>
        <s v="PI_102820" u="1"/>
        <s v="PI_102912" u="1"/>
        <s v="PI_104121" u="1"/>
        <s v="PI_104213" u="1"/>
        <s v="PI_104305" u="1"/>
        <s v="G102927" u="1"/>
        <s v="G103606" u="1"/>
        <s v="G103847" u="1"/>
        <s v="G104526" u="1"/>
        <s v="G104767" u="1"/>
        <s v="G105205" u="1"/>
        <s v="G105446" u="1"/>
        <s v="G105687" u="1"/>
        <s v="G104980" u="1"/>
        <s v="G102807" u="1"/>
        <s v="G103727" u="1"/>
        <s v="G103968" u="1"/>
        <s v="G104406" u="1"/>
        <s v="G104647" u="1"/>
        <s v="G104888" u="1"/>
        <s v="G105326" u="1"/>
        <s v="G105567" u="1"/>
        <s v="PI_102920" u="1"/>
        <s v="G103940" u="1"/>
        <s v="G104860" u="1"/>
        <s v="G105780" u="1"/>
        <s v="PI_104221" u="1"/>
        <s v="G102928" u="1"/>
        <s v="G103607" u="1"/>
        <s v="G103848" u="1"/>
        <s v="G104527" u="1"/>
        <s v="G104768" u="1"/>
        <s v="G105206" u="1"/>
        <s v="G105447" u="1"/>
        <s v="G105688" u="1"/>
        <s v="G102900" u="1"/>
        <s v="G103820" u="1"/>
        <s v="G104740" u="1"/>
        <s v="G104981" u="1"/>
        <s v="G102808" u="1"/>
        <s v="G103728" u="1"/>
        <s v="G103969" u="1"/>
        <s v="G104407" u="1"/>
        <s v="G104648" u="1"/>
        <s v="G104889" u="1"/>
        <s v="G105327" u="1"/>
        <s v="G105568" u="1"/>
        <s v="G103700" u="1"/>
        <s v="G103941" u="1"/>
        <s v="G104620" u="1"/>
        <s v="G104861" u="1"/>
        <s v="G105540" u="1"/>
        <s v="G105781" u="1"/>
        <s v="G102929" u="1"/>
        <s v="G103608" u="1"/>
        <s v="G103849" u="1"/>
        <s v="G104528" u="1"/>
        <s v="G104769" u="1"/>
        <s v="G105207" u="1"/>
        <s v="G105448" u="1"/>
        <s v="G105689" u="1"/>
        <s v="G102901" u="1"/>
        <s v="G103821" u="1"/>
        <s v="G104500" u="1"/>
        <s v="G104741" u="1"/>
        <s v="G104982" u="1"/>
        <s v="G105420" u="1"/>
        <s v="G102809" u="1"/>
        <s v="G103729" u="1"/>
        <s v="G104408" u="1"/>
        <s v="G104649" u="1"/>
        <s v="G105328" u="1"/>
        <s v="G105569" u="1"/>
        <s v="G103701" u="1"/>
        <s v="G103942" u="1"/>
        <s v="G104621" u="1"/>
        <s v="G104862" u="1"/>
        <s v="G105300" u="1"/>
        <s v="G105541" u="1"/>
        <s v="G105782" u="1"/>
        <s v="PI_103069" u="1"/>
        <s v="G103609" u="1"/>
        <s v="G104529" u="1"/>
        <s v="G105208" u="1"/>
        <s v="G105449" u="1"/>
        <s v="G102902" u="1"/>
        <s v="G103822" u="1"/>
        <s v="G104501" u="1"/>
        <s v="G104742" u="1"/>
        <s v="G104983" u="1"/>
        <s v="G105421" u="1"/>
        <s v="G104409" u="1"/>
        <s v="G105329" u="1"/>
        <s v="G103702" u="1"/>
        <s v="G103943" u="1"/>
        <s v="G104622" u="1"/>
        <s v="G104863" u="1"/>
        <s v="G105301" u="1"/>
        <s v="G105542" u="1"/>
        <s v="G105783" u="1"/>
        <s v="PI_103077" u="1"/>
        <s v="PI_103169" u="1"/>
        <s v="G105209" u="1"/>
        <s v="G102903" u="1"/>
        <s v="G103823" u="1"/>
        <s v="G104502" u="1"/>
        <s v="G104743" u="1"/>
        <s v="G104984" u="1"/>
        <s v="G105422" u="1"/>
        <s v="G105663" u="1"/>
        <s v="G103703" u="1"/>
        <s v="G103944" u="1"/>
        <s v="G104623" u="1"/>
        <s v="G104864" u="1"/>
        <s v="G105302" u="1"/>
        <s v="G105543" u="1"/>
        <s v="G105784" u="1"/>
        <s v="PI_103085" u="1"/>
        <s v="PI_103177" u="1"/>
        <s v="PI_103269" u="1"/>
        <s v="G102904" u="1"/>
        <s v="G103824" u="1"/>
        <s v="G104503" u="1"/>
        <s v="G104744" u="1"/>
        <s v="G104985" u="1"/>
        <s v="G105423" u="1"/>
        <s v="G105664" u="1"/>
        <s v="G103704" u="1"/>
        <s v="G103945" u="1"/>
        <s v="G104624" u="1"/>
        <s v="G104865" u="1"/>
        <s v="G105303" u="1"/>
        <s v="G105544" u="1"/>
        <s v="G105785" u="1"/>
        <s v="PI_103093" u="1"/>
        <s v="PI_103185" u="1"/>
        <s v="PI_103277" u="1"/>
        <s v="PI_103369" u="1"/>
        <s v="G102905" u="1"/>
        <s v="G103825" u="1"/>
        <s v="G104504" u="1"/>
        <s v="G104745" u="1"/>
        <s v="G104986" u="1"/>
        <s v="G105424" u="1"/>
        <s v="G105665" u="1"/>
        <s v="G103705" u="1"/>
        <s v="G103946" u="1"/>
        <s v="G104625" u="1"/>
        <s v="G104866" u="1"/>
        <s v="G105304" u="1"/>
        <s v="G105545" u="1"/>
        <s v="G105786" u="1"/>
        <s v="PI_103193" u="1"/>
        <s v="PI_103285" u="1"/>
        <s v="PI_103377" u="1"/>
        <s v="PI_103469" u="1"/>
        <s v="G102906" u="1"/>
        <s v="G103826" u="1"/>
        <s v="G104505" u="1"/>
        <s v="G104746" u="1"/>
        <s v="G104987" u="1"/>
        <s v="G105425" u="1"/>
        <s v="G105666" u="1"/>
        <s v="G103706" u="1"/>
        <s v="G103947" u="1"/>
        <s v="G104626" u="1"/>
        <s v="G104867" u="1"/>
        <s v="G105305" u="1"/>
        <s v="G105546" u="1"/>
        <s v="G105787" u="1"/>
        <s v="PI_103293" u="1"/>
        <s v="PI_103385" u="1"/>
        <s v="PI_103477" u="1"/>
        <s v="PI_103569" u="1"/>
        <s v="G102907" u="1"/>
        <s v="G103827" u="1"/>
        <s v="G104506" u="1"/>
        <s v="G104747" u="1"/>
        <s v="G104988" u="1"/>
        <s v="G105426" u="1"/>
        <s v="G105667" u="1"/>
        <s v="G104960" u="1"/>
        <s v="G105880" u="1"/>
        <s v="G103707" u="1"/>
        <s v="G103948" u="1"/>
        <s v="G104627" u="1"/>
        <s v="G104868" u="1"/>
        <s v="G105306" u="1"/>
        <s v="G105547" u="1"/>
        <s v="G105788" u="1"/>
        <s v="PI_103393" u="1"/>
        <s v="PI_103485" u="1"/>
        <s v="PI_103577" u="1"/>
        <s v="PI_103669" u="1"/>
        <s v="G103920" u="1"/>
        <s v="G104840" u="1"/>
        <s v="G105760" u="1"/>
        <s v="G102908" u="1"/>
        <s v="G103828" u="1"/>
        <s v="G104507" u="1"/>
        <s v="G104748" u="1"/>
        <s v="G104989" u="1"/>
        <s v="G105427" u="1"/>
        <s v="G105668" u="1"/>
        <s v="G103800" u="1"/>
        <s v="G104720" u="1"/>
        <s v="G104961" u="1"/>
        <s v="G105640" u="1"/>
        <s v="G105881" u="1"/>
        <s v="G103708" u="1"/>
        <s v="G103949" u="1"/>
        <s v="G104628" u="1"/>
        <s v="G104869" u="1"/>
        <s v="G105307" u="1"/>
        <s v="G105548" u="1"/>
        <s v="G105789" u="1"/>
        <s v="PI_103493" u="1"/>
        <s v="PI_103585" u="1"/>
        <s v="PI_103677" u="1"/>
        <s v="PI_103769" u="1"/>
        <s v="G103921" u="1"/>
        <s v="G104600" u="1"/>
        <s v="G104841" u="1"/>
        <s v="G105520" u="1"/>
        <s v="G105761" u="1"/>
        <s v="PI_102505" u="1"/>
        <s v="G102909" u="1"/>
        <s v="G103829" u="1"/>
        <s v="G104508" u="1"/>
        <s v="G104749" u="1"/>
        <s v="G105428" u="1"/>
        <s v="G105669" u="1"/>
        <s v="G103801" u="1"/>
        <s v="G104721" u="1"/>
        <s v="G104962" u="1"/>
        <s v="G105400" u="1"/>
        <s v="G105641" u="1"/>
        <s v="G105882" u="1"/>
        <s v="G103709" u="1"/>
        <s v="G104629" u="1"/>
        <s v="G105308" u="1"/>
        <s v="G105549" u="1"/>
        <s v="PI_103593" u="1"/>
        <s v="PI_103685" u="1"/>
        <s v="PI_103777" u="1"/>
        <s v="PI_103869" u="1"/>
        <s v="G103922" u="1"/>
        <s v="G104601" u="1"/>
        <s v="G104842" u="1"/>
        <s v="G105521" u="1"/>
        <s v="G105762" u="1"/>
        <s v="PI_102513" u="1"/>
        <s v="PI_102605" u="1"/>
        <s v="G104509" u="1"/>
        <s v="G105429" u="1"/>
        <s v="G103802" u="1"/>
        <s v="G104722" u="1"/>
        <s v="G104963" u="1"/>
        <s v="G105401" u="1"/>
        <s v="G105642" u="1"/>
        <s v="G105883" u="1"/>
        <s v="G105309" u="1"/>
        <s v="PI_103693" u="1"/>
        <s v="PI_103785" u="1"/>
        <s v="PI_103877" u="1"/>
        <s v="PI_103969" u="1"/>
        <s v="G103923" u="1"/>
        <s v="G104602" u="1"/>
        <s v="G104843" u="1"/>
        <s v="G105522" u="1"/>
        <s v="G105763" u="1"/>
        <s v="GP100479" u="1"/>
        <s v="PI_102521" u="1"/>
        <s v="PI_102613" u="1"/>
        <s v="PI_102705" u="1"/>
        <s v="GP100371" u="1"/>
        <s v="PI_104006" u="1"/>
        <s v="G103803" u="1"/>
        <s v="G104723" u="1"/>
        <s v="G104964" u="1"/>
        <s v="G105402" u="1"/>
        <s v="G105643" u="1"/>
        <s v="G105884" u="1"/>
        <s v="PI_103793" u="1"/>
        <s v="PI_103885" u="1"/>
        <s v="PI_103977" u="1"/>
        <s v="G103924" u="1"/>
        <s v="G104603" u="1"/>
        <s v="G104844" u="1"/>
        <s v="G105523" u="1"/>
        <s v="G105764" u="1"/>
        <s v="PI_102621" u="1"/>
        <s v="PI_102713" u="1"/>
        <s v="PI_102805" u="1"/>
        <s v="PI_104014" u="1"/>
        <s v="PI_104106" u="1"/>
        <s v="G103804" u="1"/>
        <s v="G104724" u="1"/>
        <s v="G104965" u="1"/>
        <s v="G105403" u="1"/>
        <s v="G105644" u="1"/>
        <s v="G105885" u="1"/>
        <s v="PI_103893" u="1"/>
        <s v="PI_103985" u="1"/>
        <s v="G103925" u="1"/>
        <s v="G104604" u="1"/>
        <s v="G104845" u="1"/>
        <s v="G105524" u="1"/>
        <s v="G105765" u="1"/>
        <s v="PI_102721" u="1"/>
        <s v="PI_102813" u="1"/>
        <s v="PI_102905" u="1"/>
        <s v="PI_104022" u="1"/>
        <s v="PI_104114" u="1"/>
        <s v="PI_104206" u="1"/>
        <s v="G103805" u="1"/>
        <s v="G104725" u="1"/>
        <s v="G104966" u="1"/>
        <s v="G105404" u="1"/>
        <s v="G105645" u="1"/>
        <s v="G105886" u="1"/>
        <s v="PI_103993" u="1"/>
        <s v="G103926" u="1"/>
        <s v="G104605" u="1"/>
        <s v="G104846" u="1"/>
        <s v="G105525" u="1"/>
        <s v="G105766" u="1"/>
        <s v="PI_102821" u="1"/>
        <s v="PI_102913" u="1"/>
        <s v="PI_104030" u="1"/>
        <s v="PI_104122" u="1"/>
        <s v="PI_104214" u="1"/>
        <s v="PI_104306" u="1"/>
        <s v="G103806" u="1"/>
        <s v="G104726" u="1"/>
        <s v="G104967" u="1"/>
        <s v="G105405" u="1"/>
        <s v="G105646" u="1"/>
        <s v="G105887" u="1"/>
        <s v="G103927" u="1"/>
        <s v="G104606" u="1"/>
        <s v="G104847" u="1"/>
        <s v="G105526" u="1"/>
        <s v="G105767" u="1"/>
        <s v="PI_102921" u="1"/>
        <s v="PI_104130" u="1"/>
        <s v="PI_104222" u="1"/>
        <s v="PI_104314" u="1"/>
        <s v="G103807" u="1"/>
        <s v="G104727" u="1"/>
        <s v="G104968" u="1"/>
        <s v="G105406" u="1"/>
        <s v="G105647" u="1"/>
        <s v="G105888" u="1"/>
        <s v="G104940" u="1"/>
        <s v="G105860" u="1"/>
        <s v="G103928" u="1"/>
        <s v="G104607" u="1"/>
        <s v="G104848" u="1"/>
        <s v="G105527" u="1"/>
        <s v="G105768" u="1"/>
        <s v="G103900" u="1"/>
        <s v="G104820" u="1"/>
        <s v="G105740" u="1"/>
        <s v="PI_104230" u="1"/>
        <s v="G103808" u="1"/>
        <s v="G104728" u="1"/>
        <s v="G104969" u="1"/>
        <s v="G105407" u="1"/>
        <s v="G105648" u="1"/>
        <s v="G105889" u="1"/>
        <s v="G104700" u="1"/>
        <s v="G104941" u="1"/>
        <s v="G105620" u="1"/>
        <s v="G105861" u="1"/>
        <s v="G103929" u="1"/>
        <s v="G104608" u="1"/>
        <s v="G104849" u="1"/>
        <s v="G105528" u="1"/>
        <s v="G105769" u="1"/>
        <s v="G103901" u="1"/>
        <s v="G104821" u="1"/>
        <s v="G105500" u="1"/>
        <s v="G105741" u="1"/>
        <s v="PI_104330" u="1"/>
        <s v="G103809" u="1"/>
        <s v="G104729" u="1"/>
        <s v="G105408" u="1"/>
        <s v="G105649" u="1"/>
        <s v="G104701" u="1"/>
        <s v="G104942" u="1"/>
        <s v="G105621" u="1"/>
        <s v="G105862" u="1"/>
        <s v="G104609" u="1"/>
        <s v="G105529" u="1"/>
        <s v="G103902" u="1"/>
        <s v="G104822" u="1"/>
        <s v="G105501" u="1"/>
        <s v="G105742" u="1"/>
        <s v="PI_103078" u="1"/>
        <s v="G105409" u="1"/>
        <s v="G104702" u="1"/>
        <s v="G104943" u="1"/>
        <s v="G105622" u="1"/>
        <s v="G105863" u="1"/>
        <s v="G103903" u="1"/>
        <s v="G104823" u="1"/>
        <s v="G105502" u="1"/>
        <s v="G105743" u="1"/>
        <s v="PI_103086" u="1"/>
        <s v="PI_103178" u="1"/>
        <s v="G104703" u="1"/>
        <s v="G104944" u="1"/>
        <s v="G105623" u="1"/>
        <s v="G105864" u="1"/>
        <s v="G103904" u="1"/>
        <s v="G104824" u="1"/>
        <s v="G105503" u="1"/>
        <s v="G105744" u="1"/>
        <s v="PI_103094" u="1"/>
        <s v="PI_103186" u="1"/>
        <s v="PI_103278" u="1"/>
        <s v="G104704" u="1"/>
        <s v="G104945" u="1"/>
        <s v="G105624" u="1"/>
        <s v="G105865" u="1"/>
        <s v="G103905" u="1"/>
        <s v="G104825" u="1"/>
        <s v="G105504" u="1"/>
        <s v="G105745" u="1"/>
        <s v="PI_103194" u="1"/>
        <s v="PI_103286" u="1"/>
        <s v="PI_103378" u="1"/>
        <s v="G104705" u="1"/>
        <s v="G104946" u="1"/>
        <s v="G105625" u="1"/>
        <s v="G105866" u="1"/>
        <s v="G103906" u="1"/>
        <s v="G104826" u="1"/>
        <s v="G105505" u="1"/>
        <s v="G105746" u="1"/>
        <s v="PI_103294" u="1"/>
        <s v="PI_103386" u="1"/>
        <s v="PI_103478" u="1"/>
        <s v="G104706" u="1"/>
        <s v="G104947" u="1"/>
        <s v="G105626" u="1"/>
        <s v="G105867" u="1"/>
        <s v="G103907" u="1"/>
        <s v="G104827" u="1"/>
        <s v="G105506" u="1"/>
        <s v="G105747" u="1"/>
        <s v="PI_103394" u="1"/>
        <s v="PI_103486" u="1"/>
        <s v="PI_103578" u="1"/>
        <s v="G104707" u="1"/>
        <s v="G104948" u="1"/>
        <s v="G105627" u="1"/>
        <s v="G105868" u="1"/>
        <s v="G104920" u="1"/>
        <s v="G105840" u="1"/>
        <s v="G103908" u="1"/>
        <s v="G104828" u="1"/>
        <s v="G105507" u="1"/>
        <s v="G105748" u="1"/>
        <s v="PI_103494" u="1"/>
        <s v="PI_103586" u="1"/>
        <s v="PI_103678" u="1"/>
        <s v="G104800" u="1"/>
        <s v="G105720" u="1"/>
        <s v="PI_102506" u="1"/>
        <s v="G104708" u="1"/>
        <s v="G104949" u="1"/>
        <s v="G105628" u="1"/>
        <s v="G105869" u="1"/>
        <s v="G104921" u="1"/>
        <s v="G105600" u="1"/>
        <s v="G105841" u="1"/>
        <s v="G103909" u="1"/>
        <s v="G104829" u="1"/>
        <s v="G105508" u="1"/>
        <s v="G105749" u="1"/>
        <s v="PI_103594" u="1"/>
        <s v="PI_103686" u="1"/>
        <s v="PI_103778" u="1"/>
        <s v="G104801" u="1"/>
        <s v="G105721" u="1"/>
        <s v="PI_102514" u="1"/>
        <s v="PI_102606" u="1"/>
        <s v="G104709" u="1"/>
        <s v="G105629" u="1"/>
        <s v="G104922" u="1"/>
        <s v="G105601" u="1"/>
        <s v="G105842" u="1"/>
        <s v="G105509" u="1"/>
        <s v="PI_103694" u="1"/>
        <s v="PI_103786" u="1"/>
        <s v="PI_103878" u="1"/>
        <s v="G104802" u="1"/>
        <s v="G105722" u="1"/>
        <s v="PI_102522" u="1"/>
        <s v="PI_102614" u="1"/>
        <s v="PI_102706" u="1"/>
        <s v="PI_104007" u="1"/>
        <s v="G104923" u="1"/>
        <s v="G105602" u="1"/>
        <s v="G105843" u="1"/>
        <s v="PI_103794" u="1"/>
        <s v="PI_103886" u="1"/>
        <s v="PI_103978" u="1"/>
        <s v="G104803" u="1"/>
        <s v="G105723" u="1"/>
        <s v="PI_102530" u="1"/>
        <s v="PI_102622" u="1"/>
        <s v="PI_102714" u="1"/>
        <s v="PI_102806" u="1"/>
        <s v="PI_104015" u="1"/>
        <s v="PI_104107" u="1"/>
        <s v="G104924" u="1"/>
        <s v="G105603" u="1"/>
        <s v="G105844" u="1"/>
        <s v="PI_103894" u="1"/>
        <s v="PI_103986" u="1"/>
        <s v="G104804" u="1"/>
        <s v="G105724" u="1"/>
        <s v="PI_102630" u="1"/>
        <s v="PI_102722" u="1"/>
        <s v="PI_102814" u="1"/>
        <s v="PI_102906" u="1"/>
        <s v="PI_104023" u="1"/>
        <s v="PI_104115" u="1"/>
        <s v="PI_104207" u="1"/>
        <s v="G104925" u="1"/>
        <s v="G105604" u="1"/>
        <s v="G105845" u="1"/>
        <s v="PI_103994" u="1"/>
        <s v="G104805" u="1"/>
        <s v="G105725" u="1"/>
        <s v="PI_102730" u="1"/>
        <s v="PI_102822" u="1"/>
        <s v="PI_102914" u="1"/>
        <s v="PI_104031" u="1"/>
        <s v="PI_104123" u="1"/>
        <s v="PI_104215" u="1"/>
        <s v="PI_104307" u="1"/>
        <s v="G104926" u="1"/>
        <s v="G105605" u="1"/>
        <s v="G105846" u="1"/>
        <s v="G104806" u="1"/>
        <s v="G105726" u="1"/>
        <s v="PI_102830" u="1"/>
        <s v="PI_102922" u="1"/>
        <s v="PI_104131" u="1"/>
        <s v="PI_104223" u="1"/>
        <s v="PI_104315" u="1"/>
        <s v="G104927" u="1"/>
        <s v="G105606" u="1"/>
        <s v="G105847" u="1"/>
        <s v="G104807" u="1"/>
        <s v="G105727" u="1"/>
        <s v="PI_102930" u="1"/>
        <s v="G105940" u="1"/>
        <s v="PI_104231" u="1"/>
        <s v="PI_104323" u="1"/>
        <s v="G104928" u="1"/>
        <s v="G105607" u="1"/>
        <s v="G105848" u="1"/>
        <s v="G104900" u="1"/>
        <s v="G105820" u="1"/>
        <s v="G104808" u="1"/>
        <s v="G105728" u="1"/>
        <s v="G105700" u="1"/>
        <s v="G105941" u="1"/>
        <s v="PI_104331" u="1"/>
        <s v="G104929" u="1"/>
        <s v="G105608" u="1"/>
        <s v="G105849" u="1"/>
        <s v="G104901" u="1"/>
        <s v="G105821" u="1"/>
        <s v="G104809" u="1"/>
        <s v="G105729" u="1"/>
        <s v="G105701" u="1"/>
        <s v="G105942" u="1"/>
        <s v="PI_103079" u="1"/>
        <s v="G105609" u="1"/>
        <s v="G104902" u="1"/>
        <s v="G105822" u="1"/>
        <s v="G105702" u="1"/>
        <s v="G105943" u="1"/>
        <s v="PI_103087" u="1"/>
        <s v="PI_103179" u="1"/>
        <s v="G104903" u="1"/>
        <s v="G105823" u="1"/>
        <s v="G105703" u="1"/>
        <s v="G105944" u="1"/>
        <s v="PI_103095" u="1"/>
        <s v="PI_103187" u="1"/>
        <s v="PI_103279" u="1"/>
        <s v="G104904" u="1"/>
        <s v="G105824" u="1"/>
        <s v="G105704" u="1"/>
        <s v="G105945" u="1"/>
        <s v="PI_103195" u="1"/>
        <s v="PI_103287" u="1"/>
        <s v="PI_103379" u="1"/>
        <s v="G104905" u="1"/>
        <s v="G105825" u="1"/>
        <s v="G105705" u="1"/>
        <s v="G105946" u="1"/>
        <s v="PI_103295" u="1"/>
        <s v="PI_103387" u="1"/>
        <s v="PI_103479" u="1"/>
        <s v="G104906" u="1"/>
        <s v="G105826" u="1"/>
        <s v="G105706" u="1"/>
        <s v="G105947" u="1"/>
        <s v="PI_103395" u="1"/>
        <s v="PI_103487" u="1"/>
        <s v="PI_103579" u="1"/>
        <s v="G104907" u="1"/>
        <s v="G105827" u="1"/>
        <s v="G105707" u="1"/>
        <s v="G105948" u="1"/>
        <s v="PI_103495" u="1"/>
        <s v="PI_103587" u="1"/>
        <s v="PI_103679" u="1"/>
        <s v="G105920" u="1"/>
        <s v="PI_102507" u="1"/>
        <s v="G104908" u="1"/>
        <s v="G105828" u="1"/>
        <s v="G105800" u="1"/>
        <s v="G105708" u="1"/>
        <s v="G105949" u="1"/>
        <s v="PI_103595" u="1"/>
        <s v="PI_103687" u="1"/>
        <s v="PI_103779" u="1"/>
        <s v="G105921" u="1"/>
        <s v="PI_102515" u="1"/>
        <s v="PI_102607" u="1"/>
        <s v="G104909" u="1"/>
        <s v="G105829" u="1"/>
        <s v="G105801" u="1"/>
        <s v="G105709" u="1"/>
        <s v="PI_103695" u="1"/>
        <s v="PI_103787" u="1"/>
        <s v="PI_103879" u="1"/>
        <s v="G105922" u="1"/>
        <s v="PI_102523" u="1"/>
        <s v="PI_102615" u="1"/>
        <s v="PI_102707" u="1"/>
        <s v="PI_104008" u="1"/>
        <s v="G105802" u="1"/>
        <s v="PI_103795" u="1"/>
        <s v="PI_103887" u="1"/>
        <s v="PI_103979" u="1"/>
        <s v="G105923" u="1"/>
        <s v="PI_102531" u="1"/>
        <s v="PI_102623" u="1"/>
        <s v="PI_102715" u="1"/>
        <s v="PI_102807" u="1"/>
        <s v="PI_104016" u="1"/>
        <s v="PI_104108" u="1"/>
        <s v="G105803" u="1"/>
        <s v="PI_103895" u="1"/>
        <s v="PI_103987" u="1"/>
        <s v="G105924" u="1"/>
        <s v="PI_102631" u="1"/>
        <s v="PI_102723" u="1"/>
        <s v="PI_102815" u="1"/>
        <s v="PI_102907" u="1"/>
        <s v="PI_104024" u="1"/>
        <s v="PI_104116" u="1"/>
        <s v="PI_104208" u="1"/>
        <s v="G105804" u="1"/>
        <s v="PI_103995" u="1"/>
        <s v="G105925" u="1"/>
        <s v="PI_102731" u="1"/>
        <s v="PI_102823" u="1"/>
        <s v="PI_102915" u="1"/>
        <s v="PI_104032" u="1"/>
        <s v="PI_104124" u="1"/>
        <s v="PI_104216" u="1"/>
        <s v="PI_104308" u="1"/>
        <s v="G105805" u="1"/>
        <s v="G105926" u="1"/>
        <s v="PI_102831" u="1"/>
        <s v="PI_102923" u="1"/>
        <s v="PI_104040" u="1"/>
        <s v="PI_104132" u="1"/>
        <s v="PI_104224" u="1"/>
        <s v="PI_104316" u="1"/>
        <s v="G105806" u="1"/>
        <s v="G105927" u="1"/>
        <s v="PI_102931" u="1"/>
        <s v="PI_104140" u="1"/>
        <s v="PI_104232" u="1"/>
        <s v="PI_104324" u="1"/>
        <s v="G105807" u="1"/>
        <s v="G105928" u="1"/>
        <s v="G105900" u="1"/>
        <s v="PI_104240" u="1"/>
        <s v="PI_104332" u="1"/>
        <s v="G105808" u="1"/>
        <s v="G105929" u="1"/>
        <s v="G105901" u="1"/>
        <s v="G105809" u="1"/>
        <s v="G105902" u="1"/>
        <s v="PI_103088" u="1"/>
        <s v="G105903" u="1"/>
        <s v="PI_103096" u="1"/>
        <s v="PI_103188" u="1"/>
        <s v="G105904" u="1"/>
        <s v="PI_103196" u="1"/>
        <s v="PI_103288" u="1"/>
        <s v="G105905" u="1"/>
        <s v="PI_103296" u="1"/>
        <s v="PI_103388" u="1"/>
        <s v="G105906" u="1"/>
        <s v="PI_103396" u="1"/>
        <s v="PI_103488" u="1"/>
        <s v="G105907" u="1"/>
        <s v="PI_103496" u="1"/>
        <s v="PI_103588" u="1"/>
        <s v="PI_102508" u="1"/>
        <s v="G105908" u="1"/>
        <s v="PI_103596" u="1"/>
        <s v="PI_103688" u="1"/>
        <s v="PI_102516" u="1"/>
        <s v="PI_102608" u="1"/>
        <s v="G105909" u="1"/>
        <s v="PI_103696" u="1"/>
        <s v="PI_103788" u="1"/>
        <s v="PI_102524" u="1"/>
        <s v="PI_102616" u="1"/>
        <s v="PI_102708" u="1"/>
        <s v="PI_104009" u="1"/>
        <s v="PI_103796" u="1"/>
        <s v="PI_103888" u="1"/>
        <s v="PI_102532" u="1"/>
        <s v="PI_102624" u="1"/>
        <s v="PI_102716" u="1"/>
        <s v="PI_102808" u="1"/>
        <s v="PI_104017" u="1"/>
        <s v="PI_104109" u="1"/>
        <s v="PI_103896" u="1"/>
        <s v="PI_103988" u="1"/>
        <s v="PI_102540" u="1"/>
        <s v="PI_102632" u="1"/>
        <s v="PI_102724" u="1"/>
        <s v="PI_102816" u="1"/>
        <s v="PI_102908" u="1"/>
        <s v="PI_104025" u="1"/>
        <s v="PI_104117" u="1"/>
        <s v="PI_104209" u="1"/>
        <s v="PI_103996" u="1"/>
        <s v="PI_102640" u="1"/>
        <s v="PI_102824" u="1"/>
        <s v="PI_102916" u="1"/>
        <s v="PI_104033" u="1"/>
        <s v="PI_104125" u="1"/>
        <s v="PI_104217" u="1"/>
        <s v="PI_104309" u="1"/>
        <s v="PI_102740" u="1"/>
        <s v="PI_102832" u="1"/>
        <s v="PI_102924" u="1"/>
        <s v="PI_104041" u="1"/>
        <s v="PI_104133" u="1"/>
        <s v="PI_104225" u="1"/>
        <s v="PI_102840" u="1"/>
        <s v="PI_102932" u="1"/>
        <s v="PI_104141" u="1"/>
        <s v="PI_104233" u="1"/>
        <s v="PI_104325" u="1"/>
        <s v="PI_102940" u="1"/>
        <s v="PI_104241" u="1"/>
        <s v="PI_104333" u="1"/>
        <s v="PI_103089" u="1"/>
        <s v="PI_103097" u="1"/>
        <s v="PI_103189" u="1"/>
        <s v="PI_103197" u="1"/>
        <s v="PI_103289" u="1"/>
        <s v="PI_103297" u="1"/>
        <s v="PI_103389" u="1"/>
        <s v="PI_103397" u="1"/>
        <s v="PI_103489" u="1"/>
        <s v="PI_103497" u="1"/>
        <s v="PI_103589" u="1"/>
        <s v="PI_102509" u="1"/>
        <s v="PI_103597" u="1"/>
        <s v="PI_103689" u="1"/>
        <s v="PI_102517" u="1"/>
        <s v="PI_102609" u="1"/>
        <s v="PI_103697" u="1"/>
        <s v="PI_103789" u="1"/>
        <s v="PI_102525" u="1"/>
        <s v="PI_102617" u="1"/>
        <s v="PI_102709" u="1"/>
        <s v="PI_103797" u="1"/>
        <s v="PI_103889" u="1"/>
        <s v="PI_102533" u="1"/>
        <s v="PI_102625" u="1"/>
        <s v="PI_102717" u="1"/>
        <s v="PI_102809" u="1"/>
        <s v="PI_104018" u="1"/>
        <s v="PI_103897" u="1"/>
        <s v="PI_103989" u="1"/>
        <s v="PI_102541" u="1"/>
        <s v="PI_102633" u="1"/>
        <s v="PI_102725" u="1"/>
        <s v="PI_102817" u="1"/>
        <s v="PI_102909" u="1"/>
        <s v="PI_104026" u="1"/>
        <s v="PI_104118" u="1"/>
        <s v="PI_103997" u="1"/>
        <s v="PI_102641" u="1"/>
        <s v="PI_102733" u="1"/>
        <s v="PI_102825" u="1"/>
        <s v="PI_102917" u="1"/>
        <s v="PI_104034" u="1"/>
        <s v="PI_104126" u="1"/>
        <s v="PI_104218" u="1"/>
        <s v="PI_102741" u="1"/>
        <s v="PI_102833" u="1"/>
        <s v="PI_102925" u="1"/>
        <s v="PI_104042" u="1"/>
        <s v="PI_104134" u="1"/>
        <s v="PI_104226" u="1"/>
        <s v="PI_104318" u="1"/>
        <s v="PI_102841" u="1"/>
        <s v="PI_102933" u="1"/>
        <s v="PI_104050" u="1"/>
        <s v="PI_104142" u="1"/>
        <s v="PI_104234" u="1"/>
        <s v="PI_104326" u="1"/>
        <s v="PI_102941" u="1"/>
        <s v="PI_104150" u="1"/>
        <s v="PI_104242" u="1"/>
        <s v="PI_104250" u="1"/>
        <s v="PI_103098" u="1"/>
        <s v="PI_103198" u="1"/>
        <s v="PI_103298" u="1"/>
        <s v="PI_103398" u="1"/>
        <s v="PI_103498" u="1"/>
        <s v="PI_103598" u="1"/>
        <s v="PI_102518" u="1"/>
        <s v="PI_103698" u="1"/>
        <s v="PI_102526" u="1"/>
        <s v="PI_102618" u="1"/>
        <s v="PI_103798" u="1"/>
        <s v="PI_102534" u="1"/>
        <s v="PI_102626" u="1"/>
        <s v="PI_102718" u="1"/>
        <s v="PI_104019" u="1"/>
        <s v="PI_103898" u="1"/>
        <s v="PI_102542" u="1"/>
        <s v="PI_102634" u="1"/>
        <s v="PI_102726" u="1"/>
        <s v="PI_102818" u="1"/>
        <s v="PI_104027" u="1"/>
        <s v="PI_104119" u="1"/>
        <s v="PI_103998" u="1"/>
        <s v="PI_102550" u="1"/>
        <s v="PI_102642" u="1"/>
        <s v="PI_102734" u="1"/>
        <s v="PI_102826" u="1"/>
        <s v="PI_102918" u="1"/>
        <s v="PI_104035" u="1"/>
        <s v="PI_104127" u="1"/>
        <s v="PI_104219" u="1"/>
        <s v="PI_102650" u="1"/>
        <s v="PI_102742" u="1"/>
        <s v="PI_102834" u="1"/>
        <s v="PI_102926" u="1"/>
        <s v="PI_104043" u="1"/>
        <s v="PI_104135" u="1"/>
        <s v="PI_104227" u="1"/>
        <s v="PI_104319" u="1"/>
        <s v="PI_102750" u="1"/>
        <s v="PI_102842" u="1"/>
        <s v="PI_102934" u="1"/>
        <s v="PI_104051" u="1"/>
        <s v="PI_104143" u="1"/>
        <s v="PI_104235" u="1"/>
        <s v="PI_104327" u="1"/>
        <s v="PI_102850" u="1"/>
        <s v="PI_102942" u="1"/>
        <s v="PI_104151" u="1"/>
        <s v="PI_104243" u="1"/>
        <s v="PI_104335" u="1"/>
        <s v="PI_102950" u="1"/>
        <s v="PI_104251" u="1"/>
        <s v="PI_103099" u="1"/>
        <s v="PI_103199" u="1"/>
        <s v="PI_103299" u="1"/>
        <s v="PI_103399" u="1"/>
        <s v="PI_103499" u="1"/>
        <s v="PI_103599" u="1"/>
        <s v="PI_102519" u="1"/>
        <s v="PI_103699" u="1"/>
        <s v="PI_102527" u="1"/>
        <s v="PI_102619" u="1"/>
        <s v="PI_103799" u="1"/>
        <s v="PI_102535" u="1"/>
        <s v="PI_102627" u="1"/>
        <s v="PI_102719" u="1"/>
        <s v="PI_103899" u="1"/>
        <s v="PI_102543" u="1"/>
        <s v="PI_102635" u="1"/>
        <s v="PI_102819" u="1"/>
        <s v="PI_104028" u="1"/>
        <s v="PI_103999" u="1"/>
        <s v="PI_102551" u="1"/>
        <s v="PI_102643" u="1"/>
        <s v="PI_102827" u="1"/>
        <s v="PI_102919" u="1"/>
        <s v="PI_104036" u="1"/>
        <s v="PI_104128" u="1"/>
        <s v="PI_102651" u="1"/>
        <s v="PI_102743" u="1"/>
        <s v="PI_102835" u="1"/>
        <s v="PI_102927" u="1"/>
        <s v="PI_104044" u="1"/>
        <s v="PI_104136" u="1"/>
        <s v="PI_104228" u="1"/>
        <s v="PI_102751" u="1"/>
        <s v="PI_102843" u="1"/>
        <s v="PI_102935" u="1"/>
        <s v="PI_104052" u="1"/>
        <s v="PI_104144" u="1"/>
        <s v="PI_104236" u="1"/>
        <s v="PI_104328" u="1"/>
        <s v="PI_102851" u="1"/>
        <s v="PI_102943" u="1"/>
        <s v="PI_104060" u="1"/>
        <s v="PI_104152" u="1"/>
        <s v="PI_104244" u="1"/>
        <s v="PI_104336" u="1"/>
        <s v="PI_102951" u="1"/>
        <s v="PI_104160" u="1"/>
        <s v="PI_104252" u="1"/>
        <s v="PI_104260" u="1"/>
        <s v="G100090" u="1"/>
        <s v="G100091" u="1"/>
        <s v="G100092" u="1"/>
        <s v="G100093" u="1"/>
        <s v="G100094" u="1"/>
        <s v="G100095" u="1"/>
        <s v="G100096" u="1"/>
        <s v="PI_102528" u="1"/>
        <s v="G100097" u="1"/>
        <s v="PI_102536" u="1"/>
        <s v="PI_102628" u="1"/>
        <s v="G100190" u="1"/>
        <s v="G100098" u="1"/>
        <s v="PI_102544" u="1"/>
        <s v="PI_102636" u="1"/>
        <s v="G100070" u="1"/>
        <s v="PI_104029" u="1"/>
        <s v="G100191" u="1"/>
        <s v="G100099" u="1"/>
        <s v="PI_102552" u="1"/>
        <s v="PI_102644" u="1"/>
        <s v="PI_102828" u="1"/>
        <s v="G100071" u="1"/>
        <s v="PI_104037" u="1"/>
        <s v="PI_104129" u="1"/>
        <s v="G100192" u="1"/>
        <s v="PI_102560" u="1"/>
        <s v="PI_102652" u="1"/>
        <s v="PI_102744" u="1"/>
        <s v="PI_102836" u="1"/>
        <s v="PI_102928" u="1"/>
        <s v="G100072" u="1"/>
        <s v="PI_104045" u="1"/>
        <s v="PI_104137" u="1"/>
        <s v="PI_104229" u="1"/>
        <s v="G100193" u="1"/>
        <s v="PI_102660" u="1"/>
        <s v="PI_102752" u="1"/>
        <s v="PI_102844" u="1"/>
        <s v="PI_102936" u="1"/>
        <s v="G100073" u="1"/>
        <s v="PI_104053" u="1"/>
        <s v="PI_104145" u="1"/>
        <s v="PI_104237" u="1"/>
        <s v="PI_104329" u="1"/>
        <s v="G100194" u="1"/>
        <s v="PI_102760" u="1"/>
        <s v="PI_102852" u="1"/>
        <s v="PI_102944" u="1"/>
        <s v="G100074" u="1"/>
        <s v="PI_104061" u="1"/>
        <s v="PI_104153" u="1"/>
        <s v="PI_104245" u="1"/>
        <s v="PI_104337" u="1"/>
        <s v="G100195" u="1"/>
        <s v="PI_102860" u="1"/>
        <s v="PI_102952" u="1"/>
        <s v="G100075" u="1"/>
        <s v="PI_104161" u="1"/>
        <s v="PI_104253" u="1"/>
        <s v="G100196" u="1"/>
        <s v="PI_102960" u="1"/>
        <s v="G100076" u="1"/>
        <s v="PI_104261" u="1"/>
        <s v="G100197" u="1"/>
        <s v="G100077" u="1"/>
        <s v="G100290" u="1"/>
        <s v="G100198" u="1"/>
        <s v="G100170" u="1"/>
        <s v="G101090" u="1"/>
        <s v="G100078" u="1"/>
        <s v="G100050" u="1"/>
        <s v="G100291" u="1"/>
        <s v="G100199" u="1"/>
        <s v="G100171" u="1"/>
        <s v="G101091" u="1"/>
        <s v="G100079" u="1"/>
        <s v="PI_104653" u="1"/>
        <s v="G100051" u="1"/>
        <s v="G100292" u="1"/>
        <s v="G100172" u="1"/>
        <s v="G101092" u="1"/>
        <s v="G100052" u="1"/>
        <s v="G100293" u="1"/>
        <s v="G100173" u="1"/>
        <s v="G101093" u="1"/>
        <s v="G100053" u="1"/>
        <s v="G100294" u="1"/>
        <s v="G100174" u="1"/>
        <s v="G101094" u="1"/>
        <s v="G100054" u="1"/>
        <s v="G100295" u="1"/>
        <s v="G100175" u="1"/>
        <s v="G101095" u="1"/>
        <s v="G100055" u="1"/>
        <s v="G100296" u="1"/>
        <s v="PI_102529" u="1"/>
        <s v="G100176" u="1"/>
        <s v="G101096" u="1"/>
        <s v="G100056" u="1"/>
        <s v="G100297" u="1"/>
        <s v="PI_102537" u="1"/>
        <s v="PI_102629" u="1"/>
        <s v="G100177" u="1"/>
        <s v="G101097" u="1"/>
        <s v="G100390" u="1"/>
        <s v="G100057" u="1"/>
        <s v="G100298" u="1"/>
        <s v="PI_102545" u="1"/>
        <s v="PI_102637" u="1"/>
        <s v="PI_102729" u="1"/>
        <s v="G100270" u="1"/>
        <s v="G101190" u="1"/>
        <s v="G100178" u="1"/>
        <s v="G101098" u="1"/>
        <s v="G100150" u="1"/>
        <s v="G100391" u="1"/>
        <s v="G101070" u="1"/>
        <s v="G100058" u="1"/>
        <s v="G100299" u="1"/>
        <s v="PI_102553" u="1"/>
        <s v="PI_102645" u="1"/>
        <s v="PI_102829" u="1"/>
        <s v="G100030" u="1"/>
        <s v="G100271" u="1"/>
        <s v="G101191" u="1"/>
        <s v="PI_104038" u="1"/>
        <s v="G100179" u="1"/>
        <s v="G101099" u="1"/>
        <s v="G100151" u="1"/>
        <s v="G100392" u="1"/>
        <s v="G101071" u="1"/>
        <s v="G100059" u="1"/>
        <s v="PI_102561" u="1"/>
        <s v="PI_102653" u="1"/>
        <s v="PI_102745" u="1"/>
        <s v="PI_102837" u="1"/>
        <s v="PI_102929" u="1"/>
        <s v="G100031" u="1"/>
        <s v="G100272" u="1"/>
        <s v="G101192" u="1"/>
        <s v="PI_104046" u="1"/>
        <s v="PI_104138" u="1"/>
        <s v="G100152" u="1"/>
        <s v="G100393" u="1"/>
        <s v="G101072" u="1"/>
        <s v="PI_102661" u="1"/>
        <s v="PI_102753" u="1"/>
        <s v="PI_102845" u="1"/>
        <s v="PI_102937" u="1"/>
        <s v="G100032" u="1"/>
        <s v="G100273" u="1"/>
        <s v="G101193" u="1"/>
        <s v="PI_104054" u="1"/>
        <s v="PI_104146" u="1"/>
        <s v="PI_104238" u="1"/>
        <s v="G100153" u="1"/>
        <s v="G100394" u="1"/>
        <s v="G101073" u="1"/>
        <s v="PI_102761" u="1"/>
        <s v="PI_102853" u="1"/>
        <s v="PI_102945" u="1"/>
        <s v="G100033" u="1"/>
        <s v="G100274" u="1"/>
        <s v="G101194" u="1"/>
        <s v="PI_104062" u="1"/>
        <s v="PI_104154" u="1"/>
        <s v="PI_104246" u="1"/>
        <s v="G100154" u="1"/>
        <s v="G100395" u="1"/>
        <s v="G101074" u="1"/>
        <s v="PI_102861" u="1"/>
        <s v="PI_102953" u="1"/>
        <s v="G100034" u="1"/>
        <s v="G100275" u="1"/>
        <s v="G101195" u="1"/>
        <s v="PI_104070" u="1"/>
        <s v="PI_104162" u="1"/>
        <s v="PI_104254" u="1"/>
        <s v="G100155" u="1"/>
        <s v="G100396" u="1"/>
        <s v="G101075" u="1"/>
        <s v="PI_102961" u="1"/>
        <s v="G100035" u="1"/>
        <s v="G100276" u="1"/>
        <s v="G101196" u="1"/>
        <s v="PI_104170" u="1"/>
        <s v="PI_104262" u="1"/>
        <s v="G100156" u="1"/>
        <s v="G100397" u="1"/>
        <s v="G101076" u="1"/>
        <s v="G100036" u="1"/>
        <s v="G100277" u="1"/>
        <s v="G101197" u="1"/>
        <s v="PI_104270" u="1"/>
        <s v="G100490" u="1"/>
        <s v="G100157" u="1"/>
        <s v="G100398" u="1"/>
        <s v="G101077" u="1"/>
        <s v="G100370" u="1"/>
        <s v="G101290" u="1"/>
        <s v="G100037" u="1"/>
        <s v="G100278" u="1"/>
        <s v="G101198" u="1"/>
        <s v="G100250" u="1"/>
        <s v="G100491" u="1"/>
        <s v="G101170" u="1"/>
        <s v="G102090" u="1"/>
        <s v="G100158" u="1"/>
        <s v="G100399" u="1"/>
        <s v="G101078" u="1"/>
        <s v="G100130" u="1"/>
        <s v="G100371" u="1"/>
        <s v="G101050" u="1"/>
        <s v="G101291" u="1"/>
        <s v="G100038" u="1"/>
        <s v="G100279" u="1"/>
        <s v="G101199" u="1"/>
        <s v="G100010" u="1"/>
        <s v="G100251" u="1"/>
        <s v="G100492" u="1"/>
        <s v="G101171" u="1"/>
        <s v="G102091" u="1"/>
        <s v="G100159" u="1"/>
        <s v="G101079" u="1"/>
        <s v="G100131" u="1"/>
        <s v="G100372" u="1"/>
        <s v="G101051" u="1"/>
        <s v="G101292" u="1"/>
        <s v="G100039" u="1"/>
        <s v="G100011" u="1"/>
        <s v="G100252" u="1"/>
        <s v="G100493" u="1"/>
        <s v="G101172" u="1"/>
        <s v="G102092" u="1"/>
        <s v="G100132" u="1"/>
        <s v="G100373" u="1"/>
        <s v="G101052" u="1"/>
        <s v="G101293" u="1"/>
        <s v="G100012" u="1"/>
        <s v="G100253" u="1"/>
        <s v="G100494" u="1"/>
        <s v="G101173" u="1"/>
        <s v="G102093" u="1"/>
        <s v="G100133" u="1"/>
        <s v="G100374" u="1"/>
        <s v="G101053" u="1"/>
        <s v="G101294" u="1"/>
        <s v="G100013" u="1"/>
        <s v="G100254" u="1"/>
        <s v="G100495" u="1"/>
        <s v="G101174" u="1"/>
        <s v="G102094" u="1"/>
        <s v="G100134" u="1"/>
        <s v="G100375" u="1"/>
        <s v="G101054" u="1"/>
        <s v="G101295" u="1"/>
        <s v="G100014" u="1"/>
        <s v="G100255" u="1"/>
        <s v="G100496" u="1"/>
        <s v="G101175" u="1"/>
        <s v="G102095" u="1"/>
        <s v="G100135" u="1"/>
        <s v="G100376" u="1"/>
        <s v="G101055" u="1"/>
        <s v="G101296" u="1"/>
        <s v="G100015" u="1"/>
        <s v="G100256" u="1"/>
        <s v="G100497" u="1"/>
        <s v="G101176" u="1"/>
        <s v="G102096" u="1"/>
        <s v="PI_102538" u="1"/>
        <s v="G100136" u="1"/>
        <s v="G100377" u="1"/>
        <s v="G101056" u="1"/>
        <s v="G101297" u="1"/>
        <s v="G100590" u="1"/>
        <s v="G100016" u="1"/>
        <s v="G100257" u="1"/>
        <s v="G100498" u="1"/>
        <s v="G101177" u="1"/>
        <s v="G102097" u="1"/>
        <s v="PI_102546" u="1"/>
        <s v="PI_102638" u="1"/>
        <s v="G100470" u="1"/>
        <s v="G101390" u="1"/>
        <s v="G100137" u="1"/>
        <s v="G100378" u="1"/>
        <s v="G101057" u="1"/>
        <s v="G101298" u="1"/>
        <s v="G100350" u="1"/>
        <s v="G100591" u="1"/>
        <s v="G101270" u="1"/>
        <s v="G102190" u="1"/>
        <s v="G100017" u="1"/>
        <s v="G100258" u="1"/>
        <s v="G100499" u="1"/>
        <s v="G101178" u="1"/>
        <s v="G102098" u="1"/>
        <s v="PI_102554" u="1"/>
        <s v="PI_102646" u="1"/>
        <s v="PI_102738" u="1"/>
        <s v="G100230" u="1"/>
        <s v="G100471" u="1"/>
        <s v="G101150" u="1"/>
        <s v="G101391" u="1"/>
        <s v="G102070" u="1"/>
        <s v="PI_104039" u="1"/>
        <s v="G100138" u="1"/>
        <s v="G100379" u="1"/>
        <s v="G101058" u="1"/>
        <s v="G101299" u="1"/>
        <s v="G100110" u="1"/>
        <s v="G100351" u="1"/>
        <s v="G100592" u="1"/>
        <s v="G101030" u="1"/>
        <s v="G101271" u="1"/>
        <s v="G102191" u="1"/>
        <s v="G100018" u="1"/>
        <s v="G100259" u="1"/>
        <s v="G101179" u="1"/>
        <s v="G102099" u="1"/>
        <s v="PI_102470" u="1"/>
        <s v="PI_102562" u="1"/>
        <s v="PI_102654" u="1"/>
        <s v="PI_102746" u="1"/>
        <s v="PI_102838" u="1"/>
        <s v="G100231" u="1"/>
        <s v="G100472" u="1"/>
        <s v="G101151" u="1"/>
        <s v="G101392" u="1"/>
        <s v="G102071" u="1"/>
        <s v="PI_104047" u="1"/>
        <s v="PI_104139" u="1"/>
        <s v="G100139" u="1"/>
        <s v="G101059" u="1"/>
        <s v="G100111" u="1"/>
        <s v="G100352" u="1"/>
        <s v="G100593" u="1"/>
        <s v="G101031" u="1"/>
        <s v="G101272" u="1"/>
        <s v="G102192" u="1"/>
        <s v="G100019" u="1"/>
        <s v="PI_102570" u="1"/>
        <s v="PI_102662" u="1"/>
        <s v="PI_102754" u="1"/>
        <s v="PI_102846" u="1"/>
        <s v="PI_102938" u="1"/>
        <s v="G100232" u="1"/>
        <s v="G100473" u="1"/>
        <s v="G101152" u="1"/>
        <s v="G101393" u="1"/>
        <s v="G102072" u="1"/>
        <s v="PI_104055" u="1"/>
        <s v="PI_104147" u="1"/>
        <s v="PI_104239" u="1"/>
        <s v="G100112" u="1"/>
        <s v="G100353" u="1"/>
        <s v="G100594" u="1"/>
        <s v="G101032" u="1"/>
        <s v="G101273" u="1"/>
        <s v="G102193" u="1"/>
        <s v="PI_102670" u="1"/>
        <s v="PI_102762" u="1"/>
        <s v="PI_102854" u="1"/>
        <s v="PI_102946" u="1"/>
        <s v="G100233" u="1"/>
        <s v="G100474" u="1"/>
        <s v="G101153" u="1"/>
        <s v="G101394" u="1"/>
        <s v="G102073" u="1"/>
        <s v="PI_104063" u="1"/>
        <s v="PI_104155" u="1"/>
        <s v="PI_104247" u="1"/>
        <s v="G100113" u="1"/>
        <s v="G100354" u="1"/>
        <s v="G100595" u="1"/>
        <s v="G101033" u="1"/>
        <s v="G101274" u="1"/>
        <s v="G102194" u="1"/>
        <s v="PI_102770" u="1"/>
        <s v="PI_102862" u="1"/>
        <s v="PI_102954" u="1"/>
        <s v="G100234" u="1"/>
        <s v="G100475" u="1"/>
        <s v="G101154" u="1"/>
        <s v="G101395" u="1"/>
        <s v="G102074" u="1"/>
        <s v="PI_104071" u="1"/>
        <s v="PI_104163" u="1"/>
        <s v="PI_104255" u="1"/>
        <s v="G100114" u="1"/>
        <s v="G100355" u="1"/>
        <s v="G100596" u="1"/>
        <s v="G101034" u="1"/>
        <s v="G101275" u="1"/>
        <s v="G102195" u="1"/>
        <s v="PI_102870" u="1"/>
        <s v="PI_102962" u="1"/>
        <s v="G100235" u="1"/>
        <s v="G100476" u="1"/>
        <s v="G101155" u="1"/>
        <s v="G101396" u="1"/>
        <s v="G102075" u="1"/>
        <s v="PI_104171" u="1"/>
        <s v="PI_104263" u="1"/>
        <s v="G100115" u="1"/>
        <s v="G100356" u="1"/>
        <s v="G100597" u="1"/>
        <s v="G101035" u="1"/>
        <s v="G101276" u="1"/>
        <s v="G102196" u="1"/>
        <s v="PI_102970" u="1"/>
        <s v="G100236" u="1"/>
        <s v="G100477" u="1"/>
        <s v="G101156" u="1"/>
        <s v="G101397" u="1"/>
        <s v="G102076" u="1"/>
        <s v="PI_104271" u="1"/>
        <s v="G100690" u="1"/>
        <s v="G100116" u="1"/>
        <s v="G100357" u="1"/>
        <s v="G100598" u="1"/>
        <s v="G101036" u="1"/>
        <s v="G101277" u="1"/>
        <s v="G102197" u="1"/>
        <s v="G100570" u="1"/>
        <s v="G101490" u="1"/>
        <s v="G100237" u="1"/>
        <s v="G100478" u="1"/>
        <s v="G101157" u="1"/>
        <s v="G101398" u="1"/>
        <s v="G102077" u="1"/>
        <s v="G100450" u="1"/>
        <s v="G100691" u="1"/>
        <s v="G101370" u="1"/>
        <s v="G102290" u="1"/>
        <s v="G100117" u="1"/>
        <s v="G100358" u="1"/>
        <s v="G100599" u="1"/>
        <s v="G101037" u="1"/>
        <s v="G101278" u="1"/>
        <s v="G102198" u="1"/>
        <s v="G100330" u="1"/>
        <s v="G100571" u="1"/>
        <s v="G101250" u="1"/>
        <s v="G101491" u="1"/>
        <s v="G102170" u="1"/>
        <s v="G103090" u="1"/>
        <s v="G100238" u="1"/>
        <s v="G100479" u="1"/>
        <s v="G101158" u="1"/>
        <s v="G101399" u="1"/>
        <s v="G102078" u="1"/>
        <s v="G100210" u="1"/>
        <s v="G100451" u="1"/>
        <s v="G100692" u="1"/>
        <s v="G101130" u="1"/>
        <s v="G101371" u="1"/>
        <s v="G102050" u="1"/>
        <s v="G102291" u="1"/>
        <s v="G100118" u="1"/>
        <s v="G100359" u="1"/>
        <s v="G101038" u="1"/>
        <s v="G101279" u="1"/>
        <s v="G102199" u="1"/>
        <s v="G100331" u="1"/>
        <s v="G100572" u="1"/>
        <s v="G101010" u="1"/>
        <s v="G101251" u="1"/>
        <s v="G101492" u="1"/>
        <s v="G102171" u="1"/>
        <s v="G103091" u="1"/>
        <s v="G100239" u="1"/>
        <s v="G101159" u="1"/>
        <s v="G102079" u="1"/>
        <s v="G100211" u="1"/>
        <s v="G100452" u="1"/>
        <s v="G100693" u="1"/>
        <s v="G101131" u="1"/>
        <s v="G101372" u="1"/>
        <s v="G102051" u="1"/>
        <s v="G102292" u="1"/>
        <s v="G100119" u="1"/>
        <s v="G101039" u="1"/>
        <s v="G100332" u="1"/>
        <s v="G100573" u="1"/>
        <s v="G101011" u="1"/>
        <s v="G101252" u="1"/>
        <s v="G101493" u="1"/>
        <s v="G102172" u="1"/>
        <s v="G103092" u="1"/>
        <s v="G100212" u="1"/>
        <s v="G100453" u="1"/>
        <s v="G100694" u="1"/>
        <s v="G101132" u="1"/>
        <s v="G101373" u="1"/>
        <s v="G102052" u="1"/>
        <s v="G102293" u="1"/>
        <s v="G100333" u="1"/>
        <s v="G100574" u="1"/>
        <s v="G101012" u="1"/>
        <s v="G101253" u="1"/>
        <s v="G101494" u="1"/>
        <s v="G102173" u="1"/>
        <s v="G103093" u="1"/>
        <s v="G100213" u="1"/>
        <s v="G100454" u="1"/>
        <s v="G100695" u="1"/>
        <s v="G101133" u="1"/>
        <s v="G101374" u="1"/>
        <s v="G102053" u="1"/>
        <s v="G102294" u="1"/>
        <s v="G100334" u="1"/>
        <s v="G100575" u="1"/>
        <s v="G101013" u="1"/>
        <s v="G101254" u="1"/>
        <s v="G101495" u="1"/>
        <s v="G102174" u="1"/>
        <s v="G103094" u="1"/>
        <s v="G100214" u="1"/>
        <s v="G100455" u="1"/>
        <s v="G100696" u="1"/>
        <s v="G101134" u="1"/>
        <s v="G101375" u="1"/>
        <s v="G102054" u="1"/>
        <s v="G102295" u="1"/>
        <s v="G100335" u="1"/>
        <s v="G100576" u="1"/>
        <s v="G101014" u="1"/>
        <s v="G101255" u="1"/>
        <s v="G101496" u="1"/>
        <s v="G102175" u="1"/>
        <s v="G103095" u="1"/>
        <s v="G100215" u="1"/>
        <s v="G100456" u="1"/>
        <s v="G100697" u="1"/>
        <s v="G101135" u="1"/>
        <s v="G101376" u="1"/>
        <s v="G102055" u="1"/>
        <s v="G102296" u="1"/>
        <s v="PI_102539" u="1"/>
        <s v="G100336" u="1"/>
        <s v="G100577" u="1"/>
        <s v="G101015" u="1"/>
        <s v="G101256" u="1"/>
        <s v="G101497" u="1"/>
        <s v="G102176" u="1"/>
        <s v="G103096" u="1"/>
        <s v="G100790" u="1"/>
        <s v="G100216" u="1"/>
        <s v="G100457" u="1"/>
        <s v="G100698" u="1"/>
        <s v="G101136" u="1"/>
        <s v="G101377" u="1"/>
        <s v="G102056" u="1"/>
        <s v="G102297" u="1"/>
        <s v="PI_102547" u="1"/>
        <s v="PI_102639" u="1"/>
        <s v="G100670" u="1"/>
        <s v="G101590" u="1"/>
        <s v="G100337" u="1"/>
        <s v="G100578" u="1"/>
        <s v="G101016" u="1"/>
        <s v="G101257" u="1"/>
        <s v="G101498" u="1"/>
        <s v="G102177" u="1"/>
        <s v="G103097" u="1"/>
        <s v="G100550" u="1"/>
        <s v="G100791" u="1"/>
        <s v="G101470" u="1"/>
        <s v="G102390" u="1"/>
        <s v="G100217" u="1"/>
        <s v="G100458" u="1"/>
        <s v="G100699" u="1"/>
        <s v="G101137" u="1"/>
        <s v="G101378" u="1"/>
        <s v="G102057" u="1"/>
        <s v="G102298" u="1"/>
        <s v="PI_102463" u="1"/>
        <s v="PI_102555" u="1"/>
        <s v="PI_102647" u="1"/>
        <s v="PI_102739" u="1"/>
        <s v="G100430" u="1"/>
        <s v="G100671" u="1"/>
        <s v="G101350" u="1"/>
        <s v="G101591" u="1"/>
        <s v="G102270" u="1"/>
        <s v="G103190" u="1"/>
        <s v="G100338" u="1"/>
        <s v="G100579" u="1"/>
        <s v="G101017" u="1"/>
        <s v="G101258" u="1"/>
        <s v="G101499" u="1"/>
        <s v="G102178" u="1"/>
        <s v="G103098" u="1"/>
        <s v="G100310" u="1"/>
        <s v="G100551" u="1"/>
        <s v="G100792" u="1"/>
        <s v="G101230" u="1"/>
        <s v="G101471" u="1"/>
        <s v="G102150" u="1"/>
        <s v="G102391" u="1"/>
        <s v="G103070" u="1"/>
        <s v="G100218" u="1"/>
        <s v="G100459" u="1"/>
        <s v="G101138" u="1"/>
        <s v="G101379" u="1"/>
        <s v="G102058" u="1"/>
        <s v="G102299" u="1"/>
        <s v="PI_102471" u="1"/>
        <s v="PI_102563" u="1"/>
        <s v="PI_102655" u="1"/>
        <s v="PI_102747" u="1"/>
        <s v="PI_102839" u="1"/>
        <s v="G100431" u="1"/>
        <s v="G100672" u="1"/>
        <s v="G101110" u="1"/>
        <s v="G101351" u="1"/>
        <s v="G101592" u="1"/>
        <s v="G102030" u="1"/>
        <s v="G102271" u="1"/>
        <s v="G103191" u="1"/>
        <s v="PI_104048" u="1"/>
        <s v="G100339" u="1"/>
        <s v="G101018" u="1"/>
        <s v="G101259" u="1"/>
        <s v="G102179" u="1"/>
        <s v="G103099" u="1"/>
        <s v="G100311" u="1"/>
        <s v="G100552" u="1"/>
        <s v="G100793" u="1"/>
        <s v="G101231" u="1"/>
        <s v="G101472" u="1"/>
        <s v="G102151" u="1"/>
        <s v="G102392" u="1"/>
        <s v="G103071" u="1"/>
        <s v="G100219" u="1"/>
        <s v="G101139" u="1"/>
        <s v="G102059" u="1"/>
        <s v="PI_102571" u="1"/>
        <s v="PI_102663" u="1"/>
        <s v="PI_102755" u="1"/>
        <s v="PI_102847" u="1"/>
        <s v="PI_102939" u="1"/>
        <s v="G100432" u="1"/>
        <s v="G100673" u="1"/>
        <s v="G101111" u="1"/>
        <s v="G101352" u="1"/>
        <s v="G101593" u="1"/>
        <s v="G102031" u="1"/>
        <s v="G102272" u="1"/>
        <s v="G103192" u="1"/>
        <s v="PI_104056" u="1"/>
        <s v="PI_104148" u="1"/>
        <s v="G101019" u="1"/>
        <s v="G100312" u="1"/>
        <s v="G100553" u="1"/>
        <s v="G100794" u="1"/>
        <s v="G101232" u="1"/>
        <s v="G101473" u="1"/>
        <s v="G102152" u="1"/>
        <s v="G102393" u="1"/>
        <s v="G103072" u="1"/>
        <s v="PI_102671" u="1"/>
        <s v="PI_102763" u="1"/>
        <s v="PI_102855" u="1"/>
        <s v="PI_102947" u="1"/>
        <s v="G100433" u="1"/>
        <s v="G100674" u="1"/>
        <s v="G101112" u="1"/>
        <s v="G101353" u="1"/>
        <s v="G101594" u="1"/>
        <s v="G102032" u="1"/>
        <s v="G102273" u="1"/>
        <s v="G103193" u="1"/>
        <s v="PI_104064" u="1"/>
        <s v="PI_104156" u="1"/>
        <s v="PI_104248" u="1"/>
        <s v="G100313" u="1"/>
        <s v="G100554" u="1"/>
        <s v="G100795" u="1"/>
        <s v="G101233" u="1"/>
        <s v="G101474" u="1"/>
        <s v="G102153" u="1"/>
        <s v="G102394" u="1"/>
        <s v="G103073" u="1"/>
        <s v="PI_102771" u="1"/>
        <s v="PI_102863" u="1"/>
        <s v="PI_102955" u="1"/>
        <s v="G100434" u="1"/>
        <s v="G100675" u="1"/>
        <s v="G101113" u="1"/>
        <s v="G101354" u="1"/>
        <s v="G101595" u="1"/>
        <s v="G102033" u="1"/>
        <s v="G102274" u="1"/>
        <s v="G103194" u="1"/>
        <s v="GP100396" u="1"/>
        <s v="PI_104072" u="1"/>
        <s v="PI_104164" u="1"/>
        <s v="PI_104256" u="1"/>
        <s v="G100314" u="1"/>
        <s v="G100555" u="1"/>
        <s v="G100796" u="1"/>
        <s v="G101234" u="1"/>
        <s v="G101475" u="1"/>
        <s v="G102154" u="1"/>
        <s v="G102395" u="1"/>
        <s v="G103074" u="1"/>
        <s v="PI_102871" u="1"/>
        <s v="PI_102963" u="1"/>
        <s v="G100435" u="1"/>
        <s v="G100676" u="1"/>
        <s v="G101114" u="1"/>
        <s v="G101355" u="1"/>
        <s v="G101596" u="1"/>
        <s v="G102034" u="1"/>
        <s v="G102275" u="1"/>
        <s v="G103195" u="1"/>
        <s v="PI_104080" u="1"/>
        <s v="PI_104172" u="1"/>
        <s v="PI_104264" u="1"/>
        <s v="PI_103000" u="1"/>
        <s v="G100315" u="1"/>
        <s v="G100556" u="1"/>
        <s v="G100797" u="1"/>
        <s v="G101235" u="1"/>
        <s v="G101476" u="1"/>
        <s v="G102155" u="1"/>
        <s v="G102396" u="1"/>
        <s v="G103075" u="1"/>
        <s v="PI_102971" u="1"/>
        <s v="G100436" u="1"/>
        <s v="G100677" u="1"/>
        <s v="G101115" u="1"/>
        <s v="G101356" u="1"/>
        <s v="G101597" u="1"/>
        <s v="G102035" u="1"/>
        <s v="G102276" u="1"/>
        <s v="G103196" u="1"/>
        <s v="PI_104180" u="1"/>
        <s v="PI_104272" u="1"/>
        <s v="G100890" u="1"/>
        <s v="PI_103100" u="1"/>
        <s v="G100316" u="1"/>
        <s v="G100557" u="1"/>
        <s v="G100798" u="1"/>
        <s v="G101236" u="1"/>
        <s v="G101477" u="1"/>
        <s v="G102156" u="1"/>
        <s v="G102397" u="1"/>
        <s v="G103076" u="1"/>
        <s v="G100770" u="1"/>
        <s v="G101690" u="1"/>
        <s v="G100437" u="1"/>
        <s v="G100678" u="1"/>
        <s v="G101116" u="1"/>
        <s v="G101357" u="1"/>
        <s v="G101598" u="1"/>
        <s v="G102036" u="1"/>
        <s v="G102277" u="1"/>
        <s v="G103197" u="1"/>
        <s v="PI_104280" u="1"/>
        <s v="G100650" u="1"/>
        <s v="G100891" u="1"/>
        <s v="G101570" u="1"/>
        <s v="G102490" u="1"/>
        <s v="PI_103200" u="1"/>
        <s v="G100317" u="1"/>
        <s v="G100558" u="1"/>
        <s v="G100799" u="1"/>
        <s v="G101237" u="1"/>
        <s v="G101478" u="1"/>
        <s v="G102157" u="1"/>
        <s v="G102398" u="1"/>
        <s v="G103077" u="1"/>
        <s v="G100530" u="1"/>
        <s v="G100771" u="1"/>
        <s v="G101450" u="1"/>
        <s v="G101691" u="1"/>
        <s v="G102370" u="1"/>
        <s v="G103290" u="1"/>
        <s v="G100438" u="1"/>
        <s v="G100679" u="1"/>
        <s v="G101117" u="1"/>
        <s v="G101358" u="1"/>
        <s v="G101599" u="1"/>
        <s v="G102037" u="1"/>
        <s v="G102278" u="1"/>
        <s v="G103198" u="1"/>
        <s v="G100410" u="1"/>
        <s v="G100651" u="1"/>
        <s v="G100892" u="1"/>
        <s v="G101330" u="1"/>
        <s v="G101571" u="1"/>
        <s v="G102250" u="1"/>
        <s v="G102491" u="1"/>
        <s v="G103170" u="1"/>
        <s v="G104090" u="1"/>
        <s v="PI_103300" u="1"/>
        <s v="G100318" u="1"/>
        <s v="G100559" u="1"/>
        <s v="G101238" u="1"/>
        <s v="G101479" u="1"/>
        <s v="G102158" u="1"/>
        <s v="G102399" u="1"/>
        <s v="G103078" u="1"/>
        <s v="G100531" u="1"/>
        <s v="G100772" u="1"/>
        <s v="G101210" u="1"/>
        <s v="G101451" u="1"/>
        <s v="G101692" u="1"/>
        <s v="G102130" u="1"/>
        <s v="G102371" u="1"/>
        <s v="G103050" u="1"/>
        <s v="G103291" u="1"/>
        <s v="G100439" u="1"/>
        <s v="G101118" u="1"/>
        <s v="G101359" u="1"/>
        <s v="G102038" u="1"/>
        <s v="G102279" u="1"/>
        <s v="G103199" u="1"/>
        <s v="G100411" u="1"/>
        <s v="G100652" u="1"/>
        <s v="G100893" u="1"/>
        <s v="G101331" u="1"/>
        <s v="G101572" u="1"/>
        <s v="G102010" u="1"/>
        <s v="G102251" u="1"/>
        <s v="G102492" u="1"/>
        <s v="G103171" u="1"/>
        <s v="G104091" u="1"/>
        <s v="PI_103400" u="1"/>
        <s v="G100319" u="1"/>
        <s v="G101239" u="1"/>
        <s v="G102159" u="1"/>
        <s v="G103079" u="1"/>
        <s v="G100532" u="1"/>
        <s v="G100773" u="1"/>
        <s v="G101211" u="1"/>
        <s v="G101452" u="1"/>
        <s v="G101693" u="1"/>
        <s v="G102131" u="1"/>
        <s v="G102372" u="1"/>
        <s v="G103051" u="1"/>
        <s v="G103292" u="1"/>
        <s v="G101119" u="1"/>
        <s v="G102039" u="1"/>
        <s v="G100412" u="1"/>
        <s v="G100653" u="1"/>
        <s v="G100894" u="1"/>
        <s v="G101332" u="1"/>
        <s v="G101573" u="1"/>
        <s v="G102011" u="1"/>
        <s v="G102252" u="1"/>
        <s v="G102493" u="1"/>
        <s v="G103172" u="1"/>
        <s v="G104092" u="1"/>
        <s v="PI_103500" u="1"/>
        <s v="G100533" u="1"/>
        <s v="G100774" u="1"/>
        <s v="G101212" u="1"/>
        <s v="G101453" u="1"/>
        <s v="G101694" u="1"/>
        <s v="G102132" u="1"/>
        <s v="G102373" u="1"/>
        <s v="G103052" u="1"/>
        <s v="G103293" u="1"/>
        <s v="G100413" u="1"/>
        <s v="G100654" u="1"/>
        <s v="G100895" u="1"/>
        <s v="G101333" u="1"/>
        <s v="G101574" u="1"/>
        <s v="G102012" u="1"/>
        <s v="G102253" u="1"/>
        <s v="G102494" u="1"/>
        <s v="G103173" u="1"/>
        <s v="G104093" u="1"/>
        <s v="PI_103600" u="1"/>
        <s v="G100534" u="1"/>
        <s v="G100775" u="1"/>
        <s v="G101213" u="1"/>
        <s v="G101454" u="1"/>
        <s v="G101695" u="1"/>
        <s v="G102133" u="1"/>
        <s v="G102374" u="1"/>
        <s v="G103053" u="1"/>
        <s v="G103294" u="1"/>
        <s v="G100414" u="1"/>
        <s v="G100655" u="1"/>
        <s v="G100896" u="1"/>
        <s v="G101334" u="1"/>
        <s v="G101575" u="1"/>
        <s v="G102013" u="1"/>
        <s v="G102254" u="1"/>
        <s v="G102495" u="1"/>
        <s v="G103174" u="1"/>
        <s v="G104094" u="1"/>
        <s v="PI_103700" u="1"/>
        <s v="G100535" u="1"/>
        <s v="G100776" u="1"/>
        <s v="G101214" u="1"/>
        <s v="G101455" u="1"/>
        <s v="G101696" u="1"/>
        <s v="G102134" u="1"/>
        <s v="G102375" u="1"/>
        <s v="G103054" u="1"/>
        <s v="G103295" u="1"/>
        <s v="G100415" u="1"/>
        <s v="G100656" u="1"/>
        <s v="G100897" u="1"/>
        <s v="G101335" u="1"/>
        <s v="G101576" u="1"/>
        <s v="G102014" u="1"/>
        <s v="G102255" u="1"/>
        <s v="G102496" u="1"/>
        <s v="G103175" u="1"/>
        <s v="G104095" u="1"/>
        <s v="PI_103800" u="1"/>
        <s v="G100536" u="1"/>
        <s v="G100777" u="1"/>
        <s v="G101215" u="1"/>
        <s v="G101456" u="1"/>
        <s v="G101697" u="1"/>
        <s v="G102135" u="1"/>
        <s v="G102376" u="1"/>
        <s v="G103055" u="1"/>
        <s v="G103296" u="1"/>
        <s v="G100990" u="1"/>
        <s v="G100416" u="1"/>
        <s v="G100657" u="1"/>
        <s v="G100898" u="1"/>
        <s v="G101336" u="1"/>
        <s v="G101577" u="1"/>
        <s v="G102015" u="1"/>
        <s v="G102256" u="1"/>
        <s v="G102497" u="1"/>
        <s v="G103176" u="1"/>
        <s v="G104096" u="1"/>
        <s v="PI_102548" u="1"/>
        <s v="PI_103900" u="1"/>
        <s v="G100870" u="1"/>
        <s v="G101790" u="1"/>
        <s v="G100537" u="1"/>
        <s v="G100778" u="1"/>
        <s v="G101216" u="1"/>
        <s v="G101457" u="1"/>
        <s v="G101698" u="1"/>
        <s v="G102136" u="1"/>
        <s v="G102377" u="1"/>
        <s v="G103056" u="1"/>
        <s v="G103297" u="1"/>
        <s v="G100750" u="1"/>
        <s v="G100991" u="1"/>
        <s v="G101670" u="1"/>
        <s v="G102590" u="1"/>
        <s v="G100417" u="1"/>
        <s v="G100658" u="1"/>
        <s v="G100899" u="1"/>
        <s v="G101337" u="1"/>
        <s v="G101578" u="1"/>
        <s v="G102016" u="1"/>
        <s v="G102257" u="1"/>
        <s v="G102498" u="1"/>
        <s v="G103177" u="1"/>
        <s v="G104097" u="1"/>
        <s v="PI_102464" u="1"/>
        <s v="PI_102556" u="1"/>
        <s v="PI_102648" u="1"/>
        <s v="G100630" u="1"/>
        <s v="G100871" u="1"/>
        <s v="G101550" u="1"/>
        <s v="G101791" u="1"/>
        <s v="G102470" u="1"/>
        <s v="G103390" u="1"/>
        <s v="G100538" u="1"/>
        <s v="G100779" u="1"/>
        <s v="G101217" u="1"/>
        <s v="G101458" u="1"/>
        <s v="G101699" u="1"/>
        <s v="G102137" u="1"/>
        <s v="G102378" u="1"/>
        <s v="G103057" u="1"/>
        <s v="G103298" u="1"/>
        <s v="G100510" u="1"/>
        <s v="G100751" u="1"/>
        <s v="G100992" u="1"/>
        <s v="G101430" u="1"/>
        <s v="G101671" u="1"/>
        <s v="G102350" u="1"/>
        <s v="G102591" u="1"/>
        <s v="G103270" u="1"/>
        <s v="G104190" u="1"/>
        <s v="G100418" u="1"/>
        <s v="G100659" u="1"/>
        <s v="G101338" u="1"/>
        <s v="G101579" u="1"/>
        <s v="G102017" u="1"/>
        <s v="G102258" u="1"/>
        <s v="G102499" u="1"/>
        <s v="G103178" u="1"/>
        <s v="G104098" u="1"/>
        <s v="PI_102472" u="1"/>
        <s v="PI_102564" u="1"/>
        <s v="PI_102656" u="1"/>
        <s v="PI_102748" u="1"/>
        <s v="G100631" u="1"/>
        <s v="G100872" u="1"/>
        <s v="G101310" u="1"/>
        <s v="G101551" u="1"/>
        <s v="G101792" u="1"/>
        <s v="G102230" u="1"/>
        <s v="G102471" u="1"/>
        <s v="G103150" u="1"/>
        <s v="G103391" u="1"/>
        <s v="G104070" u="1"/>
        <s v="PI_104049" u="1"/>
        <s v="G100539" u="1"/>
        <s v="G101218" u="1"/>
        <s v="G101459" u="1"/>
        <s v="G102138" u="1"/>
        <s v="G102379" u="1"/>
        <s v="G103058" u="1"/>
        <s v="G103299" u="1"/>
        <s v="G100511" u="1"/>
        <s v="G100752" u="1"/>
        <s v="G100993" u="1"/>
        <s v="G101431" u="1"/>
        <s v="G101672" u="1"/>
        <s v="G102110" u="1"/>
        <s v="G102351" u="1"/>
        <s v="G102592" u="1"/>
        <s v="G103030" u="1"/>
        <s v="G103271" u="1"/>
        <s v="G104191" u="1"/>
        <s v="G100419" u="1"/>
        <s v="G101339" u="1"/>
        <s v="G102018" u="1"/>
        <s v="G102259" u="1"/>
        <s v="G103179" u="1"/>
        <s v="G104099" u="1"/>
        <s v="PI_102480" u="1"/>
        <s v="PI_102572" u="1"/>
        <s v="PI_102664" u="1"/>
        <s v="PI_102756" u="1"/>
        <s v="PI_102848" u="1"/>
        <s v="G100632" u="1"/>
        <s v="G100873" u="1"/>
        <s v="G101311" u="1"/>
        <s v="G101552" u="1"/>
        <s v="G101793" u="1"/>
        <s v="G102231" u="1"/>
        <s v="G102472" u="1"/>
        <s v="G103151" u="1"/>
        <s v="G103392" u="1"/>
        <s v="G104071" u="1"/>
        <s v="PI_104057" u="1"/>
        <s v="PI_104149" u="1"/>
        <s v="G101219" u="1"/>
        <s v="G102139" u="1"/>
        <s v="G103059" u="1"/>
        <s v="G100512" u="1"/>
        <s v="G100753" u="1"/>
        <s v="G100994" u="1"/>
        <s v="G101432" u="1"/>
        <s v="G101673" u="1"/>
        <s v="G102111" u="1"/>
        <s v="G102352" u="1"/>
        <s v="G102593" u="1"/>
        <s v="G103031" u="1"/>
        <s v="G103272" u="1"/>
        <s v="G104192" u="1"/>
        <s v="G102019" u="1"/>
        <s v="PI_102580" u="1"/>
        <s v="PI_102672" u="1"/>
        <s v="PI_102764" u="1"/>
        <s v="PI_102856" u="1"/>
        <s v="PI_102948" u="1"/>
        <s v="G100633" u="1"/>
        <s v="G100874" u="1"/>
        <s v="G101312" u="1"/>
        <s v="G101553" u="1"/>
        <s v="G101794" u="1"/>
        <s v="G102232" u="1"/>
        <s v="G102473" u="1"/>
        <s v="G103152" u="1"/>
        <s v="G103393" u="1"/>
        <s v="G104072" u="1"/>
        <s v="PI_104065" u="1"/>
        <s v="PI_104157" u="1"/>
        <s v="PI_104249" u="1"/>
        <s v="G100513" u="1"/>
        <s v="G100754" u="1"/>
        <s v="G100995" u="1"/>
        <s v="G101433" u="1"/>
        <s v="G101674" u="1"/>
        <s v="G102112" u="1"/>
        <s v="G102353" u="1"/>
        <s v="G102594" u="1"/>
        <s v="G103032" u="1"/>
        <s v="G103273" u="1"/>
        <s v="G104193" u="1"/>
        <s v="PI_102680" u="1"/>
        <s v="PI_102772" u="1"/>
        <s v="PI_102864" u="1"/>
        <s v="PI_102956" u="1"/>
        <s v="G100634" u="1"/>
        <s v="G100875" u="1"/>
        <s v="G101313" u="1"/>
        <s v="G101554" u="1"/>
        <s v="G101795" u="1"/>
        <s v="G102233" u="1"/>
        <s v="G102474" u="1"/>
        <s v="G103153" u="1"/>
        <s v="G103394" u="1"/>
        <s v="G104073" u="1"/>
        <s v="PI_104073" u="1"/>
        <s v="PI_104165" u="1"/>
        <s v="PI_104257" u="1"/>
        <s v="G100514" u="1"/>
        <s v="G100755" u="1"/>
        <s v="G100996" u="1"/>
        <s v="G101434" u="1"/>
        <s v="G101675" u="1"/>
        <s v="G102113" u="1"/>
        <s v="G102354" u="1"/>
        <s v="G102595" u="1"/>
        <s v="G103033" u="1"/>
        <s v="G103274" u="1"/>
        <s v="G104194" u="1"/>
        <s v="PI_102780" u="1"/>
        <s v="PI_102872" u="1"/>
        <s v="PI_102964" u="1"/>
        <s v="G100635" u="1"/>
        <s v="G100876" u="1"/>
        <s v="G101314" u="1"/>
        <s v="G101555" u="1"/>
        <s v="G101796" u="1"/>
        <s v="G102234" u="1"/>
        <s v="G102475" u="1"/>
        <s v="G103154" u="1"/>
        <s v="G103395" u="1"/>
        <s v="G104074" u="1"/>
        <s v="PI_104081" u="1"/>
        <s v="PI_104173" u="1"/>
        <s v="PI_104265" u="1"/>
        <s v="PI_103001" u="1"/>
        <s v="G100515" u="1"/>
        <s v="G100756" u="1"/>
        <s v="G100997" u="1"/>
        <s v="G101435" u="1"/>
        <s v="G101676" u="1"/>
        <s v="G102114" u="1"/>
        <s v="G102355" u="1"/>
        <s v="G102596" u="1"/>
        <s v="G103034" u="1"/>
        <s v="G103275" u="1"/>
        <s v="G104195" u="1"/>
        <s v="PI_102880" u="1"/>
        <s v="PI_102972" u="1"/>
        <s v="G100636" u="1"/>
        <s v="G100877" u="1"/>
        <s v="G101315" u="1"/>
        <s v="G101556" u="1"/>
        <s v="G101797" u="1"/>
        <s v="G102235" u="1"/>
        <s v="G102476" u="1"/>
        <s v="G103155" u="1"/>
        <s v="G103396" u="1"/>
        <s v="G104075" u="1"/>
        <s v="PI_104181" u="1"/>
        <s v="PI_104273" u="1"/>
        <s v="PI_103101" u="1"/>
        <s v="G100516" u="1"/>
        <s v="G100757" u="1"/>
        <s v="G100998" u="1"/>
        <s v="G101436" u="1"/>
        <s v="G101677" u="1"/>
        <s v="G102115" u="1"/>
        <s v="G102356" u="1"/>
        <s v="G102597" u="1"/>
        <s v="G103035" u="1"/>
        <s v="G103276" u="1"/>
        <s v="G104196" u="1"/>
        <s v="G100970" u="1"/>
        <s v="G101890" u="1"/>
        <s v="PI_102980" u="1"/>
        <s v="G100637" u="1"/>
        <s v="G100878" u="1"/>
        <s v="G101316" u="1"/>
        <s v="G101557" u="1"/>
        <s v="G101798" u="1"/>
        <s v="G102236" u="1"/>
        <s v="G102477" u="1"/>
        <s v="G103156" u="1"/>
        <s v="G103397" u="1"/>
        <s v="G104076" u="1"/>
        <s v="PI_104281" u="1"/>
        <s v="G100850" u="1"/>
        <s v="G101770" u="1"/>
        <s v="G102690" u="1"/>
        <s v="PI_103201" u="1"/>
        <s v="G100517" u="1"/>
        <s v="G100758" u="1"/>
        <s v="G100999" u="1"/>
        <s v="G101437" u="1"/>
        <s v="G101678" u="1"/>
        <s v="G102116" u="1"/>
        <s v="G102357" u="1"/>
        <s v="G102598" u="1"/>
        <s v="G103036" u="1"/>
        <s v="G103277" u="1"/>
        <s v="G104197" u="1"/>
        <s v="G100730" u="1"/>
        <s v="G100971" u="1"/>
        <s v="G101650" u="1"/>
        <s v="G101891" u="1"/>
        <s v="G102570" u="1"/>
        <s v="G103490" u="1"/>
        <s v="G100638" u="1"/>
        <s v="G100879" u="1"/>
        <s v="G101317" u="1"/>
        <s v="G101558" u="1"/>
        <s v="G101799" u="1"/>
        <s v="G102237" u="1"/>
        <s v="G102478" u="1"/>
        <s v="G103157" u="1"/>
        <s v="G103398" u="1"/>
        <s v="G104077" u="1"/>
        <s v="G100610" u="1"/>
        <s v="G100851" u="1"/>
        <s v="G101530" u="1"/>
        <s v="G101771" u="1"/>
        <s v="G102450" u="1"/>
        <s v="G102691" u="1"/>
        <s v="G103370" u="1"/>
        <s v="G104290" u="1"/>
        <s v="PI_103301" u="1"/>
        <s v="G100518" u="1"/>
        <s v="G100759" u="1"/>
        <s v="G101438" u="1"/>
        <s v="G101679" u="1"/>
        <s v="G102117" u="1"/>
        <s v="G102358" u="1"/>
        <s v="G102599" u="1"/>
        <s v="G103037" u="1"/>
        <s v="G103278" u="1"/>
        <s v="G104198" u="1"/>
        <s v="G100731" u="1"/>
        <s v="G100972" u="1"/>
        <s v="G101410" u="1"/>
        <s v="G101651" u="1"/>
        <s v="G101892" u="1"/>
        <s v="G102330" u="1"/>
        <s v="G102571" u="1"/>
        <s v="G103250" u="1"/>
        <s v="G103491" u="1"/>
        <s v="G104170" u="1"/>
        <s v="G105090" u="1"/>
        <s v="G100639" u="1"/>
        <s v="G101318" u="1"/>
        <s v="G101559" u="1"/>
        <s v="G102238" u="1"/>
        <s v="G102479" u="1"/>
        <s v="G103158" u="1"/>
        <s v="G103399" u="1"/>
        <s v="G104078" u="1"/>
        <s v="G100611" u="1"/>
        <s v="G100852" u="1"/>
        <s v="G101531" u="1"/>
        <s v="G101772" u="1"/>
        <s v="G102210" u="1"/>
        <s v="G102451" u="1"/>
        <s v="G102692" u="1"/>
        <s v="G103130" u="1"/>
        <s v="G103371" u="1"/>
        <s v="G104050" u="1"/>
        <s v="G104291" u="1"/>
        <s v="PI_103401" u="1"/>
        <s v="G100519" u="1"/>
        <s v="G101439" u="1"/>
        <s v="G102118" u="1"/>
        <s v="G102359" u="1"/>
        <s v="G103038" u="1"/>
        <s v="G103279" u="1"/>
        <s v="G104199" u="1"/>
        <s v="G100732" u="1"/>
        <s v="G100973" u="1"/>
        <s v="G101411" u="1"/>
        <s v="G101652" u="1"/>
        <s v="G101893" u="1"/>
        <s v="G102331" u="1"/>
        <s v="G102572" u="1"/>
        <s v="G103010" u="1"/>
        <s v="G103251" u="1"/>
        <s v="G103492" u="1"/>
        <s v="G104171" u="1"/>
        <s v="G105091" u="1"/>
        <s v="G101319" u="1"/>
        <s v="G102239" u="1"/>
        <s v="G103159" u="1"/>
        <s v="G104079" u="1"/>
        <s v="G100612" u="1"/>
        <s v="G100853" u="1"/>
        <s v="G101532" u="1"/>
        <s v="G101773" u="1"/>
        <s v="G102211" u="1"/>
        <s v="G102452" u="1"/>
        <s v="G102693" u="1"/>
        <s v="G103131" u="1"/>
        <s v="G103372" u="1"/>
        <s v="G104051" u="1"/>
        <s v="G104292" u="1"/>
        <s v="PI_103501" u="1"/>
        <s v="G102119" u="1"/>
        <s v="G103039" u="1"/>
        <s v="G100733" u="1"/>
        <s v="G100974" u="1"/>
        <s v="G101412" u="1"/>
        <s v="G101653" u="1"/>
        <s v="G101894" u="1"/>
        <s v="G102332" u="1"/>
        <s v="G102573" u="1"/>
        <s v="G103011" u="1"/>
        <s v="G103252" u="1"/>
        <s v="G103493" u="1"/>
        <s v="G104172" u="1"/>
        <s v="G105092" u="1"/>
        <s v="G100613" u="1"/>
        <s v="G100854" u="1"/>
        <s v="G101533" u="1"/>
        <s v="G101774" u="1"/>
        <s v="G102212" u="1"/>
        <s v="G102453" u="1"/>
        <s v="G102694" u="1"/>
        <s v="G103132" u="1"/>
        <s v="G103373" u="1"/>
        <s v="G104052" u="1"/>
        <s v="G104293" u="1"/>
        <s v="PI_103601" u="1"/>
        <s v="G100734" u="1"/>
        <s v="G100975" u="1"/>
        <s v="G101413" u="1"/>
        <s v="G101654" u="1"/>
        <s v="G101895" u="1"/>
        <s v="G102333" u="1"/>
        <s v="G102574" u="1"/>
        <s v="G103012" u="1"/>
        <s v="G103253" u="1"/>
        <s v="G103494" u="1"/>
        <s v="G104173" u="1"/>
        <s v="G105093" u="1"/>
        <s v="G100614" u="1"/>
        <s v="G100855" u="1"/>
        <s v="G101534" u="1"/>
        <s v="G101775" u="1"/>
        <s v="G102213" u="1"/>
        <s v="G102454" u="1"/>
        <s v="G102695" u="1"/>
        <s v="G103133" u="1"/>
        <s v="G103374" u="1"/>
        <s v="G104053" u="1"/>
        <s v="G104294" u="1"/>
        <s v="PI_103701" u="1"/>
        <s v="G100735" u="1"/>
        <s v="G100976" u="1"/>
        <s v="G101414" u="1"/>
        <s v="G101655" u="1"/>
        <s v="G101896" u="1"/>
        <s v="G102334" u="1"/>
        <s v="G102575" u="1"/>
        <s v="G103013" u="1"/>
        <s v="G103254" u="1"/>
        <s v="G103495" u="1"/>
        <s v="G104174" u="1"/>
        <s v="G105094" u="1"/>
        <s v="G100615" u="1"/>
        <s v="G100856" u="1"/>
        <s v="G101535" u="1"/>
        <s v="G101776" u="1"/>
        <s v="G102214" u="1"/>
        <s v="G102455" u="1"/>
        <s v="G102696" u="1"/>
        <s v="G103134" u="1"/>
        <s v="G103375" u="1"/>
        <s v="G104054" u="1"/>
        <s v="G104295" u="1"/>
        <s v="PI_103801" u="1"/>
        <s v="GP100327" u="1"/>
        <s v="G100736" u="1"/>
        <s v="G100977" u="1"/>
        <s v="G101415" u="1"/>
        <s v="G101656" u="1"/>
        <s v="G101897" u="1"/>
        <s v="G102335" u="1"/>
        <s v="G102576" u="1"/>
        <s v="G103014" u="1"/>
        <s v="G103255" u="1"/>
        <s v="G103496" u="1"/>
        <s v="G104175" u="1"/>
        <s v="G105095" u="1"/>
        <s v="G100616" u="1"/>
        <s v="G100857" u="1"/>
        <s v="G101536" u="1"/>
        <s v="G101777" u="1"/>
        <s v="G102215" u="1"/>
        <s v="G102456" u="1"/>
        <s v="G102697" u="1"/>
        <s v="G103135" u="1"/>
        <s v="G103376" u="1"/>
        <s v="G104055" u="1"/>
        <s v="G104296" u="1"/>
        <s v="PI_102549" u="1"/>
        <s v="PI_103901" u="1"/>
        <s v="G101990" u="1"/>
        <s v="G100737" u="1"/>
        <s v="G100978" u="1"/>
        <s v="G101416" u="1"/>
        <s v="G101657" u="1"/>
        <s v="G101898" u="1"/>
        <s v="G102336" u="1"/>
        <s v="G102577" u="1"/>
        <s v="G103015" u="1"/>
        <s v="G103256" u="1"/>
        <s v="G103497" u="1"/>
        <s v="G104176" u="1"/>
        <s v="G105096" u="1"/>
        <s v="G100950" u="1"/>
        <s v="G101870" u="1"/>
        <s v="G102790" u="1"/>
        <s v="G100617" u="1"/>
        <s v="G100858" u="1"/>
        <s v="G101537" u="1"/>
        <s v="G101778" u="1"/>
        <s v="G102216" u="1"/>
        <s v="G102457" u="1"/>
        <s v="G102698" u="1"/>
        <s v="G103136" u="1"/>
        <s v="G103377" u="1"/>
        <s v="G104056" u="1"/>
        <s v="G104297" u="1"/>
        <s v="PI_102465" u="1"/>
        <s v="PI_102557" u="1"/>
        <s v="PI_102649" u="1"/>
        <s v="G100830" u="1"/>
        <s v="G101750" u="1"/>
        <s v="G101991" u="1"/>
        <s v="G102670" u="1"/>
        <s v="G103590" u="1"/>
        <s v="G100738" u="1"/>
        <s v="G100979" u="1"/>
        <s v="G101417" u="1"/>
        <s v="G101658" u="1"/>
        <s v="G101899" u="1"/>
        <s v="G102337" u="1"/>
        <s v="G102578" u="1"/>
        <s v="G103016" u="1"/>
        <s v="G103257" u="1"/>
        <s v="G103498" u="1"/>
        <s v="G104177" u="1"/>
        <s v="G105097" u="1"/>
        <s v="G100710" u="1"/>
        <s v="G100951" u="1"/>
        <s v="G101630" u="1"/>
        <s v="G101871" u="1"/>
        <s v="G102550" u="1"/>
        <s v="G102791" u="1"/>
        <s v="G103470" u="1"/>
        <s v="G104390" u="1"/>
        <s v="G100618" u="1"/>
        <s v="G100859" u="1"/>
        <s v="G101538" u="1"/>
        <s v="G101779" u="1"/>
        <s v="G102217" u="1"/>
        <s v="G102458" u="1"/>
        <s v="G102699" u="1"/>
        <s v="G103137" u="1"/>
        <s v="G103378" u="1"/>
        <s v="G104057" u="1"/>
        <s v="G104298" u="1"/>
        <s v="PI_102473" u="1"/>
        <s v="PI_102565" u="1"/>
        <s v="PI_102657" u="1"/>
        <s v="PI_102749" u="1"/>
        <s v="G100831" u="1"/>
        <s v="G101510" u="1"/>
        <s v="G101751" u="1"/>
        <s v="G101992" u="1"/>
        <s v="G102430" u="1"/>
        <s v="G102671" u="1"/>
        <s v="G103350" u="1"/>
        <s v="G103591" u="1"/>
        <s v="G104270" u="1"/>
        <s v="G105190" u="1"/>
        <s v="G100739" u="1"/>
        <s v="G101418" u="1"/>
        <s v="G101659" u="1"/>
        <s v="G102338" u="1"/>
        <s v="G102579" u="1"/>
        <s v="G103017" u="1"/>
        <s v="G103258" u="1"/>
        <s v="G103499" u="1"/>
        <s v="G104178" u="1"/>
        <s v="G105098" u="1"/>
        <s v="G100711" u="1"/>
        <s v="G100952" u="1"/>
        <s v="G101631" u="1"/>
        <s v="G101872" u="1"/>
        <s v="G102310" u="1"/>
        <s v="G102551" u="1"/>
        <s v="G102792" u="1"/>
        <s v="G103230" u="1"/>
        <s v="G103471" u="1"/>
        <s v="G104150" u="1"/>
        <s v="G104391" u="1"/>
        <s v="G105070" u="1"/>
        <s v="G100619" u="1"/>
        <s v="G101539" u="1"/>
        <s v="G102218" u="1"/>
        <s v="G102459" u="1"/>
        <s v="G103138" u="1"/>
        <s v="G103379" u="1"/>
        <s v="G104058" u="1"/>
        <s v="G104299" u="1"/>
        <s v="PI_102481" u="1"/>
        <s v="PI_102573" u="1"/>
        <s v="PI_102665" u="1"/>
        <s v="PI_102757" u="1"/>
        <s v="PI_102849" u="1"/>
        <s v="G100832" u="1"/>
        <s v="G101511" u="1"/>
        <s v="G101752" u="1"/>
        <s v="G101993" u="1"/>
        <s v="G102431" u="1"/>
        <s v="G102672" u="1"/>
        <s v="G103110" u="1"/>
        <s v="G103351" u="1"/>
        <s v="G103592" u="1"/>
        <s v="G104030" u="1"/>
        <s v="G104271" u="1"/>
        <s v="G105191" u="1"/>
        <s v="PI_104058" u="1"/>
        <s v="G101419" u="1"/>
        <s v="G102339" u="1"/>
        <s v="G103018" u="1"/>
        <s v="G103259" u="1"/>
        <s v="G104179" u="1"/>
        <s v="G105099" u="1"/>
        <s v="G100712" u="1"/>
        <s v="G100953" u="1"/>
        <s v="G101632" u="1"/>
        <s v="G101873" u="1"/>
        <s v="G102311" u="1"/>
        <s v="G102552" u="1"/>
        <s v="G102793" u="1"/>
        <s v="G103231" u="1"/>
        <s v="G103472" u="1"/>
        <s v="G104151" u="1"/>
        <s v="G104392" u="1"/>
        <s v="G105071" u="1"/>
        <s v="G102219" u="1"/>
        <s v="G103139" u="1"/>
        <s v="G104059" u="1"/>
        <s v="PI_102581" u="1"/>
        <s v="PI_102673" u="1"/>
        <s v="PI_102765" u="1"/>
        <s v="PI_102857" u="1"/>
        <s v="PI_102949" u="1"/>
        <s v="G100833" u="1"/>
        <s v="G101512" u="1"/>
        <s v="G101753" u="1"/>
        <s v="G101994" u="1"/>
        <s v="G102432" u="1"/>
        <s v="G102673" u="1"/>
        <s v="G103111" u="1"/>
        <s v="G103352" u="1"/>
        <s v="G103593" u="1"/>
        <s v="G104031" u="1"/>
        <s v="G104272" u="1"/>
        <s v="G105192" u="1"/>
        <s v="PI_104066" u="1"/>
        <s v="PI_104158" u="1"/>
        <s v="G103019" u="1"/>
        <s v="G100713" u="1"/>
        <s v="G100954" u="1"/>
        <s v="G101633" u="1"/>
        <s v="G101874" u="1"/>
        <s v="G102312" u="1"/>
        <s v="G102553" u="1"/>
        <s v="G102794" u="1"/>
        <s v="G103232" u="1"/>
        <s v="G103473" u="1"/>
        <s v="G104152" u="1"/>
        <s v="G104393" u="1"/>
        <s v="G105072" u="1"/>
        <s v="PI_102681" u="1"/>
        <s v="PI_102773" u="1"/>
        <s v="PI_102865" u="1"/>
        <s v="PI_102957" u="1"/>
        <s v="G100834" u="1"/>
        <s v="G101513" u="1"/>
        <s v="G101754" u="1"/>
        <s v="G101995" u="1"/>
        <s v="G102433" u="1"/>
        <s v="G102674" u="1"/>
        <s v="G103112" u="1"/>
        <s v="G103353" u="1"/>
        <s v="G103594" u="1"/>
        <s v="G104032" u="1"/>
        <s v="G104273" u="1"/>
        <s v="G105193" u="1"/>
        <s v="PI_104074" u="1"/>
        <s v="PI_104166" u="1"/>
        <s v="PI_104258" u="1"/>
        <s v="G100714" u="1"/>
        <s v="G100955" u="1"/>
        <s v="G101634" u="1"/>
        <s v="G101875" u="1"/>
        <s v="G102313" u="1"/>
        <s v="G102554" u="1"/>
        <s v="G102795" u="1"/>
        <s v="G103233" u="1"/>
        <s v="G103474" u="1"/>
        <s v="G104153" u="1"/>
        <s v="G104394" u="1"/>
        <s v="G105073" u="1"/>
        <s v="PI_102781" u="1"/>
        <s v="PI_102873" u="1"/>
        <s v="PI_102965" u="1"/>
        <s v="G100835" u="1"/>
        <s v="G101514" u="1"/>
        <s v="G101755" u="1"/>
        <s v="G101996" u="1"/>
        <s v="G102434" u="1"/>
        <s v="G102675" u="1"/>
        <s v="G103113" u="1"/>
        <s v="G103354" u="1"/>
        <s v="G103595" u="1"/>
        <s v="G104033" u="1"/>
        <s v="G104274" u="1"/>
        <s v="G105194" u="1"/>
        <s v="PI_104082" u="1"/>
        <s v="PI_104174" u="1"/>
        <s v="PI_104266" u="1"/>
        <s v="PI_103002" u="1"/>
        <s v="G100715" u="1"/>
        <s v="G100956" u="1"/>
        <s v="G101635" u="1"/>
        <s v="G101876" u="1"/>
        <s v="G102314" u="1"/>
        <s v="G102555" u="1"/>
        <s v="G102796" u="1"/>
        <s v="G103234" u="1"/>
        <s v="G103475" u="1"/>
        <s v="G104154" u="1"/>
        <s v="G104395" u="1"/>
        <s v="G105074" u="1"/>
        <s v="PI_102881" u="1"/>
        <s v="PI_102973" u="1"/>
        <s v="G100836" u="1"/>
        <s v="G101515" u="1"/>
        <s v="G101756" u="1"/>
        <s v="G101997" u="1"/>
        <s v="G102435" u="1"/>
        <s v="G102676" u="1"/>
        <s v="G103114" u="1"/>
        <s v="G103355" u="1"/>
        <s v="G103596" u="1"/>
        <s v="G104034" u="1"/>
        <s v="G104275" u="1"/>
        <s v="G105195" u="1"/>
        <s v="PI_104090" u="1"/>
        <s v="PI_104182" u="1"/>
        <s v="PI_104274" u="1"/>
        <s v="PI_103010" u="1"/>
        <s v="PI_103102" u="1"/>
        <s v="G100716" u="1"/>
        <s v="G100957" u="1"/>
        <s v="G101636" u="1"/>
        <s v="G101877" u="1"/>
        <s v="G102315" u="1"/>
        <s v="G102556" u="1"/>
        <s v="G102797" u="1"/>
        <s v="G103235" u="1"/>
        <s v="G103476" u="1"/>
        <s v="G104155" u="1"/>
        <s v="G104396" u="1"/>
        <s v="G105075" u="1"/>
        <s v="PI_102981" u="1"/>
        <s v="G100837" u="1"/>
        <s v="G101516" u="1"/>
        <s v="G101757" u="1"/>
        <s v="G101998" u="1"/>
        <s v="G102436" u="1"/>
        <s v="G102677" u="1"/>
        <s v="G103115" u="1"/>
        <s v="G103356" u="1"/>
        <s v="G103597" u="1"/>
        <s v="G104035" u="1"/>
        <s v="G104276" u="1"/>
        <s v="G105196" u="1"/>
        <s v="PI_104190" u="1"/>
        <s v="PI_104282" u="1"/>
        <s v="G101970" u="1"/>
        <s v="G102890" u="1"/>
        <s v="PI_103110" u="1"/>
        <s v="PI_103202" u="1"/>
        <s v="G100717" u="1"/>
        <s v="G100958" u="1"/>
        <s v="G101637" u="1"/>
        <s v="G101878" u="1"/>
        <s v="G102316" u="1"/>
        <s v="G102557" u="1"/>
        <s v="G102798" u="1"/>
        <s v="G103236" u="1"/>
        <s v="G103477" u="1"/>
        <s v="G104156" u="1"/>
        <s v="G104397" u="1"/>
        <s v="G105076" u="1"/>
        <s v="G100930" u="1"/>
        <s v="G101850" u="1"/>
        <s v="G102770" u="1"/>
        <s v="G103690" u="1"/>
        <s v="G100838" u="1"/>
        <s v="G101517" u="1"/>
        <s v="G101758" u="1"/>
        <s v="G101999" u="1"/>
        <s v="G102437" u="1"/>
        <s v="G102678" u="1"/>
        <s v="G103116" u="1"/>
        <s v="G103357" u="1"/>
        <s v="G103598" u="1"/>
        <s v="G104036" u="1"/>
        <s v="G104277" u="1"/>
        <s v="G105197" u="1"/>
        <s v="PI_104290" u="1"/>
        <s v="G100810" u="1"/>
        <s v="G101730" u="1"/>
        <s v="G101971" u="1"/>
        <s v="G102650" u="1"/>
        <s v="G102891" u="1"/>
        <s v="G103570" u="1"/>
        <s v="G104490" u="1"/>
        <s v="PI_103210" u="1"/>
        <s v="PI_103302" u="1"/>
        <s v="G100718" u="1"/>
        <s v="G100959" u="1"/>
        <s v="G101638" u="1"/>
        <s v="G101879" u="1"/>
        <s v="G102317" u="1"/>
        <s v="G102558" u="1"/>
        <s v="G102799" u="1"/>
        <s v="G103237" u="1"/>
        <s v="G103478" u="1"/>
        <s v="G104157" u="1"/>
        <s v="G104398" u="1"/>
        <s v="G105077" u="1"/>
        <s v="G100931" u="1"/>
        <s v="G101610" u="1"/>
        <s v="G101851" u="1"/>
        <s v="G102530" u="1"/>
        <s v="G102771" u="1"/>
        <s v="G103450" u="1"/>
        <s v="G103691" u="1"/>
        <s v="G104370" u="1"/>
        <s v="G105290" u="1"/>
        <s v="G100839" u="1"/>
        <s v="G101518" u="1"/>
        <s v="G101759" u="1"/>
        <s v="G102438" u="1"/>
        <s v="G102679" u="1"/>
        <s v="G103117" u="1"/>
        <s v="G103358" u="1"/>
        <s v="G103599" u="1"/>
        <s v="G104037" u="1"/>
        <s v="G104278" u="1"/>
        <s v="G105198" u="1"/>
        <s v="G100811" u="1"/>
        <s v="G101731" u="1"/>
        <s v="G101972" u="1"/>
        <s v="G102410" u="1"/>
        <s v="G102651" u="1"/>
        <s v="G102892" u="1"/>
        <s v="G103330" u="1"/>
        <s v="G103571" u="1"/>
        <s v="G104250" u="1"/>
        <s v="G104491" u="1"/>
        <s v="G105170" u="1"/>
        <s v="PI_103310" u="1"/>
        <s v="PI_103402" u="1"/>
        <s v="G100719" u="1"/>
        <s v="G101639" u="1"/>
        <s v="G102318" u="1"/>
        <s v="G102559" u="1"/>
        <s v="G103238" u="1"/>
        <s v="G103479" u="1"/>
        <s v="G104158" u="1"/>
        <s v="G104399" u="1"/>
        <s v="G105078" u="1"/>
        <s v="G100932" u="1"/>
        <s v="G101611" u="1"/>
        <s v="G101852" u="1"/>
        <s v="G102531" u="1"/>
        <s v="G102772" u="1"/>
        <s v="G103210" u="1"/>
        <s v="G103451" u="1"/>
        <s v="G103692" u="1"/>
        <s v="G104130" u="1"/>
        <s v="G104371" u="1"/>
        <s v="G105050" u="1"/>
        <s v="G105291" u="1"/>
        <s v="G101519" u="1"/>
        <s v="G102439" u="1"/>
        <s v="G103118" u="1"/>
        <s v="G103359" u="1"/>
        <s v="G104038" u="1"/>
        <s v="G104279" u="1"/>
        <s v="G105199" u="1"/>
        <s v="G100812" u="1"/>
        <s v="G101732" u="1"/>
        <s v="G101973" u="1"/>
        <s v="G102411" u="1"/>
        <s v="G102652" u="1"/>
        <s v="G102893" u="1"/>
        <s v="G103331" u="1"/>
        <s v="G103572" u="1"/>
        <s v="G104010" u="1"/>
        <s v="G104251" u="1"/>
        <s v="G104492" u="1"/>
        <s v="G105171" u="1"/>
        <s v="PI_103410" u="1"/>
        <s v="PI_103502" u="1"/>
        <s v="G102319" u="1"/>
        <s v="G103239" u="1"/>
        <s v="G104159" u="1"/>
        <s v="G105079" u="1"/>
        <s v="G100933" u="1"/>
        <s v="G101612" u="1"/>
        <s v="G101853" u="1"/>
        <s v="G102532" u="1"/>
        <s v="G102773" u="1"/>
        <s v="G103211" u="1"/>
        <s v="G103452" u="1"/>
        <s v="G103693" u="1"/>
        <s v="G104131" u="1"/>
        <s v="G104372" u="1"/>
        <s v="G105051" u="1"/>
        <s v="G105292" u="1"/>
        <s v="G103119" u="1"/>
        <s v="G104039" u="1"/>
        <s v="G100813" u="1"/>
        <s v="G101733" u="1"/>
        <s v="G101974" u="1"/>
        <s v="G102412" u="1"/>
        <s v="G102653" u="1"/>
        <s v="G102894" u="1"/>
        <s v="G103332" u="1"/>
        <s v="G103573" u="1"/>
        <s v="G104011" u="1"/>
        <s v="G104252" u="1"/>
        <s v="G104493" u="1"/>
        <s v="G105172" u="1"/>
        <s v="PI_103510" u="1"/>
        <s v="PI_103602" u="1"/>
        <s v="G100934" u="1"/>
        <s v="G101613" u="1"/>
        <s v="G101854" u="1"/>
        <s v="G102533" u="1"/>
        <s v="G102774" u="1"/>
        <s v="G103212" u="1"/>
        <s v="G103453" u="1"/>
        <s v="G103694" u="1"/>
        <s v="G104132" u="1"/>
        <s v="G104373" u="1"/>
        <s v="G105052" u="1"/>
        <s v="G105293" u="1"/>
        <s v="G100814" u="1"/>
        <s v="G101734" u="1"/>
        <s v="G101975" u="1"/>
        <s v="G102413" u="1"/>
        <s v="G102654" u="1"/>
        <s v="G102895" u="1"/>
        <s v="G103333" u="1"/>
        <s v="G103574" u="1"/>
        <s v="G104012" u="1"/>
        <s v="G104253" u="1"/>
        <s v="G104494" u="1"/>
        <s v="G105173" u="1"/>
        <s v="PI_103610" u="1"/>
        <s v="PI_103702" u="1"/>
        <s v="G100935" u="1"/>
        <s v="G101614" u="1"/>
        <s v="G101855" u="1"/>
        <s v="G102534" u="1"/>
        <s v="G102775" u="1"/>
        <s v="G103213" u="1"/>
        <s v="G103454" u="1"/>
        <s v="G103695" u="1"/>
        <s v="G104133" u="1"/>
        <s v="G104374" u="1"/>
        <s v="G105053" u="1"/>
        <s v="G105294" u="1"/>
        <s v="G100815" u="1"/>
        <s v="G101735" u="1"/>
        <s v="G101976" u="1"/>
        <s v="G102414" u="1"/>
        <s v="G102655" u="1"/>
        <s v="G102896" u="1"/>
        <s v="G103334" u="1"/>
        <s v="G103575" u="1"/>
        <s v="G104013" u="1"/>
        <s v="G104254" u="1"/>
        <s v="G104495" u="1"/>
        <s v="G105174" u="1"/>
        <s v="PI_103710" u="1"/>
        <s v="PI_103802" u="1"/>
        <s v="G100936" u="1"/>
        <s v="G101615" u="1"/>
        <s v="G101856" u="1"/>
        <s v="G102535" u="1"/>
        <s v="G102776" u="1"/>
        <s v="G103214" u="1"/>
        <s v="G103455" u="1"/>
        <s v="G103696" u="1"/>
        <s v="G104134" u="1"/>
        <s v="G104375" u="1"/>
        <s v="G105054" u="1"/>
        <s v="G105295" u="1"/>
        <s v="G100816" u="1"/>
        <s v="G101736" u="1"/>
        <s v="G101977" u="1"/>
        <s v="G102415" u="1"/>
        <s v="G102656" u="1"/>
        <s v="G102897" u="1"/>
        <s v="G103335" u="1"/>
        <s v="G103576" u="1"/>
        <s v="G104014" u="1"/>
        <s v="G104255" u="1"/>
        <s v="G104496" u="1"/>
        <s v="G105175" u="1"/>
        <s v="PI_103810" u="1"/>
        <s v="PI_103902" u="1"/>
        <s v="G100937" u="1"/>
        <s v="G101616" u="1"/>
        <s v="G101857" u="1"/>
        <s v="G102536" u="1"/>
        <s v="G102777" u="1"/>
        <s v="G103215" u="1"/>
        <s v="G103456" u="1"/>
        <s v="G103697" u="1"/>
        <s v="G104135" u="1"/>
        <s v="G104376" u="1"/>
        <s v="G105055" u="1"/>
        <s v="G105296" u="1"/>
        <s v="G102990" u="1"/>
        <s v="G100817" u="1"/>
        <s v="G101737" u="1"/>
        <s v="G101978" u="1"/>
        <s v="G102416" u="1"/>
        <s v="G102657" u="1"/>
        <s v="G102898" u="1"/>
        <s v="G103336" u="1"/>
        <s v="G103577" u="1"/>
        <s v="G104015" u="1"/>
        <s v="G104256" u="1"/>
        <s v="G104497" u="1"/>
        <s v="G105176" u="1"/>
        <s v="PI_102466" u="1"/>
        <s v="PI_102558" u="1"/>
        <s v="PI_103910" u="1"/>
        <s v="G101950" u="1"/>
        <s v="G102870" u="1"/>
        <s v="G103790" u="1"/>
        <s v="G100938" u="1"/>
        <s v="G101617" u="1"/>
        <s v="G101858" u="1"/>
        <s v="G102537" u="1"/>
        <s v="G102778" u="1"/>
        <s v="G103216" u="1"/>
        <s v="G103457" u="1"/>
        <s v="G103698" u="1"/>
        <s v="G104136" u="1"/>
        <s v="G104377" u="1"/>
        <s v="G105056" u="1"/>
        <s v="G105297" u="1"/>
        <s v="G100910" u="1"/>
        <s v="G101830" u="1"/>
        <s v="G102750" u="1"/>
        <s v="G102991" u="1"/>
        <s v="G103670" u="1"/>
        <s v="G104590" u="1"/>
        <s v="G100818" u="1"/>
        <s v="G101738" u="1"/>
        <s v="G101979" u="1"/>
        <s v="G102417" u="1"/>
        <s v="G102658" u="1"/>
        <s v="G102899" u="1"/>
        <s v="G103337" u="1"/>
        <s v="G103578" u="1"/>
        <s v="G104016" u="1"/>
        <s v="G104257" u="1"/>
        <s v="G104498" u="1"/>
        <s v="G105177" u="1"/>
        <s v="PI_102474" u="1"/>
        <s v="PI_102566" u="1"/>
        <s v="PI_102658" u="1"/>
        <s v="G101710" u="1"/>
        <s v="G101951" u="1"/>
        <s v="G102630" u="1"/>
        <s v="G102871" u="1"/>
        <s v="G103550" u="1"/>
        <s v="G103791" u="1"/>
        <s v="G104470" u="1"/>
        <s v="G105390" u="1"/>
        <s v="G100939" u="1"/>
        <s v="G101618" u="1"/>
        <s v="G101859" u="1"/>
        <s v="G102538" u="1"/>
        <s v="G102779" u="1"/>
        <s v="G103217" u="1"/>
        <s v="G103458" u="1"/>
        <s v="G103699" u="1"/>
        <s v="G104137" u="1"/>
        <s v="G104378" u="1"/>
        <s v="G105057" u="1"/>
        <s v="G105298" u="1"/>
        <s v="G100911" u="1"/>
        <s v="G101831" u="1"/>
        <s v="G102510" u="1"/>
        <s v="G102751" u="1"/>
        <s v="G102992" u="1"/>
        <s v="G103430" u="1"/>
        <s v="G103671" u="1"/>
        <s v="G104350" u="1"/>
        <s v="G104591" u="1"/>
        <s v="G105270" u="1"/>
        <s v="G100819" u="1"/>
        <s v="G101739" u="1"/>
        <s v="G102418" u="1"/>
        <s v="G102659" u="1"/>
        <s v="G103338" u="1"/>
        <s v="G103579" u="1"/>
        <s v="G104017" u="1"/>
        <s v="G104258" u="1"/>
        <s v="G104499" u="1"/>
        <s v="G105178" u="1"/>
        <s v="PI_102482" u="1"/>
        <s v="PI_102574" u="1"/>
        <s v="PI_102666" u="1"/>
        <s v="PI_102758" u="1"/>
        <s v="G101711" u="1"/>
        <s v="G101952" u="1"/>
        <s v="G102631" u="1"/>
        <s v="G102872" u="1"/>
        <s v="G103310" u="1"/>
        <s v="G103551" u="1"/>
        <s v="G103792" u="1"/>
        <s v="G104230" u="1"/>
        <s v="G104471" u="1"/>
        <s v="G105150" u="1"/>
        <s v="G105391" u="1"/>
        <s v="PI_104059" u="1"/>
        <s v="G101619" u="1"/>
        <s v="G102539" u="1"/>
        <s v="G103218" u="1"/>
        <s v="G103459" u="1"/>
        <s v="G104138" u="1"/>
        <s v="G104379" u="1"/>
        <s v="G105058" u="1"/>
        <s v="G105299" u="1"/>
        <s v="G100912" u="1"/>
        <s v="G101832" u="1"/>
        <s v="G102511" u="1"/>
        <s v="G102752" u="1"/>
        <s v="G102993" u="1"/>
        <s v="G103431" u="1"/>
        <s v="G103672" u="1"/>
        <s v="G104110" u="1"/>
        <s v="G104351" u="1"/>
        <s v="G104592" u="1"/>
        <s v="G105030" u="1"/>
        <s v="G105271" u="1"/>
        <s v="G102419" u="1"/>
        <s v="G103339" u="1"/>
        <s v="G104018" u="1"/>
        <s v="G104259" u="1"/>
        <s v="G105179" u="1"/>
        <s v="PI_102490" u="1"/>
        <s v="PI_102582" u="1"/>
        <s v="PI_102674" u="1"/>
        <s v="PI_102766" u="1"/>
        <s v="PI_102858" u="1"/>
        <s v="G101712" u="1"/>
        <s v="G101953" u="1"/>
        <s v="G102632" u="1"/>
        <s v="G102873" u="1"/>
        <s v="G103311" u="1"/>
        <s v="G103552" u="1"/>
        <s v="G103793" u="1"/>
        <s v="G104231" u="1"/>
        <s v="G104472" u="1"/>
        <s v="G105151" u="1"/>
        <s v="G105392" u="1"/>
        <s v="PI_104067" u="1"/>
        <s v="PI_104159" u="1"/>
        <s v="G103219" u="1"/>
        <s v="G104139" u="1"/>
        <s v="G105059" u="1"/>
        <s v="G100913" u="1"/>
        <s v="G101833" u="1"/>
        <s v="G102512" u="1"/>
        <s v="G102753" u="1"/>
        <s v="G102994" u="1"/>
        <s v="G103432" u="1"/>
        <s v="G103673" u="1"/>
        <s v="G104111" u="1"/>
        <s v="G104352" u="1"/>
        <s v="G104593" u="1"/>
        <s v="G105031" u="1"/>
        <s v="G105272" u="1"/>
        <s v="G104019" u="1"/>
        <s v="PI_102590" u="1"/>
        <s v="PI_102682" u="1"/>
        <s v="PI_102774" u="1"/>
        <s v="PI_102866" u="1"/>
        <s v="PI_102958" u="1"/>
        <s v="G101713" u="1"/>
        <s v="G101954" u="1"/>
        <s v="G102633" u="1"/>
        <s v="G102874" u="1"/>
        <s v="G103312" u="1"/>
        <s v="G103553" u="1"/>
        <s v="G103794" u="1"/>
        <s v="G104232" u="1"/>
        <s v="G104473" u="1"/>
        <s v="G105152" u="1"/>
        <s v="G105393" u="1"/>
        <s v="PI_104075" u="1"/>
        <s v="PI_104167" u="1"/>
        <s v="PI_104259" u="1"/>
        <s v="G100914" u="1"/>
        <s v="G101834" u="1"/>
        <s v="G102513" u="1"/>
        <s v="G102754" u="1"/>
        <s v="G102995" u="1"/>
        <s v="G103433" u="1"/>
        <s v="G103674" u="1"/>
        <s v="G104112" u="1"/>
        <s v="G104353" u="1"/>
        <s v="G104594" u="1"/>
        <s v="G105032" u="1"/>
        <s v="G105273" u="1"/>
        <s v="PI_102690" u="1"/>
        <s v="PI_102782" u="1"/>
        <s v="PI_102874" u="1"/>
        <s v="PI_102966" u="1"/>
        <s v="G101714" u="1"/>
        <s v="G101955" u="1"/>
        <s v="G102634" u="1"/>
        <s v="G102875" u="1"/>
        <s v="G103313" u="1"/>
        <s v="G103554" u="1"/>
        <s v="G103795" u="1"/>
        <s v="G104233" u="1"/>
        <s v="G104474" u="1"/>
        <s v="G105153" u="1"/>
        <s v="G105394" u="1"/>
        <s v="PI_104083" u="1"/>
        <s v="PI_104175" u="1"/>
        <s v="PI_104267" u="1"/>
        <s v="PI_103003" u="1"/>
        <s v="G100915" u="1"/>
        <s v="G101835" u="1"/>
        <s v="G102514" u="1"/>
        <s v="G102755" u="1"/>
        <s v="G102996" u="1"/>
        <s v="G103434" u="1"/>
        <s v="G103675" u="1"/>
        <s v="G104113" u="1"/>
        <s v="G104354" u="1"/>
        <s v="G104595" u="1"/>
        <s v="G105033" u="1"/>
        <s v="G105274" u="1"/>
        <s v="PI_102790" u="1"/>
        <s v="PI_102882" u="1"/>
        <s v="PI_102974" u="1"/>
        <s v="G101715" u="1"/>
        <s v="G101956" u="1"/>
        <s v="G102635" u="1"/>
        <s v="G102876" u="1"/>
        <s v="G103314" u="1"/>
        <s v="G103555" u="1"/>
        <s v="G103796" u="1"/>
        <s v="G104234" u="1"/>
        <s v="G104475" u="1"/>
        <s v="G105154" u="1"/>
        <s v="G105395" u="1"/>
        <s v="PI_104091" u="1"/>
        <s v="PI_104183" u="1"/>
        <s v="PI_104275" u="1"/>
        <s v="PI_103011" u="1"/>
        <s v="PI_103103" u="1"/>
        <s v="G100916" u="1"/>
        <s v="G101836" u="1"/>
        <s v="G102515" u="1"/>
        <s v="G102756" u="1"/>
        <s v="G102997" u="1"/>
        <s v="G103435" u="1"/>
        <s v="G103676" u="1"/>
        <s v="G104114" u="1"/>
        <s v="G104355" u="1"/>
        <s v="G104596" u="1"/>
        <s v="G105034" u="1"/>
        <s v="G105275" u="1"/>
        <s v="GP100420" u="1"/>
        <s v="PI_102890" u="1"/>
        <s v="PI_102982" u="1"/>
        <s v="G101716" u="1"/>
        <s v="G101957" u="1"/>
        <s v="G102636" u="1"/>
        <s v="G102877" u="1"/>
        <s v="G103315" u="1"/>
        <s v="G103556" u="1"/>
        <s v="G103797" u="1"/>
        <s v="G104235" u="1"/>
        <s v="G104476" u="1"/>
        <s v="G105155" u="1"/>
        <s v="G105396" u="1"/>
        <s v="PI_104191" u="1"/>
        <s v="PI_104283" u="1"/>
        <s v="PI_103111" u="1"/>
        <s v="PI_103203" u="1"/>
        <s v="G100917" u="1"/>
        <s v="G101837" u="1"/>
        <s v="G102516" u="1"/>
        <s v="G102757" u="1"/>
        <s v="G102998" u="1"/>
        <s v="G103436" u="1"/>
        <s v="G103677" u="1"/>
        <s v="G104115" u="1"/>
        <s v="G104356" u="1"/>
        <s v="G104597" u="1"/>
        <s v="G105035" u="1"/>
        <s v="G105276" u="1"/>
        <s v="G102970" u="1"/>
        <s v="G103890" u="1"/>
        <s v="PI_102990" u="1"/>
        <s v="G101717" u="1"/>
        <s v="G101958" u="1"/>
        <s v="G102637" u="1"/>
        <s v="G102878" u="1"/>
        <s v="G103316" u="1"/>
        <s v="G103557" u="1"/>
        <s v="G103798" u="1"/>
        <s v="G104236" u="1"/>
        <s v="G104477" u="1"/>
        <s v="G105156" u="1"/>
        <s v="G105397" u="1"/>
        <s v="PI_104291" u="1"/>
        <s v="G101930" u="1"/>
        <s v="G102850" u="1"/>
        <s v="G103770" u="1"/>
        <s v="G104690" u="1"/>
        <s v="PI_103211" u="1"/>
        <s v="PI_103303" u="1"/>
        <s v="G100918" u="1"/>
        <s v="G101838" u="1"/>
        <s v="G102517" u="1"/>
        <s v="G102758" u="1"/>
        <s v="G102999" u="1"/>
        <s v="G103437" u="1"/>
        <s v="G103678" u="1"/>
        <s v="G104116" u="1"/>
        <s v="G104357" u="1"/>
        <s v="G104598" u="1"/>
        <s v="G105036" u="1"/>
        <s v="G105277" u="1"/>
        <s v="G101810" u="1"/>
        <s v="G102730" u="1"/>
        <s v="G102971" u="1"/>
        <s v="G103650" u="1"/>
        <s v="G103891" u="1"/>
        <s v="G104570" u="1"/>
        <s v="G105490" u="1"/>
        <s v="G101718" u="1"/>
        <s v="G101959" u="1"/>
        <s v="G102638" u="1"/>
        <s v="G102879" u="1"/>
        <s v="G103317" u="1"/>
        <s v="G103558" u="1"/>
        <s v="G103799" u="1"/>
        <s v="G104237" u="1"/>
        <s v="G104478" u="1"/>
        <s v="G105157" u="1"/>
        <s v="G105398" u="1"/>
        <s v="G101931" u="1"/>
        <s v="G102610" u="1"/>
        <s v="G102851" u="1"/>
        <s v="G103530" u="1"/>
        <s v="G103771" u="1"/>
        <s v="G104450" u="1"/>
        <s v="G104691" u="1"/>
        <s v="G105370" u="1"/>
        <s v="PI_103311" u="1"/>
        <s v="PI_103403" u="1"/>
        <s v="G100919" u="1"/>
        <s v="G101839" u="1"/>
        <s v="G102518" u="1"/>
        <s v="G102759" u="1"/>
        <s v="G103438" u="1"/>
        <s v="G103679" u="1"/>
        <s v="G104117" u="1"/>
        <s v="G104358" u="1"/>
        <s v="G104599" u="1"/>
        <s v="G105037" u="1"/>
        <s v="G105278" u="1"/>
        <s v="G101811" u="1"/>
        <s v="G102731" u="1"/>
        <s v="G102972" u="1"/>
        <s v="G103410" u="1"/>
        <s v="G103651" u="1"/>
        <s v="G103892" u="1"/>
        <s v="G104330" u="1"/>
        <s v="G104571" u="1"/>
        <s v="G105250" u="1"/>
        <s v="G105491" u="1"/>
        <s v="G101719" u="1"/>
        <s v="G102639" u="1"/>
        <s v="G103318" u="1"/>
        <s v="G103559" u="1"/>
        <s v="G104238" u="1"/>
        <s v="G104479" u="1"/>
        <s v="G105158" u="1"/>
        <s v="G105399" u="1"/>
        <s v="G101932" u="1"/>
        <s v="G102611" u="1"/>
        <s v="G102852" u="1"/>
        <s v="G103531" u="1"/>
        <s v="G103772" u="1"/>
        <s v="G104210" u="1"/>
        <s v="G104451" u="1"/>
        <s v="G104692" u="1"/>
        <s v="G105130" u="1"/>
        <s v="G105371" u="1"/>
        <s v="PI_103411" u="1"/>
        <s v="PI_103503" u="1"/>
        <s v="G102519" u="1"/>
        <s v="G103439" u="1"/>
        <s v="G104118" u="1"/>
        <s v="G104359" u="1"/>
        <s v="G105038" u="1"/>
        <s v="G105279" u="1"/>
        <s v="G101812" u="1"/>
        <s v="G102732" u="1"/>
        <s v="G102973" u="1"/>
        <s v="G103411" u="1"/>
        <s v="G103652" u="1"/>
        <s v="G103893" u="1"/>
        <s v="G104331" u="1"/>
        <s v="G104572" u="1"/>
        <s v="G105010" u="1"/>
        <s v="G105251" u="1"/>
        <s v="G105492" u="1"/>
        <s v="G103319" u="1"/>
        <s v="G104239" u="1"/>
        <s v="G105159" u="1"/>
        <s v="G101933" u="1"/>
        <s v="G102612" u="1"/>
        <s v="G102853" u="1"/>
        <s v="G103532" u="1"/>
        <s v="G103773" u="1"/>
        <s v="G104211" u="1"/>
        <s v="G104452" u="1"/>
        <s v="G104693" u="1"/>
        <s v="G105131" u="1"/>
        <s v="G105372" u="1"/>
        <s v="PI_103511" u="1"/>
        <s v="PI_103603" u="1"/>
        <s v="G104119" u="1"/>
        <s v="G105039" u="1"/>
        <s v="G101813" u="1"/>
        <s v="G102733" u="1"/>
        <s v="G102974" u="1"/>
        <s v="G103412" u="1"/>
        <s v="G103653" u="1"/>
        <s v="G103894" u="1"/>
        <s v="G104332" u="1"/>
        <s v="G104573" u="1"/>
        <s v="G105011" u="1"/>
        <s v="G105252" u="1"/>
        <s v="G105493" u="1"/>
        <s v="G101934" u="1"/>
        <s v="G102613" u="1"/>
        <s v="G102854" u="1"/>
        <s v="G103533" u="1"/>
        <s v="G103774" u="1"/>
        <s v="G104212" u="1"/>
        <s v="G104453" u="1"/>
        <s v="G104694" u="1"/>
        <s v="G105132" u="1"/>
        <s v="G105373" u="1"/>
        <s v="PI_103611" u="1"/>
        <s v="PI_103703" u="1"/>
        <s v="GP100480" u="1"/>
        <s v="G101814" u="1"/>
        <s v="G102734" u="1"/>
        <s v="G102975" u="1"/>
        <s v="G103413" u="1"/>
        <s v="G103654" u="1"/>
        <s v="G103895" u="1"/>
        <s v="G104333" u="1"/>
        <s v="G104574" u="1"/>
        <s v="G105012" u="1"/>
        <s v="G105253" u="1"/>
        <s v="G105494" u="1"/>
        <s v="G101935" u="1"/>
        <s v="G102614" u="1"/>
        <s v="G102855" u="1"/>
        <s v="G103534" u="1"/>
        <s v="G103775" u="1"/>
        <s v="G104213" u="1"/>
        <s v="G104454" u="1"/>
        <s v="G104695" u="1"/>
        <s v="G105133" u="1"/>
        <s v="G105374" u="1"/>
        <s v="PI_103711" u="1"/>
        <s v="PI_103803" u="1"/>
        <s v="G101815" u="1"/>
        <s v="G102735" u="1"/>
        <s v="G102976" u="1"/>
        <s v="G103414" u="1"/>
        <s v="G103655" u="1"/>
        <s v="G103896" u="1"/>
        <s v="G104334" u="1"/>
        <s v="G104575" u="1"/>
        <s v="G105013" u="1"/>
        <s v="G105254" u="1"/>
        <s v="G105495" u="1"/>
        <s v="G101936" u="1"/>
        <s v="G102615" u="1"/>
        <s v="G102856" u="1"/>
        <s v="G103535" u="1"/>
        <s v="G103776" u="1"/>
        <s v="G104214" u="1"/>
        <s v="G104455" u="1"/>
        <s v="G104696" u="1"/>
        <s v="G105134" u="1"/>
        <s v="G105375" u="1"/>
        <s v="PI_103811" u="1"/>
        <s v="PI_103903" u="1"/>
        <s v="GP100328" u="1"/>
        <s v="G101816" u="1"/>
        <s v="G102736" u="1"/>
        <s v="G102977" u="1"/>
        <s v="G103415" u="1"/>
        <s v="G103656" u="1"/>
        <s v="G103897" u="1"/>
        <s v="G104335" u="1"/>
        <s v="G104576" u="1"/>
        <s v="G105014" u="1"/>
        <s v="G105255" u="1"/>
        <s v="G105496" u="1"/>
        <s v="G101937" u="1"/>
        <s v="G102616" u="1"/>
        <s v="G102857" u="1"/>
        <s v="G103536" u="1"/>
        <s v="G103777" u="1"/>
        <s v="G104215" u="1"/>
        <s v="G104456" u="1"/>
        <s v="G104697" u="1"/>
        <s v="G105135" u="1"/>
        <s v="G105376" u="1"/>
        <s v="PI_102467" u="1"/>
        <s v="PI_102559" u="1"/>
        <s v="PI_103911" u="1"/>
        <s v="G103990" u="1"/>
        <s v="G101817" u="1"/>
        <s v="G102737" u="1"/>
        <s v="G102978" u="1"/>
        <s v="G103416" u="1"/>
        <s v="G103657" u="1"/>
        <s v="G103898" u="1"/>
        <s v="G104336" u="1"/>
        <s v="G104577" u="1"/>
        <s v="G105015" u="1"/>
        <s v="G105256" u="1"/>
        <s v="G105497" u="1"/>
        <s v="G102950" u="1"/>
        <s v="G103870" u="1"/>
        <s v="G104790" u="1"/>
        <s v="G101938" u="1"/>
        <s v="G102617" u="1"/>
        <s v="G102858" u="1"/>
        <s v="G103537" u="1"/>
        <s v="G103778" u="1"/>
        <s v="G104216" u="1"/>
        <s v="G104457" u="1"/>
        <s v="G104698" u="1"/>
        <s v="G105136" u="1"/>
        <s v="G105377" u="1"/>
        <s v="PI_102475" u="1"/>
        <s v="PI_102567" u="1"/>
        <s v="PI_102659" u="1"/>
        <s v="G101910" u="1"/>
        <s v="G102830" u="1"/>
        <s v="G103750" u="1"/>
        <s v="G103991" u="1"/>
        <s v="G104670" u="1"/>
        <s v="G105590" u="1"/>
        <s v="G101818" u="1"/>
        <s v="G102738" u="1"/>
        <s v="G102979" u="1"/>
        <s v="G103417" u="1"/>
        <s v="G103658" u="1"/>
        <s v="G103899" u="1"/>
        <s v="G104337" u="1"/>
        <s v="G104578" u="1"/>
        <s v="G105016" u="1"/>
        <s v="G105257" u="1"/>
        <s v="G105498" u="1"/>
        <s v="G102710" u="1"/>
        <s v="G102951" u="1"/>
        <s v="G103630" u="1"/>
        <s v="G103871" u="1"/>
        <s v="G104550" u="1"/>
        <s v="G104791" u="1"/>
        <s v="G105470" u="1"/>
        <s v="G101939" u="1"/>
        <s v="G102618" u="1"/>
        <s v="G102859" u="1"/>
        <s v="G103538" u="1"/>
        <s v="G103779" u="1"/>
        <s v="G104217" u="1"/>
        <s v="G104458" u="1"/>
        <s v="G104699" u="1"/>
        <s v="G105137" u="1"/>
        <s v="G105378" u="1"/>
        <s v="PI_102483" u="1"/>
        <s v="PI_102575" u="1"/>
        <s v="PI_102667" u="1"/>
        <s v="PI_102759" u="1"/>
        <s v="G101911" u="1"/>
        <s v="G102831" u="1"/>
        <s v="G103510" u="1"/>
        <s v="G103751" u="1"/>
        <s v="G103992" u="1"/>
        <s v="G104430" u="1"/>
        <s v="G104671" u="1"/>
        <s v="G105350" u="1"/>
        <s v="G105591" u="1"/>
        <s v="G101819" u="1"/>
        <s v="G102739" u="1"/>
        <s v="G103418" u="1"/>
        <s v="G103659" u="1"/>
        <s v="G104338" u="1"/>
        <s v="G104579" u="1"/>
        <s v="G105017" u="1"/>
        <s v="G105258" u="1"/>
        <s v="G105499" u="1"/>
        <s v="G102711" u="1"/>
        <s v="G102952" u="1"/>
        <s v="G103631" u="1"/>
        <s v="G103872" u="1"/>
        <s v="G104310" u="1"/>
        <s v="G104551" u="1"/>
        <s v="G104792" u="1"/>
        <s v="G105230" u="1"/>
        <s v="G105471" u="1"/>
        <s v="G102619" u="1"/>
        <s v="G103539" u="1"/>
        <s v="G104218" u="1"/>
        <s v="G104459" u="1"/>
        <s v="G105138" u="1"/>
        <s v="G105379" u="1"/>
        <s v="PI_102491" u="1"/>
        <s v="PI_102583" u="1"/>
        <s v="PI_102675" u="1"/>
        <s v="PI_102767" u="1"/>
        <s v="PI_102859" u="1"/>
        <s v="G101912" u="1"/>
        <s v="G102832" u="1"/>
        <s v="G103511" u="1"/>
        <s v="G103752" u="1"/>
        <s v="G103993" u="1"/>
        <s v="G104431" u="1"/>
        <s v="G104672" u="1"/>
        <s v="G105110" u="1"/>
        <s v="G105351" u="1"/>
        <s v="G105592" u="1"/>
        <s v="PI_104068" u="1"/>
        <s v="G103419" u="1"/>
        <s v="G104339" u="1"/>
        <s v="G105018" u="1"/>
        <s v="G105259" u="1"/>
        <s v="G102712" u="1"/>
        <s v="G102953" u="1"/>
        <s v="G103632" u="1"/>
        <s v="G103873" u="1"/>
        <s v="G104311" u="1"/>
        <s v="G104552" u="1"/>
        <s v="G104793" u="1"/>
        <s v="G105231" u="1"/>
        <s v="G105472" u="1"/>
        <s v="G104219" u="1"/>
        <s v="G105139" u="1"/>
        <s v="PI_102591" u="1"/>
        <s v="PI_102683" u="1"/>
        <s v="PI_102775" u="1"/>
        <s v="PI_102867" u="1"/>
        <s v="PI_102959" u="1"/>
        <s v="G101913" u="1"/>
        <s v="G102833" u="1"/>
        <s v="G103512" u="1"/>
        <s v="G103753" u="1"/>
        <s v="G103994" u="1"/>
        <s v="G104432" u="1"/>
        <s v="G104673" u="1"/>
        <s v="G105111" u="1"/>
        <s v="G105352" u="1"/>
        <s v="G105593" u="1"/>
        <s v="PI_104076" u="1"/>
        <s v="PI_104168" u="1"/>
        <s v="G105019" u="1"/>
        <s v="G102713" u="1"/>
        <s v="G102954" u="1"/>
        <s v="G103633" u="1"/>
        <s v="G103874" u="1"/>
        <s v="G104312" u="1"/>
        <s v="G104553" u="1"/>
        <s v="G104794" u="1"/>
        <s v="G105232" u="1"/>
        <s v="G105473" u="1"/>
        <s v="PI_102691" u="1"/>
        <s v="PI_102783" u="1"/>
        <s v="PI_102875" u="1"/>
        <s v="PI_102967" u="1"/>
        <s v="G101914" u="1"/>
        <s v="G102834" u="1"/>
        <s v="G103513" u="1"/>
        <s v="G103754" u="1"/>
        <s v="G103995" u="1"/>
        <s v="G104433" u="1"/>
        <s v="G104674" u="1"/>
        <s v="G105112" u="1"/>
        <s v="G105353" u="1"/>
        <s v="G105594" u="1"/>
        <s v="PI_104084" u="1"/>
        <s v="PI_104176" u="1"/>
        <s v="PI_104268" u="1"/>
        <s v="PI_103004" u="1"/>
        <s v="G102714" u="1"/>
        <s v="G102955" u="1"/>
        <s v="G103634" u="1"/>
        <s v="G103875" u="1"/>
        <s v="G104313" u="1"/>
        <s v="G104554" u="1"/>
        <s v="G104795" u="1"/>
        <s v="G105233" u="1"/>
        <s v="G105474" u="1"/>
        <s v="PI_102791" u="1"/>
        <s v="PI_102883" u="1"/>
        <s v="PI_102975" u="1"/>
        <s v="G101915" u="1"/>
        <s v="G102835" u="1"/>
        <s v="G103514" u="1"/>
        <s v="G103755" u="1"/>
        <s v="G103996" u="1"/>
        <s v="G104434" u="1"/>
        <s v="G104675" u="1"/>
        <s v="G105113" u="1"/>
        <s v="G105354" u="1"/>
        <s v="G105595" u="1"/>
        <s v="PI_104092" u="1"/>
        <s v="PI_104184" u="1"/>
        <s v="PI_104276" u="1"/>
        <s v="PI_103012" u="1"/>
        <s v="PI_103104" u="1"/>
        <s v="G102715" u="1"/>
        <s v="G102956" u="1"/>
        <s v="G103635" u="1"/>
        <s v="G103876" u="1"/>
        <s v="G104314" u="1"/>
        <s v="G104555" u="1"/>
        <s v="G104796" u="1"/>
        <s v="G105234" u="1"/>
        <s v="G105475" u="1"/>
        <s v="PI_102891" u="1"/>
        <s v="PI_102983" u="1"/>
        <s v="G101916" u="1"/>
        <s v="G102836" u="1"/>
        <s v="G103515" u="1"/>
        <s v="G103756" u="1"/>
        <s v="G103997" u="1"/>
        <s v="G104435" u="1"/>
        <s v="G104676" u="1"/>
        <s v="G105114" u="1"/>
        <s v="G105355" u="1"/>
        <s v="G105596" u="1"/>
        <s v="PI_104192" u="1"/>
        <s v="PI_104284" u="1"/>
        <s v="PI_103020" u="1"/>
        <s v="PI_103112" u="1"/>
        <s v="PI_103204" u="1"/>
        <s v="G102716" u="1"/>
        <s v="G102957" u="1"/>
        <s v="G103636" u="1"/>
        <s v="G103877" u="1"/>
        <s v="G104315" u="1"/>
        <s v="G104556" u="1"/>
        <s v="G104797" u="1"/>
        <s v="G105235" u="1"/>
        <s v="G105476" u="1"/>
        <s v="PI_102991" u="1"/>
        <s v="G101917" u="1"/>
        <s v="G102837" u="1"/>
        <s v="G103516" u="1"/>
        <s v="G103757" u="1"/>
        <s v="G103998" u="1"/>
        <s v="G104436" u="1"/>
        <s v="G104677" u="1"/>
        <s v="G105115" u="1"/>
        <s v="G105356" u="1"/>
        <s v="G105597" u="1"/>
        <s v="PI_104292" u="1"/>
        <s v="G103970" u="1"/>
        <s v="G104890" u="1"/>
        <s v="PI_103120" u="1"/>
        <s v="PI_103212" u="1"/>
        <s v="PI_103304" u="1"/>
        <s v="G102717" u="1"/>
        <s v="G102958" u="1"/>
        <s v="G103637" u="1"/>
        <s v="G103878" u="1"/>
        <s v="G104316" u="1"/>
        <s v="G104557" u="1"/>
        <s v="G104798" u="1"/>
        <s v="G105236" u="1"/>
        <s v="G105477" u="1"/>
        <s v="G102930" u="1"/>
        <s v="G103850" u="1"/>
        <s v="G104770" u="1"/>
        <s v="G105690" u="1"/>
        <s v="G101918" u="1"/>
        <s v="G102838" u="1"/>
        <s v="G103517" u="1"/>
        <s v="G103758" u="1"/>
        <s v="G103999" u="1"/>
        <s v="G104437" u="1"/>
        <s v="G104678" u="1"/>
        <s v="G105116" u="1"/>
        <s v="G105357" u="1"/>
        <s v="G105598" u="1"/>
        <s v="G102810" u="1"/>
        <s v="G103730" u="1"/>
        <s v="G103971" u="1"/>
        <s v="G104650" u="1"/>
        <s v="G104891" u="1"/>
        <s v="G105570" u="1"/>
        <s v="PI_103220" u="1"/>
        <s v="PI_103312" u="1"/>
        <s v="PI_103404" u="1"/>
        <s v="G102718" u="1"/>
        <s v="G102959" u="1"/>
        <s v="G103638" u="1"/>
        <s v="G103879" u="1"/>
        <s v="G104317" u="1"/>
        <s v="G104558" u="1"/>
        <s v="G104799" u="1"/>
        <s v="G105237" u="1"/>
        <s v="G105478" u="1"/>
        <s v="G102931" u="1"/>
        <s v="G103610" u="1"/>
        <s v="G103851" u="1"/>
        <s v="G104530" u="1"/>
        <s v="G104771" u="1"/>
        <s v="G105450" u="1"/>
        <s v="G105691" u="1"/>
        <s v="G101919" u="1"/>
        <s v="G102839" u="1"/>
        <s v="G103518" u="1"/>
        <s v="G103759" u="1"/>
        <s v="G104438" u="1"/>
        <s v="G104679" u="1"/>
        <s v="G105117" u="1"/>
        <s v="G105358" u="1"/>
        <s v="G105599" u="1"/>
        <s v="G102811" u="1"/>
        <s v="G103731" u="1"/>
        <s v="G103972" u="1"/>
        <s v="G104410" u="1"/>
        <s v="G104651" u="1"/>
        <s v="G104892" u="1"/>
        <s v="G105330" u="1"/>
        <s v="G105571" u="1"/>
        <s v="PI_103320" u="1"/>
        <s v="PI_103412" u="1"/>
        <s v="PI_103504" u="1"/>
        <s v="G102719" u="1"/>
        <s v="G103639" u="1"/>
        <s v="G104318" u="1"/>
        <s v="G104559" u="1"/>
        <s v="G105238" u="1"/>
        <s v="G105479" u="1"/>
        <s v="G102932" u="1"/>
        <s v="G103611" u="1"/>
        <s v="G103852" u="1"/>
        <s v="G104531" u="1"/>
        <s v="G104772" u="1"/>
        <s v="G105210" u="1"/>
        <s v="G105451" u="1"/>
        <s v="G105692" u="1"/>
        <s v="G103519" u="1"/>
        <s v="G104439" u="1"/>
        <s v="G105118" u="1"/>
        <s v="G105359" u="1"/>
        <s v="G102812" u="1"/>
        <s v="G103732" u="1"/>
        <s v="G103973" u="1"/>
        <s v="G104411" u="1"/>
        <s v="G104652" u="1"/>
        <s v="G104893" u="1"/>
        <s v="G105331" u="1"/>
        <s v="G105572" u="1"/>
        <s v="PI_103420" u="1"/>
        <s v="PI_103512" u="1"/>
        <s v="PI_103604" u="1"/>
        <s v="G104319" u="1"/>
        <s v="G105239" u="1"/>
        <s v="G102933" u="1"/>
        <s v="G103612" u="1"/>
        <s v="G103853" u="1"/>
        <s v="G104532" u="1"/>
        <s v="G104773" u="1"/>
        <s v="G105211" u="1"/>
        <s v="G105452" u="1"/>
        <s v="G105693" u="1"/>
        <s v="G105119" u="1"/>
        <s v="G102813" u="1"/>
        <s v="G103733" u="1"/>
        <s v="G103974" u="1"/>
        <s v="G104412" u="1"/>
        <s v="G104653" u="1"/>
        <s v="G104894" u="1"/>
        <s v="G105332" u="1"/>
        <s v="G105573" u="1"/>
        <s v="PI_103520" u="1"/>
        <s v="PI_103612" u="1"/>
        <s v="PI_103704" u="1"/>
        <s v="G102934" u="1"/>
        <s v="G103613" u="1"/>
        <s v="G103854" u="1"/>
        <s v="G104533" u="1"/>
        <s v="G104774" u="1"/>
        <s v="G105212" u="1"/>
        <s v="G105453" u="1"/>
        <s v="G105694" u="1"/>
        <s v="G102814" u="1"/>
        <s v="G103734" u="1"/>
        <s v="G103975" u="1"/>
        <s v="G104413" u="1"/>
        <s v="G104654" u="1"/>
        <s v="G104895" u="1"/>
        <s v="G105333" u="1"/>
        <s v="G105574" u="1"/>
        <s v="PI_103620" u="1"/>
        <s v="PI_103712" u="1"/>
        <s v="PI_103804" u="1"/>
        <s v="G102935" u="1"/>
        <s v="G103614" u="1"/>
        <s v="G103855" u="1"/>
        <s v="G104534" u="1"/>
        <s v="G104775" u="1"/>
        <s v="G105213" u="1"/>
        <s v="G105454" u="1"/>
        <s v="G105695" u="1"/>
        <s v="G102815" u="1"/>
        <s v="G103735" u="1"/>
        <s v="G103976" u="1"/>
        <s v="G104414" u="1"/>
        <s v="G104655" u="1"/>
        <s v="G104896" u="1"/>
        <s v="G105334" u="1"/>
        <s v="G105575" u="1"/>
        <s v="PI_103720" u="1"/>
        <s v="PI_103812" u="1"/>
        <s v="PI_103904" u="1"/>
        <s v="G102936" u="1"/>
        <s v="G103615" u="1"/>
        <s v="G103856" u="1"/>
        <s v="G104535" u="1"/>
        <s v="G104776" u="1"/>
        <s v="G105214" u="1"/>
        <s v="G105455" u="1"/>
        <s v="G105696" u="1"/>
        <s v="G102816" u="1"/>
        <s v="G103736" u="1"/>
        <s v="G103977" u="1"/>
        <s v="G104415" u="1"/>
        <s v="G104656" u="1"/>
        <s v="G104897" u="1"/>
        <s v="G105335" u="1"/>
        <s v="G105576" u="1"/>
        <s v="PI_102468" u="1"/>
        <s v="PI_103820" u="1"/>
        <s v="PI_103912" u="1"/>
        <s v="G102937" u="1"/>
        <s v="G103616" u="1"/>
        <s v="G103857" u="1"/>
        <s v="G104536" u="1"/>
        <s v="G104777" u="1"/>
        <s v="G105215" u="1"/>
        <s v="G105456" u="1"/>
        <s v="G105697" u="1"/>
        <s v="G104990" u="1"/>
        <s v="G102817" u="1"/>
        <s v="G103737" u="1"/>
        <s v="G103978" u="1"/>
        <s v="G104416" u="1"/>
        <s v="G104657" u="1"/>
        <s v="G104898" u="1"/>
        <s v="G105336" u="1"/>
        <s v="G105577" u="1"/>
        <s v="PI_102476" u="1"/>
        <s v="PI_102568" u="1"/>
        <s v="PI_103920" u="1"/>
        <s v="G103950" u="1"/>
        <s v="G104870" u="1"/>
        <s v="G105790" u="1"/>
        <s v="G102938" u="1"/>
        <s v="G103617" u="1"/>
        <s v="G103858" u="1"/>
        <s v="G104537" u="1"/>
        <s v="G104778" u="1"/>
        <s v="G105216" u="1"/>
        <s v="G105457" u="1"/>
        <s v="G105698" u="1"/>
        <s v="G102910" u="1"/>
        <s v="G103830" u="1"/>
        <s v="G104750" u="1"/>
        <s v="G104991" u="1"/>
        <s v="G105670" u="1"/>
        <s v="G102818" u="1"/>
        <s v="G103738" u="1"/>
        <s v="G103979" u="1"/>
        <s v="G104417" u="1"/>
        <s v="G104658" u="1"/>
        <s v="G104899" u="1"/>
        <s v="G105337" u="1"/>
        <s v="G105578" u="1"/>
        <s v="PI_102484" u="1"/>
        <s v="PI_102576" u="1"/>
        <s v="PI_102668" u="1"/>
        <s v="G103710" u="1"/>
        <s v="G103951" u="1"/>
        <s v="G104630" u="1"/>
        <s v="G104871" u="1"/>
        <s v="G105550" u="1"/>
        <s v="G105791" u="1"/>
        <s v="G102939" u="1"/>
        <s v="G103618" u="1"/>
        <s v="G103859" u="1"/>
        <s v="G104538" u="1"/>
        <s v="G104779" u="1"/>
        <s v="G105217" u="1"/>
        <s v="G105458" u="1"/>
        <s v="G105699" u="1"/>
        <s v="G102911" u="1"/>
        <s v="G103831" u="1"/>
        <s v="G104510" u="1"/>
        <s v="G104751" u="1"/>
        <s v="G104992" u="1"/>
        <s v="G105430" u="1"/>
        <s v="G105671" u="1"/>
        <s v="G102819" u="1"/>
        <s v="G103739" u="1"/>
        <s v="G104418" u="1"/>
        <s v="G104659" u="1"/>
        <s v="G105338" u="1"/>
        <s v="G105579" u="1"/>
        <s v="PI_102492" u="1"/>
        <s v="PI_102584" u="1"/>
        <s v="PI_102676" u="1"/>
        <s v="PI_102768" u="1"/>
        <s v="G103711" u="1"/>
        <s v="G103952" u="1"/>
        <s v="G104631" u="1"/>
        <s v="G104872" u="1"/>
        <s v="G105310" u="1"/>
        <s v="G105551" u="1"/>
        <s v="G105792" u="1"/>
        <s v="PI_104069" u="1"/>
        <s v="G103619" u="1"/>
        <s v="G104539" u="1"/>
        <s v="G105218" u="1"/>
        <s v="G105459" u="1"/>
        <s v="G102912" u="1"/>
        <s v="G103832" u="1"/>
        <s v="G104511" u="1"/>
        <s v="G104752" u="1"/>
        <s v="G104993" u="1"/>
        <s v="G105431" u="1"/>
        <s v="G105672" u="1"/>
        <s v="G104419" u="1"/>
        <s v="G105339" u="1"/>
        <s v="PI_102592" u="1"/>
        <s v="PI_102684" u="1"/>
        <s v="PI_102776" u="1"/>
        <s v="PI_102868" u="1"/>
        <s v="G103712" u="1"/>
        <s v="G103953" u="1"/>
        <s v="G104632" u="1"/>
        <s v="G104873" u="1"/>
        <s v="G105311" u="1"/>
        <s v="G105552" u="1"/>
        <s v="G105793" u="1"/>
        <s v="PI_104077" u="1"/>
        <s v="PI_104169" u="1"/>
        <s v="G105219" u="1"/>
        <s v="G102913" u="1"/>
        <s v="G103833" u="1"/>
        <s v="G104512" u="1"/>
        <s v="G104753" u="1"/>
        <s v="G104994" u="1"/>
        <s v="G105432" u="1"/>
        <s v="G105673" u="1"/>
        <s v="PI_102692" u="1"/>
        <s v="PI_102784" u="1"/>
        <s v="PI_102876" u="1"/>
        <s v="PI_102968" u="1"/>
        <s v="G103713" u="1"/>
        <s v="G103954" u="1"/>
        <s v="G104633" u="1"/>
        <s v="G104874" u="1"/>
        <s v="G105312" u="1"/>
        <s v="G105553" u="1"/>
        <s v="G105794" u="1"/>
        <s v="PI_104085" u="1"/>
        <s v="PI_104177" u="1"/>
        <s v="PI_104269" u="1"/>
        <s v="PI_103005" u="1"/>
        <s v="G102914" u="1"/>
        <s v="G103834" u="1"/>
        <s v="G104513" u="1"/>
        <s v="G104754" u="1"/>
        <s v="G104995" u="1"/>
        <s v="G105433" u="1"/>
        <s v="G105674" u="1"/>
        <s v="PI_102792" u="1"/>
        <s v="PI_102884" u="1"/>
        <s v="PI_102976" u="1"/>
        <s v="G103714" u="1"/>
        <s v="G103955" u="1"/>
        <s v="G104634" u="1"/>
        <s v="G104875" u="1"/>
        <s v="G105313" u="1"/>
        <s v="G105554" u="1"/>
        <s v="G105795" u="1"/>
        <s v="PI_104093" u="1"/>
        <s v="PI_104185" u="1"/>
        <s v="PI_104277" u="1"/>
        <s v="PI_103013" u="1"/>
        <s v="PI_103105" u="1"/>
        <s v="G102915" u="1"/>
        <s v="G103835" u="1"/>
        <s v="G104514" u="1"/>
        <s v="G104755" u="1"/>
        <s v="G104996" u="1"/>
        <s v="G105434" u="1"/>
        <s v="G105675" u="1"/>
        <s v="PI_102892" u="1"/>
        <s v="PI_102984" u="1"/>
        <s v="G103715" u="1"/>
        <s v="G103956" u="1"/>
        <s v="G104635" u="1"/>
        <s v="G104876" u="1"/>
        <s v="G105314" u="1"/>
        <s v="G105555" u="1"/>
        <s v="G105796" u="1"/>
        <s v="PI_104193" u="1"/>
        <s v="PI_104285" u="1"/>
        <s v="PI_103021" u="1"/>
        <s v="PI_103113" u="1"/>
        <s v="PI_103205" u="1"/>
        <s v="G102916" u="1"/>
        <s v="G103836" u="1"/>
        <s v="G104515" u="1"/>
        <s v="G104756" u="1"/>
        <s v="G104997" u="1"/>
        <s v="G105435" u="1"/>
        <s v="G105676" u="1"/>
        <s v="GP100421" u="1"/>
        <s v="PI_102992" u="1"/>
        <s v="G103716" u="1"/>
        <s v="G103957" u="1"/>
        <s v="G104636" u="1"/>
        <s v="G104877" u="1"/>
        <s v="G105315" u="1"/>
        <s v="G105556" u="1"/>
        <s v="G105797" u="1"/>
        <s v="PI_104293" u="1"/>
        <s v="PI_103121" u="1"/>
        <s v="PI_103213" u="1"/>
        <s v="PI_103305" u="1"/>
        <s v="G102917" u="1"/>
        <s v="G103837" u="1"/>
        <s v="G104516" u="1"/>
        <s v="G104757" u="1"/>
        <s v="G104998" u="1"/>
        <s v="G105436" u="1"/>
        <s v="G105677" u="1"/>
        <s v="G104970" u="1"/>
        <s v="G105890" u="1"/>
        <s v="G103717" u="1"/>
        <s v="G103958" u="1"/>
        <s v="G104637" u="1"/>
        <s v="G104878" u="1"/>
        <s v="G105316" u="1"/>
        <s v="G105557" u="1"/>
        <s v="G105798" u="1"/>
        <s v="G103930" u="1"/>
        <s v="G104850" u="1"/>
        <s v="G105770" u="1"/>
        <s v="PI_103221" u="1"/>
        <s v="PI_103313" u="1"/>
        <s v="PI_103405" u="1"/>
        <s v="G102918" u="1"/>
        <s v="G103838" u="1"/>
        <s v="G104517" u="1"/>
        <s v="G104758" u="1"/>
        <s v="G104999" u="1"/>
        <s v="G105437" u="1"/>
        <s v="G105678" u="1"/>
        <s v="G103810" u="1"/>
        <s v="G104730" u="1"/>
        <s v="G104971" u="1"/>
        <s v="G105650" u="1"/>
        <s v="G105891" u="1"/>
        <s v="G103718" u="1"/>
        <s v="G103959" u="1"/>
        <s v="G104638" u="1"/>
        <s v="G104879" u="1"/>
        <s v="G105317" u="1"/>
        <s v="G105558" u="1"/>
        <s v="G105799" u="1"/>
        <s v="G103931" u="1"/>
        <s v="G104610" u="1"/>
        <s v="G104851" u="1"/>
        <s v="G105530" u="1"/>
        <s v="G105771" u="1"/>
        <s v="PI_103321" u="1"/>
        <s v="PI_103413" u="1"/>
        <s v="PI_103505" u="1"/>
        <s v="G102919" u="1"/>
        <s v="G103839" u="1"/>
        <s v="G104518" u="1"/>
        <s v="G104759" u="1"/>
        <s v="G105438" u="1"/>
        <s v="G105679" u="1"/>
        <s v="G103811" u="1"/>
        <s v="G104731" u="1"/>
        <s v="G104972" u="1"/>
        <s v="G105410" u="1"/>
        <s v="G105651" u="1"/>
        <s v="G105892" u="1"/>
        <s v="G103719" u="1"/>
        <s v="G104639" u="1"/>
        <s v="G105318" u="1"/>
        <s v="G105559" u="1"/>
        <s v="G103932" u="1"/>
        <s v="G104611" u="1"/>
        <s v="G104852" u="1"/>
        <s v="G105531" u="1"/>
        <s v="G105772" u="1"/>
        <s v="PI_103421" u="1"/>
        <s v="PI_103513" u="1"/>
        <s v="PI_103605" u="1"/>
        <s v="G104519" u="1"/>
        <s v="G105439" u="1"/>
        <s v="G103812" u="1"/>
        <s v="G104732" u="1"/>
        <s v="G104973" u="1"/>
        <s v="G105411" u="1"/>
        <s v="G105652" u="1"/>
        <s v="G105893" u="1"/>
        <s v="G105319" u="1"/>
        <s v="G103933" u="1"/>
        <s v="G104612" u="1"/>
        <s v="G104853" u="1"/>
        <s v="G105532" u="1"/>
        <s v="G105773" u="1"/>
        <s v="PI_103521" u="1"/>
        <s v="PI_103613" u="1"/>
        <s v="PI_103705" u="1"/>
        <s v="G103813" u="1"/>
        <s v="G104733" u="1"/>
        <s v="G104974" u="1"/>
        <s v="G105412" u="1"/>
        <s v="G105653" u="1"/>
        <s v="G105894" u="1"/>
        <s v="G103934" u="1"/>
        <s v="G104613" u="1"/>
        <s v="G104854" u="1"/>
        <s v="G105533" u="1"/>
        <s v="G105774" u="1"/>
        <s v="PI_103621" u="1"/>
        <s v="PI_103713" u="1"/>
        <s v="PI_103805" u="1"/>
        <s v="GP100481" u="1"/>
        <s v="G103814" u="1"/>
        <s v="G104734" u="1"/>
        <s v="G104975" u="1"/>
        <s v="G105413" u="1"/>
        <s v="G105654" u="1"/>
        <s v="G105895" u="1"/>
        <s v="G103935" u="1"/>
        <s v="G104614" u="1"/>
        <s v="G104855" u="1"/>
        <s v="G105534" u="1"/>
        <s v="G105775" u="1"/>
        <s v="PI_103721" u="1"/>
        <s v="PI_103813" u="1"/>
        <s v="PI_103905" u="1"/>
        <s v="G103815" u="1"/>
        <s v="G104735" u="1"/>
        <s v="G104976" u="1"/>
        <s v="G105414" u="1"/>
        <s v="G105655" u="1"/>
        <s v="G105896" u="1"/>
        <s v="G103936" u="1"/>
        <s v="G104615" u="1"/>
        <s v="G104856" u="1"/>
        <s v="G105535" u="1"/>
        <s v="G105776" u="1"/>
        <s v="PI_102469" u="1"/>
        <s v="PI_103821" u="1"/>
        <s v="PI_103913" u="1"/>
        <s v="GP100329" u="1"/>
        <s v="G103816" u="1"/>
        <s v="G104736" u="1"/>
        <s v="G104977" u="1"/>
        <s v="G105415" u="1"/>
        <s v="G105656" u="1"/>
        <s v="G105897" u="1"/>
        <s v="G103937" u="1"/>
        <s v="G104616" u="1"/>
        <s v="G104857" u="1"/>
        <s v="G105536" u="1"/>
        <s v="G105777" u="1"/>
        <s v="PI_102477" u="1"/>
        <s v="PI_102569" u="1"/>
        <s v="PI_103921" u="1"/>
        <s v="G103817" u="1"/>
        <s v="G104737" u="1"/>
        <s v="G104978" u="1"/>
        <s v="G105416" u="1"/>
        <s v="G105657" u="1"/>
        <s v="G105898" u="1"/>
        <s v="G104950" u="1"/>
        <s v="G105870" u="1"/>
        <s v="G103938" u="1"/>
        <s v="G104617" u="1"/>
        <s v="G104858" u="1"/>
        <s v="G105537" u="1"/>
        <s v="G105778" u="1"/>
        <s v="PI_102485" u="1"/>
        <s v="PI_102577" u="1"/>
        <s v="PI_102669" u="1"/>
        <s v="G103910" u="1"/>
        <s v="G104830" u="1"/>
        <s v="G105750" u="1"/>
        <s v="G103818" u="1"/>
        <s v="G104738" u="1"/>
        <s v="G104979" u="1"/>
        <s v="G105417" u="1"/>
        <s v="G105658" u="1"/>
        <s v="G105899" u="1"/>
        <s v="G104710" u="1"/>
        <s v="G104951" u="1"/>
        <s v="G105630" u="1"/>
        <s v="G105871" u="1"/>
        <s v="G103939" u="1"/>
        <s v="G104618" u="1"/>
        <s v="G104859" u="1"/>
        <s v="G105538" u="1"/>
        <s v="G105779" u="1"/>
        <s v="PI_102493" u="1"/>
        <s v="PI_102585" u="1"/>
        <s v="PI_102677" u="1"/>
        <s v="PI_102769" u="1"/>
        <s v="G103911" u="1"/>
        <s v="G104831" u="1"/>
        <s v="G105510" u="1"/>
        <s v="G105751" u="1"/>
        <s v="G103819" u="1"/>
        <s v="G104739" u="1"/>
        <s v="G105418" u="1"/>
        <s v="G104711" u="1"/>
        <s v="G104952" u="1"/>
        <s v="G105631" u="1"/>
        <s v="G105872" u="1"/>
        <s v="G104619" u="1"/>
        <s v="G105539" u="1"/>
        <s v="PI_102593" u="1"/>
        <s v="PI_102685" u="1"/>
        <s v="PI_102777" u="1"/>
        <s v="PI_102869" u="1"/>
        <s v="G103912" u="1"/>
        <s v="G104832" u="1"/>
        <s v="G105511" u="1"/>
        <s v="G105752" u="1"/>
        <s v="PI_104078" u="1"/>
        <s v="G105419" u="1"/>
        <s v="G104712" u="1"/>
        <s v="G104953" u="1"/>
        <s v="G105632" u="1"/>
        <s v="G105873" u="1"/>
        <s v="PI_102693" u="1"/>
        <s v="PI_102785" u="1"/>
        <s v="PI_102877" u="1"/>
        <s v="PI_102969" u="1"/>
        <s v="G103913" u="1"/>
        <s v="G104833" u="1"/>
        <s v="G105512" u="1"/>
        <s v="G105753" u="1"/>
        <s v="PI_104086" u="1"/>
        <s v="PI_104178" u="1"/>
        <s v="PI_103006" u="1"/>
        <s v="G104713" u="1"/>
        <s v="G104954" u="1"/>
        <s v="G105633" u="1"/>
        <s v="G105874" u="1"/>
        <s v="PI_102793" u="1"/>
        <s v="PI_102885" u="1"/>
        <s v="PI_102977" u="1"/>
        <s v="G103914" u="1"/>
        <s v="G104834" u="1"/>
        <s v="G105513" u="1"/>
        <s v="G105754" u="1"/>
        <s v="PI_104094" u="1"/>
        <s v="PI_104186" u="1"/>
        <s v="PI_104278" u="1"/>
        <s v="PI_103014" u="1"/>
        <s v="PI_103106" u="1"/>
        <s v="G104714" u="1"/>
        <s v="G104955" u="1"/>
        <s v="G105634" u="1"/>
        <s v="G105875" u="1"/>
        <s v="PI_102893" u="1"/>
        <s v="PI_102985" u="1"/>
        <s v="G103915" u="1"/>
        <s v="G104835" u="1"/>
        <s v="G105514" u="1"/>
        <s v="G105755" u="1"/>
        <s v="PI_104194" u="1"/>
        <s v="PI_104286" u="1"/>
        <s v="PI_103022" u="1"/>
        <s v="PI_103114" u="1"/>
        <s v="PI_103206" u="1"/>
        <s v="G104715" u="1"/>
        <s v="G104956" u="1"/>
        <s v="G105635" u="1"/>
        <s v="G105876" u="1"/>
        <s v="PI_102993" u="1"/>
        <s v="G103916" u="1"/>
        <s v="G104836" u="1"/>
        <s v="G105515" u="1"/>
        <s v="G105756" u="1"/>
        <s v="PI_104294" u="1"/>
        <s v="PI_103030" u="1"/>
        <s v="PI_103122" u="1"/>
        <s v="PI_103214" u="1"/>
        <s v="PI_103306" u="1"/>
        <s v="G104716" u="1"/>
        <s v="G104957" u="1"/>
        <s v="G105636" u="1"/>
        <s v="G105877" u="1"/>
        <s v="G103917" u="1"/>
        <s v="G104837" u="1"/>
        <s v="G105516" u="1"/>
        <s v="G105757" u="1"/>
        <s v="PI_103130" u="1"/>
        <s v="PI_103222" u="1"/>
        <s v="PI_103314" u="1"/>
        <s v="PI_103406" u="1"/>
        <s v="G104717" u="1"/>
        <s v="G104958" u="1"/>
        <s v="G105637" u="1"/>
        <s v="G105878" u="1"/>
        <s v="G104930" u="1"/>
        <s v="G105850" u="1"/>
        <s v="G103918" u="1"/>
        <s v="G104838" u="1"/>
        <s v="G105517" u="1"/>
        <s v="G105758" u="1"/>
        <s v="G104810" u="1"/>
        <s v="G105730" u="1"/>
        <s v="PI_103230" u="1"/>
        <s v="PI_103322" u="1"/>
        <s v="PI_103414" u="1"/>
        <s v="PI_103506" u="1"/>
        <s v="G104718" u="1"/>
        <s v="G104959" u="1"/>
        <s v="G105638" u="1"/>
        <s v="G105879" u="1"/>
        <s v="G104931" u="1"/>
        <s v="G105610" u="1"/>
        <s v="G105851" u="1"/>
        <s v="G103919" u="1"/>
        <s v="G104839" u="1"/>
        <s v="G105518" u="1"/>
        <s v="G105759" u="1"/>
        <s v="G104811" u="1"/>
        <s v="G105731" u="1"/>
        <s v="PI_103330" u="1"/>
        <s v="PI_103422" u="1"/>
        <s v="PI_103514" u="1"/>
        <s v="PI_103606" u="1"/>
        <s v="G104719" u="1"/>
        <s v="G105639" u="1"/>
        <s v="G104932" u="1"/>
        <s v="G105611" u="1"/>
        <s v="G105852" u="1"/>
        <s v="G105519" u="1"/>
        <s v="G104812" u="1"/>
        <s v="G105732" u="1"/>
        <s v="PI_103430" u="1"/>
        <s v="PI_103522" u="1"/>
        <s v="PI_103614" u="1"/>
        <s v="PI_103706" u="1"/>
        <s v="G104933" u="1"/>
        <s v="G105612" u="1"/>
        <s v="G105853" u="1"/>
        <s v="G104813" u="1"/>
        <s v="G105733" u="1"/>
        <s v="PI_103530" u="1"/>
        <s v="PI_103622" u="1"/>
        <s v="PI_103714" u="1"/>
        <s v="PI_103806" u="1"/>
        <s v="G104934" u="1"/>
        <s v="G105613" u="1"/>
        <s v="G105854" u="1"/>
        <s v="G104814" u="1"/>
        <s v="G105734" u="1"/>
        <s v="PI_103630" u="1"/>
        <s v="PI_103722" u="1"/>
        <s v="PI_103814" u="1"/>
        <s v="PI_103906" u="1"/>
        <s v="G104935" u="1"/>
        <s v="G105614" u="1"/>
        <s v="G105855" u="1"/>
        <s v="G104815" u="1"/>
        <s v="G105735" u="1"/>
        <s v="PI_103730" u="1"/>
        <s v="PI_103822" u="1"/>
        <s v="PI_103914" u="1"/>
        <s v="G104936" u="1"/>
        <s v="G105615" u="1"/>
        <s v="G105856" u="1"/>
        <s v="G104816" u="1"/>
        <s v="G105736" u="1"/>
        <s v="PI_102478" u="1"/>
        <s v="PI_103830" u="1"/>
        <s v="PI_103922" u="1"/>
        <s v="G104937" u="1"/>
        <s v="G105616" u="1"/>
        <s v="G105857" u="1"/>
        <s v="G104817" u="1"/>
        <s v="G105737" u="1"/>
        <s v="PI_102486" u="1"/>
        <s v="PI_102578" u="1"/>
        <s v="PI_103930" u="1"/>
        <s v="G105950" u="1"/>
        <s v="G104938" u="1"/>
        <s v="G105617" u="1"/>
        <s v="G105858" u="1"/>
        <s v="G104910" u="1"/>
        <s v="G105830" u="1"/>
        <s v="G104818" u="1"/>
        <s v="G105738" u="1"/>
        <s v="PI_102494" u="1"/>
        <s v="PI_102586" u="1"/>
        <s v="PI_102678" u="1"/>
        <s v="G105710" u="1"/>
        <s v="G105951" u="1"/>
        <s v="G104939" u="1"/>
        <s v="G105618" u="1"/>
        <s v="G105859" u="1"/>
        <s v="G104911" u="1"/>
        <s v="G105831" u="1"/>
        <s v="G104819" u="1"/>
        <s v="G105739" u="1"/>
        <s v="PI_102594" u="1"/>
        <s v="PI_102686" u="1"/>
        <s v="PI_102778" u="1"/>
        <s v="G105711" u="1"/>
        <s v="G105952" u="1"/>
        <s v="PI_104079" u="1"/>
        <s v="G105619" u="1"/>
        <s v="G104912" u="1"/>
        <s v="G105832" u="1"/>
        <s v="PI_102694" u="1"/>
        <s v="PI_102786" u="1"/>
        <s v="PI_102878" u="1"/>
        <s v="G105712" u="1"/>
        <s v="PI_104087" u="1"/>
        <s v="PI_104179" u="1"/>
        <s v="PI_103007" u="1"/>
        <s v="G104913" u="1"/>
        <s v="G105833" u="1"/>
        <s v="PI_102794" u="1"/>
        <s v="PI_102886" u="1"/>
        <s v="PI_102978" u="1"/>
        <s v="G105713" u="1"/>
        <s v="PI_104095" u="1"/>
        <s v="PI_104187" u="1"/>
        <s v="PI_104279" u="1"/>
        <s v="PI_103015" u="1"/>
        <s v="PI_103107" u="1"/>
        <s v="G104914" u="1"/>
        <s v="G105834" u="1"/>
        <s v="PI_102894" u="1"/>
        <s v="PI_102986" u="1"/>
        <s v="G105714" u="1"/>
        <s v="PI_104195" u="1"/>
        <s v="PI_104287" u="1"/>
        <s v="PI_103023" u="1"/>
        <s v="PI_103115" u="1"/>
        <s v="PI_103207" u="1"/>
        <s v="G104915" u="1"/>
        <s v="G105835" u="1"/>
        <s v="PI_102994" u="1"/>
        <s v="G105715" u="1"/>
        <s v="PI_104295" u="1"/>
        <s v="PI_103031" u="1"/>
        <s v="PI_103123" u="1"/>
        <s v="PI_103215" u="1"/>
        <s v="PI_103307" u="1"/>
        <s v="G104916" u="1"/>
        <s v="G105836" u="1"/>
        <s v="G105716" u="1"/>
        <s v="PI_103131" u="1"/>
        <s v="PI_103223" u="1"/>
        <s v="PI_103315" u="1"/>
        <s v="PI_103407" u="1"/>
        <s v="G104917" u="1"/>
        <s v="G105837" u="1"/>
        <s v="G105717" u="1"/>
        <s v="G105930" u="1"/>
        <s v="PI_103231" u="1"/>
        <s v="PI_103323" u="1"/>
        <s v="PI_103415" u="1"/>
        <s v="PI_103507" u="1"/>
        <s v="G104918" u="1"/>
        <s v="G105838" u="1"/>
        <s v="G105810" u="1"/>
        <s v="G105718" u="1"/>
        <s v="G105931" u="1"/>
        <s v="PI_103331" u="1"/>
        <s v="PI_103423" u="1"/>
        <s v="PI_103515" u="1"/>
        <s v="PI_103607" u="1"/>
        <s v="G104919" u="1"/>
        <s v="G105839" u="1"/>
        <s v="G105811" u="1"/>
        <s v="G105719" u="1"/>
        <s v="G105932" u="1"/>
        <s v="PI_103431" u="1"/>
        <s v="PI_103523" u="1"/>
        <s v="PI_103615" u="1"/>
        <s v="PI_103707" u="1"/>
        <s v="G105812" u="1"/>
        <s v="G105933" u="1"/>
        <s v="PI_103531" u="1"/>
        <s v="PI_103623" u="1"/>
        <s v="PI_103715" u="1"/>
        <s v="PI_103807" u="1"/>
        <s v="G105813" u="1"/>
        <s v="G105934" u="1"/>
        <s v="PI_103631" u="1"/>
        <s v="PI_103723" u="1"/>
        <s v="PI_103815" u="1"/>
        <s v="PI_103907" u="1"/>
        <s v="GP100482" u="1"/>
        <s v="G105814" u="1"/>
        <s v="G105935" u="1"/>
        <s v="PI_103731" u="1"/>
        <s v="PI_103823" u="1"/>
        <s v="PI_103915" u="1"/>
        <s v="G105815" u="1"/>
        <s v="G105936" u="1"/>
        <s v="PI_102479" u="1"/>
        <s v="PI_103831" u="1"/>
        <s v="PI_103923" u="1"/>
        <s v="G105816" u="1"/>
        <s v="G105937" u="1"/>
        <s v="PI_102487" u="1"/>
        <s v="PI_102579" u="1"/>
        <s v="PI_103931" u="1"/>
        <s v="G105817" u="1"/>
        <s v="G105938" u="1"/>
        <s v="PI_102495" u="1"/>
        <s v="PI_102587" u="1"/>
        <s v="PI_102679" u="1"/>
        <s v="G105910" u="1"/>
        <s v="G105818" u="1"/>
        <s v="G105939" u="1"/>
        <s v="PI_102595" u="1"/>
        <s v="PI_102687" u="1"/>
        <s v="PI_102779" u="1"/>
        <s v="G105911" u="1"/>
        <s v="G105819" u="1"/>
        <s v="PI_102695" u="1"/>
        <s v="PI_102787" u="1"/>
        <s v="PI_102879" u="1"/>
        <s v="G105912" u="1"/>
        <s v="PI_104088" u="1"/>
        <s v="PI_103008" u="1"/>
        <s v="PI_102795" u="1"/>
        <s v="PI_102887" u="1"/>
        <s v="PI_102979" u="1"/>
        <s v="G105913" u="1"/>
        <s v="PI_104096" u="1"/>
        <s v="PI_104188" u="1"/>
        <s v="PI_103016" u="1"/>
        <s v="PI_103108" u="1"/>
        <s v="PI_102895" u="1"/>
        <s v="PI_102987" u="1"/>
        <s v="G105914" u="1"/>
        <s v="PI_104196" u="1"/>
        <s v="PI_104288" u="1"/>
        <s v="PI_103024" u="1"/>
        <s v="PI_103116" u="1"/>
        <s v="PI_103208" u="1"/>
        <s v="PI_102995" u="1"/>
        <s v="G105915" u="1"/>
        <s v="PI_104296" u="1"/>
        <s v="PI_103032" u="1"/>
        <s v="PI_103124" u="1"/>
        <s v="PI_103216" u="1"/>
        <s v="PI_103308" u="1"/>
        <s v="G105916" u="1"/>
        <s v="PI_103040" u="1"/>
        <s v="PI_103132" u="1"/>
        <s v="PI_103224" u="1"/>
        <s v="PI_103316" u="1"/>
        <s v="PI_103408" u="1"/>
        <s v="G105917" u="1"/>
        <s v="PI_103140" u="1"/>
        <s v="PI_103232" u="1"/>
        <s v="PI_103324" u="1"/>
        <s v="PI_103416" u="1"/>
        <s v="PI_103508" u="1"/>
        <s v="G105918" u="1"/>
        <s v="PI_103240" u="1"/>
        <s v="PI_103332" u="1"/>
        <s v="PI_103424" u="1"/>
        <s v="PI_103516" u="1"/>
        <s v="PI_103608" u="1"/>
        <s v="G105919" u="1"/>
        <s v="PI_103340" u="1"/>
        <s v="PI_103432" u="1"/>
        <s v="PI_103524" u="1"/>
        <s v="PI_103616" u="1"/>
        <s v="PI_103708" u="1"/>
        <s v="PI_103440" u="1"/>
        <s v="PI_103532" u="1"/>
        <s v="PI_103624" u="1"/>
        <s v="PI_103716" u="1"/>
        <s v="PI_103808" u="1"/>
        <s v="PI_103540" u="1"/>
        <s v="PI_103632" u="1"/>
        <s v="PI_103724" u="1"/>
        <s v="PI_103816" u="1"/>
        <s v="PI_103908" u="1"/>
        <s v="PI_103640" u="1"/>
        <s v="PI_103732" u="1"/>
        <s v="PI_103824" u="1"/>
        <s v="PI_103916" u="1"/>
        <s v="PI_103740" u="1"/>
        <s v="PI_103832" u="1"/>
        <s v="PI_103924" u="1"/>
        <s v="PI_102488" u="1"/>
        <s v="PI_103840" u="1"/>
        <s v="PI_103932" u="1"/>
        <s v="PI_102496" u="1"/>
        <s v="PI_102588" u="1"/>
        <s v="PI_103940" u="1"/>
        <s v="PI_102596" u="1"/>
        <s v="PI_102688" u="1"/>
        <s v="PI_102696" u="1"/>
        <s v="PI_102788" u="1"/>
        <s v="PI_104089" u="1"/>
        <s v="PI_103009" u="1"/>
        <s v="PI_102796" u="1"/>
        <s v="PI_102888" u="1"/>
        <s v="PI_104097" u="1"/>
        <s v="PI_104189" u="1"/>
        <s v="PI_103017" u="1"/>
        <s v="PI_103109" u="1"/>
        <s v="PI_102896" u="1"/>
        <s v="PI_102988" u="1"/>
        <s v="PI_104197" u="1"/>
        <s v="PI_104289" u="1"/>
        <s v="PI_103025" u="1"/>
        <s v="PI_103117" u="1"/>
        <s v="PI_103209" u="1"/>
        <s v="PI_102996" u="1"/>
        <s v="PI_104297" u="1"/>
        <s v="PI_103033" u="1"/>
        <s v="PI_103125" u="1"/>
        <s v="PI_103217" u="1"/>
        <s v="PI_103309" u="1"/>
        <s v="PI_103041" u="1"/>
        <s v="PI_103133" u="1"/>
        <s v="PI_103225" u="1"/>
        <s v="PI_103317" u="1"/>
        <s v="PI_103409" u="1"/>
        <s v="PI_103141" u="1"/>
        <s v="PI_103233" u="1"/>
        <s v="PI_103325" u="1"/>
        <s v="PI_103417" u="1"/>
        <s v="PI_103509" u="1"/>
        <s v="PI_103241" u="1"/>
        <s v="PI_103333" u="1"/>
        <s v="PI_103425" u="1"/>
        <s v="PI_103517" u="1"/>
        <s v="PI_103609" u="1"/>
        <s v="PI_103341" u="1"/>
        <s v="PI_103433" u="1"/>
        <s v="PI_103525" u="1"/>
        <s v="PI_103617" u="1"/>
        <s v="PI_103709" u="1"/>
        <s v="PI_103441" u="1"/>
        <s v="PI_103533" u="1"/>
        <s v="PI_103625" u="1"/>
        <s v="PI_103717" u="1"/>
        <s v="PI_103809" u="1"/>
        <s v="PI_103541" u="1"/>
        <s v="PI_103633" u="1"/>
        <s v="PI_103725" u="1"/>
        <s v="PI_103817" u="1"/>
        <s v="PI_103909" u="1"/>
        <s v="PI_103641" u="1"/>
        <s v="PI_103733" u="1"/>
        <s v="PI_103825" u="1"/>
        <s v="PI_103917" u="1"/>
        <s v="PI_103741" u="1"/>
        <s v="PI_103833" u="1"/>
        <s v="PI_103925" u="1"/>
        <s v="PI_102489" u="1"/>
        <s v="PI_103841" u="1"/>
        <s v="PI_103933" u="1"/>
        <s v="PI_102497" u="1"/>
        <s v="PI_102589" u="1"/>
        <s v="PI_103941" u="1"/>
        <s v="PI_102597" u="1"/>
        <s v="PI_102689" u="1"/>
        <s v="PI_102697" u="1"/>
        <s v="PI_102789" u="1"/>
        <s v="PI_102797" u="1"/>
        <s v="PI_102889" u="1"/>
        <s v="PI_104098" u="1"/>
        <s v="PI_103018" u="1"/>
        <s v="PI_102897" u="1"/>
        <s v="PI_102989" u="1"/>
        <s v="PI_104198" u="1"/>
        <s v="PI_103026" u="1"/>
        <s v="PI_103118" u="1"/>
        <s v="PI_102997" u="1"/>
        <s v="PI_104298" u="1"/>
        <s v="PI_103034" u="1"/>
        <s v="PI_103126" u="1"/>
        <s v="PI_103218" u="1"/>
        <s v="PI_103042" u="1"/>
        <s v="PI_103134" u="1"/>
        <s v="PI_103226" u="1"/>
        <s v="PI_103318" u="1"/>
        <s v="PI_103050" u="1"/>
        <s v="PI_103142" u="1"/>
        <s v="PI_103234" u="1"/>
        <s v="PI_103326" u="1"/>
        <s v="PI_103418" u="1"/>
        <s v="PI_103150" u="1"/>
        <s v="PI_103242" u="1"/>
        <s v="PI_103334" u="1"/>
        <s v="PI_103426" u="1"/>
        <s v="PI_103518" u="1"/>
        <s v="PI_103250" u="1"/>
        <s v="PI_103342" u="1"/>
        <s v="PI_103434" u="1"/>
        <s v="PI_103526" u="1"/>
        <s v="PI_103618" u="1"/>
        <s v="PI_103350" u="1"/>
        <s v="PI_103442" u="1"/>
        <s v="PI_103534" u="1"/>
        <s v="PI_103626" u="1"/>
        <s v="PI_103718" u="1"/>
        <s v="PI_103450" u="1"/>
        <s v="PI_103542" u="1"/>
        <s v="PI_103634" u="1"/>
        <s v="PI_103726" u="1"/>
        <s v="PI_103818" u="1"/>
        <s v="PI_103550" u="1"/>
        <s v="PI_103642" u="1"/>
        <s v="PI_103734" u="1"/>
        <s v="PI_103826" u="1"/>
        <s v="PI_103918" u="1"/>
        <s v="PI_103650" u="1"/>
        <s v="PI_103742" u="1"/>
        <s v="PI_103834" u="1"/>
        <s v="PI_103926" u="1"/>
        <s v="PI_103750" u="1"/>
        <s v="PI_103842" u="1"/>
        <s v="PI_103934" u="1"/>
        <s v="PI_102498" u="1"/>
        <s v="PI_103850" u="1"/>
        <s v="PI_103942" u="1"/>
        <s v="PI_102598" u="1"/>
        <s v="PI_103950" u="1"/>
        <s v="PI_102698" u="1"/>
        <s v="PI_102798" u="1"/>
        <s v="PI_104099" u="1"/>
        <s v="PI_103019" u="1"/>
        <s v="PI_102898" u="1"/>
        <s v="PI_104199" u="1"/>
        <s v="PI_103027" u="1"/>
        <s v="PI_103119" u="1"/>
      </sharedItems>
    </cacheField>
    <cacheField name="Document Type" numFmtId="49">
      <sharedItems containsBlank="1" count="3">
        <s v="Payment"/>
        <m u="1"/>
        <s v="Invoice" u="1"/>
      </sharedItems>
    </cacheField>
    <cacheField name="Vendor Posting Group" numFmtId="49">
      <sharedItems containsBlank="1" count="4">
        <s v="NA"/>
        <s v="OTHER"/>
        <s v="EU"/>
        <m u="1"/>
      </sharedItems>
    </cacheField>
    <cacheField name="Open" numFmtId="0">
      <sharedItems containsBlank="1" count="3">
        <b v="0"/>
        <m u="1"/>
        <b v="1" u="1"/>
      </sharedItems>
    </cacheField>
    <cacheField name="On Hold" numFmtId="49">
      <sharedItems/>
    </cacheField>
    <cacheField name="Purchaser Code" numFmtId="49">
      <sharedItems/>
    </cacheField>
    <cacheField name="Purchase (LCY)" numFmtId="0">
      <sharedItems containsSemiMixedTypes="0" containsString="0" containsNumber="1" containsInteger="1" minValue="0" maxValue="0"/>
    </cacheField>
    <cacheField name="Closed at Date" numFmtId="14">
      <sharedItems containsSemiMixedTypes="0" containsNonDate="0" containsDate="1" containsString="0" minDate="2013-02-10T00:00:00" maxDate="2016-07-05T00:00:00" count="25">
        <d v="2016-01-31T00:00:00"/>
        <d v="2016-05-05T00:00:00"/>
        <d v="2016-07-04T00:00:00"/>
        <d v="2016-01-29T00:00:00"/>
        <d v="2016-01-05T00:00:00"/>
        <d v="2016-05-10T00:00:00"/>
        <d v="2016-01-10T00:00:00"/>
        <d v="2016-05-25T00:00:00"/>
        <d v="2016-01-28T00:00:00"/>
        <d v="2016-01-30T00:00:00"/>
        <d v="2013-02-21T00:00:00" u="1"/>
        <d v="2013-06-27T00:00:00" u="1"/>
        <d v="2013-02-12T00:00:00" u="1"/>
        <d v="2013-05-08T00:00:00" u="1"/>
        <d v="2013-05-27T00:00:00" u="1"/>
        <d v="2013-02-10T00:00:00" u="1"/>
        <d v="2013-05-06T00:00:00" u="1"/>
        <d v="2013-03-08T00:00:00" u="1"/>
        <d v="2013-02-22T00:00:00" u="1"/>
        <d v="2013-06-04T00:00:00" u="1"/>
        <d v="2013-06-16T00:00:00" u="1"/>
        <d v="2013-02-27T00:00:00" u="1"/>
        <d v="2013-02-20T00:00:00" u="1"/>
        <d v="2013-05-16T00:00:00" u="1"/>
        <d v="2013-05-21T00:00:00" u="1"/>
      </sharedItems>
    </cacheField>
    <cacheField name="External Document No." numFmtId="49">
      <sharedItems/>
    </cacheField>
    <cacheField name="Source Code" numFmtId="49">
      <sharedItems containsBlank="1" count="4">
        <s v="PAYMENTJNL"/>
        <m u="1"/>
        <s v="GENJNL" u="1"/>
        <s v="PURCHASES" u="1"/>
      </sharedItems>
    </cacheField>
    <cacheField name="G/L Account - Account Type" numFmtId="49">
      <sharedItems/>
    </cacheField>
    <cacheField name="G/L Account - Name" numFmtId="49">
      <sharedItems/>
    </cacheField>
    <cacheField name="G/L Account - No." numFmtId="49">
      <sharedItems/>
    </cacheField>
    <cacheField name="Closed by Amount" numFmtId="0">
      <sharedItems containsSemiMixedTypes="0" containsString="0" containsNumber="1" minValue="2663.64" maxValue="78141.540000000008"/>
    </cacheField>
    <cacheField name="Posting Date" numFmtId="14">
      <sharedItems containsSemiMixedTypes="0" containsNonDate="0" containsDate="1" containsString="0" minDate="2013-01-01T00:00:00" maxDate="2021-01-01T00:00:00" count="1898">
        <d v="2016-01-31T00:00:00"/>
        <d v="2016-05-05T00:00:00"/>
        <d v="2016-07-04T00:00:00"/>
        <d v="2016-01-29T00:00:00"/>
        <d v="2016-01-05T00:00:00"/>
        <d v="2016-05-10T00:00:00"/>
        <d v="2016-01-10T00:00:00"/>
        <d v="2016-05-25T00:00:00"/>
        <d v="2016-01-28T00:00:00"/>
        <d v="2016-01-30T00:00:00"/>
        <d v="2016-09-29T00:00:00" u="1"/>
        <d v="2017-09-29T00:00:00" u="1"/>
        <d v="2016-10-25T00:00:00" u="1"/>
        <d v="2018-09-29T00:00:00" u="1"/>
        <d v="2017-10-25T00:00:00" u="1"/>
        <d v="2019-09-29T00:00:00" u="1"/>
        <d v="2016-11-21T00:00:00" u="1"/>
        <d v="2018-10-25T00:00:00" u="1"/>
        <d v="2020-09-29T00:00:00" u="1"/>
        <d v="2017-11-21T00:00:00" u="1"/>
        <d v="2019-10-25T00:00:00" u="1"/>
        <d v="2016-12-17T00:00:00" u="1"/>
        <d v="2018-11-21T00:00:00" u="1"/>
        <d v="2020-10-25T00:00:00" u="1"/>
        <d v="2017-12-17T00:00:00" u="1"/>
        <d v="2019-11-21T00:00:00" u="1"/>
        <d v="2018-12-17T00:00:00" u="1"/>
        <d v="2020-11-21T00:00:00" u="1"/>
        <d v="2019-12-17T00:00:00" u="1"/>
        <d v="2020-12-17T00:00:00" u="1"/>
        <d v="2016-10-27T00:00:00" u="1"/>
        <d v="2017-10-27T00:00:00" u="1"/>
        <d v="2016-11-23T00:00:00" u="1"/>
        <d v="2018-10-27T00:00:00" u="1"/>
        <d v="2017-11-23T00:00:00" u="1"/>
        <d v="2019-10-27T00:00:00" u="1"/>
        <d v="2016-12-19T00:00:00" u="1"/>
        <d v="2018-11-23T00:00:00" u="1"/>
        <d v="2020-10-27T00:00:00" u="1"/>
        <d v="2017-12-19T00:00:00" u="1"/>
        <d v="2019-11-23T00:00:00" u="1"/>
        <d v="2018-12-19T00:00:00" u="1"/>
        <d v="2020-11-23T00:00:00" u="1"/>
        <d v="2019-12-19T00:00:00" u="1"/>
        <d v="2020-12-19T00:00:00" u="1"/>
        <d v="2016-10-29T00:00:00" u="1"/>
        <d v="2017-10-29T00:00:00" u="1"/>
        <d v="2016-11-25T00:00:00" u="1"/>
        <d v="2018-10-29T00:00:00" u="1"/>
        <d v="2017-11-25T00:00:00" u="1"/>
        <d v="2019-10-29T00:00:00" u="1"/>
        <d v="2016-12-21T00:00:00" u="1"/>
        <d v="2018-11-25T00:00:00" u="1"/>
        <d v="2020-10-29T00:00:00" u="1"/>
        <d v="2017-12-21T00:00:00" u="1"/>
        <d v="2019-11-25T00:00:00" u="1"/>
        <d v="2018-12-21T00:00:00" u="1"/>
        <d v="2020-11-25T00:00:00" u="1"/>
        <d v="2019-12-21T00:00:00" u="1"/>
        <d v="2020-12-21T00:00:00" u="1"/>
        <d v="2013-01-02T00:00:00" u="1"/>
        <d v="2016-01-02T00:00:00" u="1"/>
        <d v="2018-01-02T00:00:00" u="1"/>
        <d v="2019-01-02T00:00:00" u="1"/>
        <d v="2020-01-02T00:00:00" u="1"/>
        <d v="2016-10-31T00:00:00" u="1"/>
        <d v="2017-10-31T00:00:00" u="1"/>
        <d v="2016-11-27T00:00:00" u="1"/>
        <d v="2018-10-31T00:00:00" u="1"/>
        <d v="2017-11-27T00:00:00" u="1"/>
        <d v="2019-10-31T00:00:00" u="1"/>
        <d v="2016-12-23T00:00:00" u="1"/>
        <d v="2018-11-27T00:00:00" u="1"/>
        <d v="2017-12-23T00:00:00" u="1"/>
        <d v="2018-12-23T00:00:00" u="1"/>
        <d v="2020-11-27T00:00:00" u="1"/>
        <d v="2019-12-23T00:00:00" u="1"/>
        <d v="2020-12-23T00:00:00" u="1"/>
        <d v="2013-01-04T00:00:00" u="1"/>
        <d v="2016-01-04T00:00:00" u="1"/>
        <d v="2017-01-04T00:00:00" u="1"/>
        <d v="2018-01-04T00:00:00" u="1"/>
        <d v="2019-01-04T00:00:00" u="1"/>
        <d v="2020-01-04T00:00:00" u="1"/>
        <d v="2016-11-29T00:00:00" u="1"/>
        <d v="2017-11-29T00:00:00" u="1"/>
        <d v="2016-12-25T00:00:00" u="1"/>
        <d v="2017-12-25T00:00:00" u="1"/>
        <d v="2019-11-29T00:00:00" u="1"/>
        <d v="2018-12-25T00:00:00" u="1"/>
        <d v="2019-12-25T00:00:00" u="1"/>
        <d v="2020-12-25T00:00:00" u="1"/>
        <d v="2013-01-06T00:00:00" u="1"/>
        <d v="2013-02-02T00:00:00" u="1"/>
        <d v="2016-01-06T00:00:00" u="1"/>
        <d v="2017-01-06T00:00:00" u="1"/>
        <d v="2016-02-02T00:00:00" u="1"/>
        <d v="2018-01-06T00:00:00" u="1"/>
        <d v="2019-01-06T00:00:00" u="1"/>
        <d v="2018-02-02T00:00:00" u="1"/>
        <d v="2020-01-06T00:00:00" u="1"/>
        <d v="2019-02-02T00:00:00" u="1"/>
        <d v="2020-02-02T00:00:00" u="1"/>
        <d v="2016-12-27T00:00:00" u="1"/>
        <d v="2017-12-27T00:00:00" u="1"/>
        <d v="2018-12-27T00:00:00" u="1"/>
        <d v="2019-12-27T00:00:00" u="1"/>
        <d v="2020-12-27T00:00:00" u="1"/>
        <d v="2013-01-08T00:00:00" u="1"/>
        <d v="2013-02-04T00:00:00" u="1"/>
        <d v="2016-01-08T00:00:00" u="1"/>
        <d v="2017-01-08T00:00:00" u="1"/>
        <d v="2016-02-04T00:00:00" u="1"/>
        <d v="2018-01-08T00:00:00" u="1"/>
        <d v="2017-02-04T00:00:00" u="1"/>
        <d v="2019-01-08T00:00:00" u="1"/>
        <d v="2018-02-04T00:00:00" u="1"/>
        <d v="2020-01-08T00:00:00" u="1"/>
        <d v="2019-02-04T00:00:00" u="1"/>
        <d v="2020-02-04T00:00:00" u="1"/>
        <d v="2016-12-29T00:00:00" u="1"/>
        <d v="2017-12-29T00:00:00" u="1"/>
        <d v="2018-12-29T00:00:00" u="1"/>
        <d v="2019-12-29T00:00:00" u="1"/>
        <d v="2020-12-29T00:00:00" u="1"/>
        <d v="2013-01-10T00:00:00" u="1"/>
        <d v="2013-02-06T00:00:00" u="1"/>
        <d v="2013-03-02T00:00:00" u="1"/>
        <d v="2017-01-10T00:00:00" u="1"/>
        <d v="2016-02-06T00:00:00" u="1"/>
        <d v="2018-01-10T00:00:00" u="1"/>
        <d v="2017-02-06T00:00:00" u="1"/>
        <d v="2019-01-10T00:00:00" u="1"/>
        <d v="2016-03-02T00:00:00" u="1"/>
        <d v="2018-02-06T00:00:00" u="1"/>
        <d v="2020-01-10T00:00:00" u="1"/>
        <d v="2017-03-02T00:00:00" u="1"/>
        <d v="2019-02-06T00:00:00" u="1"/>
        <d v="2018-03-02T00:00:00" u="1"/>
        <d v="2020-02-06T00:00:00" u="1"/>
        <d v="2019-03-02T00:00:00" u="1"/>
        <d v="2020-03-02T00:00:00" u="1"/>
        <d v="2016-12-31T00:00:00" u="1"/>
        <d v="2017-12-31T00:00:00" u="1"/>
        <d v="2018-12-31T00:00:00" u="1"/>
        <d v="2019-12-31T00:00:00" u="1"/>
        <d v="2020-12-31T00:00:00" u="1"/>
        <d v="2013-01-12T00:00:00" u="1"/>
        <d v="2013-02-08T00:00:00" u="1"/>
        <d v="2016-01-12T00:00:00" u="1"/>
        <d v="2013-03-04T00:00:00" u="1"/>
        <d v="2017-01-12T00:00:00" u="1"/>
        <d v="2016-02-08T00:00:00" u="1"/>
        <d v="2018-01-12T00:00:00" u="1"/>
        <d v="2017-02-08T00:00:00" u="1"/>
        <d v="2019-01-12T00:00:00" u="1"/>
        <d v="2016-03-04T00:00:00" u="1"/>
        <d v="2018-02-08T00:00:00" u="1"/>
        <d v="2020-01-12T00:00:00" u="1"/>
        <d v="2017-03-04T00:00:00" u="1"/>
        <d v="2018-03-04T00:00:00" u="1"/>
        <d v="2020-02-08T00:00:00" u="1"/>
        <d v="2019-03-04T00:00:00" u="1"/>
        <d v="2020-03-04T00:00:00" u="1"/>
        <d v="2013-01-14T00:00:00" u="1"/>
        <d v="2013-02-10T00:00:00" u="1"/>
        <d v="2016-01-14T00:00:00" u="1"/>
        <d v="2013-03-06T00:00:00" u="1"/>
        <d v="2017-01-14T00:00:00" u="1"/>
        <d v="2016-02-10T00:00:00" u="1"/>
        <d v="2018-01-14T00:00:00" u="1"/>
        <d v="2013-04-02T00:00:00" u="1"/>
        <d v="2017-02-10T00:00:00" u="1"/>
        <d v="2019-01-14T00:00:00" u="1"/>
        <d v="2016-03-06T00:00:00" u="1"/>
        <d v="2018-02-10T00:00:00" u="1"/>
        <d v="2020-01-14T00:00:00" u="1"/>
        <d v="2017-03-06T00:00:00" u="1"/>
        <d v="2019-02-10T00:00:00" u="1"/>
        <d v="2016-04-02T00:00:00" u="1"/>
        <d v="2018-03-06T00:00:00" u="1"/>
        <d v="2020-02-10T00:00:00" u="1"/>
        <d v="2017-04-02T00:00:00" u="1"/>
        <d v="2019-03-06T00:00:00" u="1"/>
        <d v="2018-04-02T00:00:00" u="1"/>
        <d v="2020-03-06T00:00:00" u="1"/>
        <d v="2019-04-02T00:00:00" u="1"/>
        <d v="2020-04-02T00:00:00" u="1"/>
        <d v="2013-01-16T00:00:00" u="1"/>
        <d v="2013-02-12T00:00:00" u="1"/>
        <d v="2016-01-16T00:00:00" u="1"/>
        <d v="2013-03-08T00:00:00" u="1"/>
        <d v="2017-01-16T00:00:00" u="1"/>
        <d v="2016-02-12T00:00:00" u="1"/>
        <d v="2018-01-16T00:00:00" u="1"/>
        <d v="2013-04-04T00:00:00" u="1"/>
        <d v="2017-02-12T00:00:00" u="1"/>
        <d v="2019-01-16T00:00:00" u="1"/>
        <d v="2016-03-08T00:00:00" u="1"/>
        <d v="2018-02-12T00:00:00" u="1"/>
        <d v="2020-01-16T00:00:00" u="1"/>
        <d v="2017-03-08T00:00:00" u="1"/>
        <d v="2019-02-12T00:00:00" u="1"/>
        <d v="2016-04-04T00:00:00" u="1"/>
        <d v="2018-03-08T00:00:00" u="1"/>
        <d v="2020-02-12T00:00:00" u="1"/>
        <d v="2017-04-04T00:00:00" u="1"/>
        <d v="2019-03-08T00:00:00" u="1"/>
        <d v="2018-04-04T00:00:00" u="1"/>
        <d v="2020-03-08T00:00:00" u="1"/>
        <d v="2019-04-04T00:00:00" u="1"/>
        <d v="2020-04-04T00:00:00" u="1"/>
        <d v="2013-01-18T00:00:00" u="1"/>
        <d v="2013-02-14T00:00:00" u="1"/>
        <d v="2016-01-18T00:00:00" u="1"/>
        <d v="2013-03-10T00:00:00" u="1"/>
        <d v="2017-01-18T00:00:00" u="1"/>
        <d v="2016-02-14T00:00:00" u="1"/>
        <d v="2018-01-18T00:00:00" u="1"/>
        <d v="2013-04-06T00:00:00" u="1"/>
        <d v="2017-02-14T00:00:00" u="1"/>
        <d v="2019-01-18T00:00:00" u="1"/>
        <d v="2016-03-10T00:00:00" u="1"/>
        <d v="2018-02-14T00:00:00" u="1"/>
        <d v="2020-01-18T00:00:00" u="1"/>
        <d v="2013-05-02T00:00:00" u="1"/>
        <d v="2017-03-10T00:00:00" u="1"/>
        <d v="2016-04-06T00:00:00" u="1"/>
        <d v="2018-03-10T00:00:00" u="1"/>
        <d v="2020-02-14T00:00:00" u="1"/>
        <d v="2017-04-06T00:00:00" u="1"/>
        <d v="2019-03-10T00:00:00" u="1"/>
        <d v="2016-05-02T00:00:00" u="1"/>
        <d v="2018-04-06T00:00:00" u="1"/>
        <d v="2020-03-10T00:00:00" u="1"/>
        <d v="2017-05-02T00:00:00" u="1"/>
        <d v="2019-04-06T00:00:00" u="1"/>
        <d v="2018-05-02T00:00:00" u="1"/>
        <d v="2020-04-06T00:00:00" u="1"/>
        <d v="2019-05-02T00:00:00" u="1"/>
        <d v="2020-05-02T00:00:00" u="1"/>
        <d v="2013-01-20T00:00:00" u="1"/>
        <d v="2013-02-16T00:00:00" u="1"/>
        <d v="2016-01-20T00:00:00" u="1"/>
        <d v="2013-03-12T00:00:00" u="1"/>
        <d v="2017-01-20T00:00:00" u="1"/>
        <d v="2016-02-16T00:00:00" u="1"/>
        <d v="2018-01-20T00:00:00" u="1"/>
        <d v="2013-04-08T00:00:00" u="1"/>
        <d v="2017-02-16T00:00:00" u="1"/>
        <d v="2019-01-20T00:00:00" u="1"/>
        <d v="2018-02-16T00:00:00" u="1"/>
        <d v="2020-01-20T00:00:00" u="1"/>
        <d v="2013-05-04T00:00:00" u="1"/>
        <d v="2017-03-12T00:00:00" u="1"/>
        <d v="2019-02-16T00:00:00" u="1"/>
        <d v="2016-04-08T00:00:00" u="1"/>
        <d v="2018-03-12T00:00:00" u="1"/>
        <d v="2020-02-16T00:00:00" u="1"/>
        <d v="2017-04-08T00:00:00" u="1"/>
        <d v="2019-03-12T00:00:00" u="1"/>
        <d v="2016-05-04T00:00:00" u="1"/>
        <d v="2018-04-08T00:00:00" u="1"/>
        <d v="2020-03-12T00:00:00" u="1"/>
        <d v="2017-05-04T00:00:00" u="1"/>
        <d v="2019-04-08T00:00:00" u="1"/>
        <d v="2018-05-04T00:00:00" u="1"/>
        <d v="2020-04-08T00:00:00" u="1"/>
        <d v="2019-05-04T00:00:00" u="1"/>
        <d v="2020-05-04T00:00:00" u="1"/>
        <d v="2013-01-22T00:00:00" u="1"/>
        <d v="2013-02-18T00:00:00" u="1"/>
        <d v="2016-01-22T00:00:00" u="1"/>
        <d v="2013-03-14T00:00:00" u="1"/>
        <d v="2017-01-22T00:00:00" u="1"/>
        <d v="2016-02-18T00:00:00" u="1"/>
        <d v="2018-01-22T00:00:00" u="1"/>
        <d v="2017-02-18T00:00:00" u="1"/>
        <d v="2019-01-22T00:00:00" u="1"/>
        <d v="2016-03-14T00:00:00" u="1"/>
        <d v="2018-02-18T00:00:00" u="1"/>
        <d v="2020-01-22T00:00:00" u="1"/>
        <d v="2013-05-06T00:00:00" u="1"/>
        <d v="2017-03-14T00:00:00" u="1"/>
        <d v="2019-02-18T00:00:00" u="1"/>
        <d v="2016-04-10T00:00:00" u="1"/>
        <d v="2018-03-14T00:00:00" u="1"/>
        <d v="2020-02-18T00:00:00" u="1"/>
        <d v="2017-04-10T00:00:00" u="1"/>
        <d v="2019-03-14T00:00:00" u="1"/>
        <d v="2016-05-06T00:00:00" u="1"/>
        <d v="2018-04-10T00:00:00" u="1"/>
        <d v="2020-03-14T00:00:00" u="1"/>
        <d v="2017-05-06T00:00:00" u="1"/>
        <d v="2019-04-10T00:00:00" u="1"/>
        <d v="2016-06-02T00:00:00" u="1"/>
        <d v="2020-04-10T00:00:00" u="1"/>
        <d v="2017-06-02T00:00:00" u="1"/>
        <d v="2019-05-06T00:00:00" u="1"/>
        <d v="2018-06-02T00:00:00" u="1"/>
        <d v="2020-05-06T00:00:00" u="1"/>
        <d v="2020-06-02T00:00:00" u="1"/>
        <d v="2013-01-24T00:00:00" u="1"/>
        <d v="2013-02-20T00:00:00" u="1"/>
        <d v="2016-01-24T00:00:00" u="1"/>
        <d v="2013-03-16T00:00:00" u="1"/>
        <d v="2017-01-24T00:00:00" u="1"/>
        <d v="2016-02-20T00:00:00" u="1"/>
        <d v="2018-01-24T00:00:00" u="1"/>
        <d v="2013-04-12T00:00:00" u="1"/>
        <d v="2017-02-20T00:00:00" u="1"/>
        <d v="2019-01-24T00:00:00" u="1"/>
        <d v="2016-03-16T00:00:00" u="1"/>
        <d v="2018-02-20T00:00:00" u="1"/>
        <d v="2020-01-24T00:00:00" u="1"/>
        <d v="2013-05-08T00:00:00" u="1"/>
        <d v="2017-03-16T00:00:00" u="1"/>
        <d v="2019-02-20T00:00:00" u="1"/>
        <d v="2016-04-12T00:00:00" u="1"/>
        <d v="2018-03-16T00:00:00" u="1"/>
        <d v="2020-02-20T00:00:00" u="1"/>
        <d v="2017-04-12T00:00:00" u="1"/>
        <d v="2019-03-16T00:00:00" u="1"/>
        <d v="2016-05-08T00:00:00" u="1"/>
        <d v="2018-04-12T00:00:00" u="1"/>
        <d v="2020-03-16T00:00:00" u="1"/>
        <d v="2017-05-08T00:00:00" u="1"/>
        <d v="2019-04-12T00:00:00" u="1"/>
        <d v="2016-06-04T00:00:00" u="1"/>
        <d v="2018-05-08T00:00:00" u="1"/>
        <d v="2020-04-12T00:00:00" u="1"/>
        <d v="2017-06-04T00:00:00" u="1"/>
        <d v="2019-05-08T00:00:00" u="1"/>
        <d v="2018-06-04T00:00:00" u="1"/>
        <d v="2020-05-08T00:00:00" u="1"/>
        <d v="2019-06-04T00:00:00" u="1"/>
        <d v="2020-06-04T00:00:00" u="1"/>
        <d v="2013-01-26T00:00:00" u="1"/>
        <d v="2013-02-22T00:00:00" u="1"/>
        <d v="2016-01-26T00:00:00" u="1"/>
        <d v="2013-03-18T00:00:00" u="1"/>
        <d v="2017-01-26T00:00:00" u="1"/>
        <d v="2016-02-22T00:00:00" u="1"/>
        <d v="2018-01-26T00:00:00" u="1"/>
        <d v="2013-04-14T00:00:00" u="1"/>
        <d v="2017-02-22T00:00:00" u="1"/>
        <d v="2019-01-26T00:00:00" u="1"/>
        <d v="2016-03-18T00:00:00" u="1"/>
        <d v="2018-02-22T00:00:00" u="1"/>
        <d v="2020-01-26T00:00:00" u="1"/>
        <d v="2013-05-10T00:00:00" u="1"/>
        <d v="2017-03-18T00:00:00" u="1"/>
        <d v="2016-04-14T00:00:00" u="1"/>
        <d v="2018-03-18T00:00:00" u="1"/>
        <d v="2020-02-22T00:00:00" u="1"/>
        <d v="2017-04-14T00:00:00" u="1"/>
        <d v="2019-03-18T00:00:00" u="1"/>
        <d v="2018-04-14T00:00:00" u="1"/>
        <d v="2020-03-18T00:00:00" u="1"/>
        <d v="2017-05-10T00:00:00" u="1"/>
        <d v="2016-06-06T00:00:00" u="1"/>
        <d v="2018-05-10T00:00:00" u="1"/>
        <d v="2020-04-14T00:00:00" u="1"/>
        <d v="2017-06-06T00:00:00" u="1"/>
        <d v="2019-05-10T00:00:00" u="1"/>
        <d v="2016-07-02T00:00:00" u="1"/>
        <d v="2018-06-06T00:00:00" u="1"/>
        <d v="2020-05-10T00:00:00" u="1"/>
        <d v="2017-07-02T00:00:00" u="1"/>
        <d v="2019-06-06T00:00:00" u="1"/>
        <d v="2018-07-02T00:00:00" u="1"/>
        <d v="2020-06-06T00:00:00" u="1"/>
        <d v="2019-07-02T00:00:00" u="1"/>
        <d v="2020-07-02T00:00:00" u="1"/>
        <d v="2013-01-28T00:00:00" u="1"/>
        <d v="2013-02-24T00:00:00" u="1"/>
        <d v="2013-03-20T00:00:00" u="1"/>
        <d v="2016-02-24T00:00:00" u="1"/>
        <d v="2018-01-28T00:00:00" u="1"/>
        <d v="2013-04-16T00:00:00" u="1"/>
        <d v="2017-02-24T00:00:00" u="1"/>
        <d v="2019-01-28T00:00:00" u="1"/>
        <d v="2016-03-20T00:00:00" u="1"/>
        <d v="2018-02-24T00:00:00" u="1"/>
        <d v="2013-05-12T00:00:00" u="1"/>
        <d v="2017-03-20T00:00:00" u="1"/>
        <d v="2019-02-24T00:00:00" u="1"/>
        <d v="2016-04-16T00:00:00" u="1"/>
        <d v="2018-03-20T00:00:00" u="1"/>
        <d v="2020-02-24T00:00:00" u="1"/>
        <d v="2017-04-16T00:00:00" u="1"/>
        <d v="2019-03-20T00:00:00" u="1"/>
        <d v="2018-04-16T00:00:00" u="1"/>
        <d v="2020-03-20T00:00:00" u="1"/>
        <d v="2017-05-12T00:00:00" u="1"/>
        <d v="2019-04-16T00:00:00" u="1"/>
        <d v="2016-06-08T00:00:00" u="1"/>
        <d v="2018-05-12T00:00:00" u="1"/>
        <d v="2020-04-16T00:00:00" u="1"/>
        <d v="2017-06-08T00:00:00" u="1"/>
        <d v="2019-05-12T00:00:00" u="1"/>
        <d v="2018-06-08T00:00:00" u="1"/>
        <d v="2020-05-12T00:00:00" u="1"/>
        <d v="2017-07-04T00:00:00" u="1"/>
        <d v="2019-06-08T00:00:00" u="1"/>
        <d v="2018-07-04T00:00:00" u="1"/>
        <d v="2020-06-08T00:00:00" u="1"/>
        <d v="2019-07-04T00:00:00" u="1"/>
        <d v="2020-07-04T00:00:00" u="1"/>
        <d v="2013-01-30T00:00:00" u="1"/>
        <d v="2013-02-26T00:00:00" u="1"/>
        <d v="2013-03-22T00:00:00" u="1"/>
        <d v="2017-01-30T00:00:00" u="1"/>
        <d v="2016-02-26T00:00:00" u="1"/>
        <d v="2018-01-30T00:00:00" u="1"/>
        <d v="2013-04-18T00:00:00" u="1"/>
        <d v="2017-02-26T00:00:00" u="1"/>
        <d v="2019-01-30T00:00:00" u="1"/>
        <d v="2016-03-22T00:00:00" u="1"/>
        <d v="2018-02-26T00:00:00" u="1"/>
        <d v="2020-01-30T00:00:00" u="1"/>
        <d v="2017-03-22T00:00:00" u="1"/>
        <d v="2019-02-26T00:00:00" u="1"/>
        <d v="2016-04-18T00:00:00" u="1"/>
        <d v="2018-03-22T00:00:00" u="1"/>
        <d v="2020-02-26T00:00:00" u="1"/>
        <d v="2017-04-18T00:00:00" u="1"/>
        <d v="2019-03-22T00:00:00" u="1"/>
        <d v="2016-05-14T00:00:00" u="1"/>
        <d v="2018-04-18T00:00:00" u="1"/>
        <d v="2017-05-14T00:00:00" u="1"/>
        <d v="2019-04-18T00:00:00" u="1"/>
        <d v="2016-06-10T00:00:00" u="1"/>
        <d v="2018-05-14T00:00:00" u="1"/>
        <d v="2020-04-18T00:00:00" u="1"/>
        <d v="2019-05-14T00:00:00" u="1"/>
        <d v="2016-07-06T00:00:00" u="1"/>
        <d v="2018-06-10T00:00:00" u="1"/>
        <d v="2020-05-14T00:00:00" u="1"/>
        <d v="2017-07-06T00:00:00" u="1"/>
        <d v="2019-06-10T00:00:00" u="1"/>
        <d v="2016-08-02T00:00:00" u="1"/>
        <d v="2018-07-06T00:00:00" u="1"/>
        <d v="2020-06-10T00:00:00" u="1"/>
        <d v="2017-08-02T00:00:00" u="1"/>
        <d v="2019-07-06T00:00:00" u="1"/>
        <d v="2018-08-02T00:00:00" u="1"/>
        <d v="2019-08-02T00:00:00" u="1"/>
        <d v="2020-08-02T00:00:00" u="1"/>
        <d v="2013-02-28T00:00:00" u="1"/>
        <d v="2013-03-24T00:00:00" u="1"/>
        <d v="2016-02-28T00:00:00" u="1"/>
        <d v="2013-04-20T00:00:00" u="1"/>
        <d v="2017-02-28T00:00:00" u="1"/>
        <d v="2016-03-24T00:00:00" u="1"/>
        <d v="2018-02-28T00:00:00" u="1"/>
        <d v="2013-05-16T00:00:00" u="1"/>
        <d v="2017-03-24T00:00:00" u="1"/>
        <d v="2019-02-28T00:00:00" u="1"/>
        <d v="2016-04-20T00:00:00" u="1"/>
        <d v="2018-03-24T00:00:00" u="1"/>
        <d v="2020-02-28T00:00:00" u="1"/>
        <d v="2017-04-20T00:00:00" u="1"/>
        <d v="2019-03-24T00:00:00" u="1"/>
        <d v="2016-05-16T00:00:00" u="1"/>
        <d v="2018-04-20T00:00:00" u="1"/>
        <d v="2020-03-24T00:00:00" u="1"/>
        <d v="2017-05-16T00:00:00" u="1"/>
        <d v="2019-04-20T00:00:00" u="1"/>
        <d v="2016-06-12T00:00:00" u="1"/>
        <d v="2018-05-16T00:00:00" u="1"/>
        <d v="2020-04-20T00:00:00" u="1"/>
        <d v="2019-05-16T00:00:00" u="1"/>
        <d v="2016-07-08T00:00:00" u="1"/>
        <d v="2018-06-12T00:00:00" u="1"/>
        <d v="2020-05-16T00:00:00" u="1"/>
        <d v="2017-07-08T00:00:00" u="1"/>
        <d v="2019-06-12T00:00:00" u="1"/>
        <d v="2016-08-04T00:00:00" u="1"/>
        <d v="2018-07-08T00:00:00" u="1"/>
        <d v="2020-06-12T00:00:00" u="1"/>
        <d v="2017-08-04T00:00:00" u="1"/>
        <d v="2019-07-08T00:00:00" u="1"/>
        <d v="2018-08-04T00:00:00" u="1"/>
        <d v="2020-07-08T00:00:00" u="1"/>
        <d v="2019-08-04T00:00:00" u="1"/>
        <d v="2020-08-04T00:00:00" u="1"/>
        <d v="2013-03-26T00:00:00" u="1"/>
        <d v="2013-04-22T00:00:00" u="1"/>
        <d v="2016-03-26T00:00:00" u="1"/>
        <d v="2013-05-18T00:00:00" u="1"/>
        <d v="2017-03-26T00:00:00" u="1"/>
        <d v="2016-04-22T00:00:00" u="1"/>
        <d v="2018-03-26T00:00:00" u="1"/>
        <d v="2019-03-26T00:00:00" u="1"/>
        <d v="2016-05-18T00:00:00" u="1"/>
        <d v="2018-04-22T00:00:00" u="1"/>
        <d v="2020-03-26T00:00:00" u="1"/>
        <d v="2017-05-18T00:00:00" u="1"/>
        <d v="2019-04-22T00:00:00" u="1"/>
        <d v="2016-06-14T00:00:00" u="1"/>
        <d v="2018-05-18T00:00:00" u="1"/>
        <d v="2017-06-14T00:00:00" u="1"/>
        <d v="2019-05-18T00:00:00" u="1"/>
        <d v="2016-07-10T00:00:00" u="1"/>
        <d v="2018-06-14T00:00:00" u="1"/>
        <d v="2020-05-18T00:00:00" u="1"/>
        <d v="2017-07-10T00:00:00" u="1"/>
        <d v="2019-06-14T00:00:00" u="1"/>
        <d v="2016-08-06T00:00:00" u="1"/>
        <d v="2018-07-10T00:00:00" u="1"/>
        <d v="2020-06-14T00:00:00" u="1"/>
        <d v="2017-08-06T00:00:00" u="1"/>
        <d v="2019-07-10T00:00:00" u="1"/>
        <d v="2016-09-02T00:00:00" u="1"/>
        <d v="2018-08-06T00:00:00" u="1"/>
        <d v="2020-07-10T00:00:00" u="1"/>
        <d v="2017-09-02T00:00:00" u="1"/>
        <d v="2019-08-06T00:00:00" u="1"/>
        <d v="2018-09-02T00:00:00" u="1"/>
        <d v="2020-08-06T00:00:00" u="1"/>
        <d v="2019-09-02T00:00:00" u="1"/>
        <d v="2020-09-02T00:00:00" u="1"/>
        <d v="2013-03-28T00:00:00" u="1"/>
        <d v="2013-04-24T00:00:00" u="1"/>
        <d v="2016-03-28T00:00:00" u="1"/>
        <d v="2013-05-20T00:00:00" u="1"/>
        <d v="2017-03-28T00:00:00" u="1"/>
        <d v="2016-04-24T00:00:00" u="1"/>
        <d v="2018-03-28T00:00:00" u="1"/>
        <d v="2017-04-24T00:00:00" u="1"/>
        <d v="2019-03-28T00:00:00" u="1"/>
        <d v="2016-05-20T00:00:00" u="1"/>
        <d v="2018-04-24T00:00:00" u="1"/>
        <d v="2020-03-28T00:00:00" u="1"/>
        <d v="2017-05-20T00:00:00" u="1"/>
        <d v="2019-04-24T00:00:00" u="1"/>
        <d v="2016-06-16T00:00:00" u="1"/>
        <d v="2018-05-20T00:00:00" u="1"/>
        <d v="2020-04-24T00:00:00" u="1"/>
        <d v="2017-06-16T00:00:00" u="1"/>
        <d v="2019-05-20T00:00:00" u="1"/>
        <d v="2016-07-12T00:00:00" u="1"/>
        <d v="2018-06-16T00:00:00" u="1"/>
        <d v="2020-05-20T00:00:00" u="1"/>
        <d v="2017-07-12T00:00:00" u="1"/>
        <d v="2019-06-16T00:00:00" u="1"/>
        <d v="2016-08-08T00:00:00" u="1"/>
        <d v="2018-07-12T00:00:00" u="1"/>
        <d v="2020-06-16T00:00:00" u="1"/>
        <d v="2017-08-08T00:00:00" u="1"/>
        <d v="2019-07-12T00:00:00" u="1"/>
        <d v="2016-09-04T00:00:00" u="1"/>
        <d v="2018-08-08T00:00:00" u="1"/>
        <d v="2020-07-12T00:00:00" u="1"/>
        <d v="2017-09-04T00:00:00" u="1"/>
        <d v="2019-08-08T00:00:00" u="1"/>
        <d v="2018-09-04T00:00:00" u="1"/>
        <d v="2020-08-08T00:00:00" u="1"/>
        <d v="2019-09-04T00:00:00" u="1"/>
        <d v="2020-09-04T00:00:00" u="1"/>
        <d v="2013-03-30T00:00:00" u="1"/>
        <d v="2013-04-26T00:00:00" u="1"/>
        <d v="2016-03-30T00:00:00" u="1"/>
        <d v="2013-05-22T00:00:00" u="1"/>
        <d v="2017-03-30T00:00:00" u="1"/>
        <d v="2016-04-26T00:00:00" u="1"/>
        <d v="2018-03-30T00:00:00" u="1"/>
        <d v="2017-04-26T00:00:00" u="1"/>
        <d v="2019-03-30T00:00:00" u="1"/>
        <d v="2016-05-22T00:00:00" u="1"/>
        <d v="2020-03-30T00:00:00" u="1"/>
        <d v="2017-05-22T00:00:00" u="1"/>
        <d v="2019-04-26T00:00:00" u="1"/>
        <d v="2016-06-18T00:00:00" u="1"/>
        <d v="2018-05-22T00:00:00" u="1"/>
        <d v="2020-04-26T00:00:00" u="1"/>
        <d v="2017-06-18T00:00:00" u="1"/>
        <d v="2019-05-22T00:00:00" u="1"/>
        <d v="2016-07-14T00:00:00" u="1"/>
        <d v="2018-06-18T00:00:00" u="1"/>
        <d v="2020-05-22T00:00:00" u="1"/>
        <d v="2017-07-14T00:00:00" u="1"/>
        <d v="2019-06-18T00:00:00" u="1"/>
        <d v="2016-08-10T00:00:00" u="1"/>
        <d v="2018-07-14T00:00:00" u="1"/>
        <d v="2020-06-18T00:00:00" u="1"/>
        <d v="2017-08-10T00:00:00" u="1"/>
        <d v="2019-07-14T00:00:00" u="1"/>
        <d v="2016-09-06T00:00:00" u="1"/>
        <d v="2018-08-10T00:00:00" u="1"/>
        <d v="2020-07-14T00:00:00" u="1"/>
        <d v="2017-09-06T00:00:00" u="1"/>
        <d v="2019-08-10T00:00:00" u="1"/>
        <d v="2016-10-02T00:00:00" u="1"/>
        <d v="2018-09-06T00:00:00" u="1"/>
        <d v="2020-08-10T00:00:00" u="1"/>
        <d v="2017-10-02T00:00:00" u="1"/>
        <d v="2019-09-06T00:00:00" u="1"/>
        <d v="2018-10-02T00:00:00" u="1"/>
        <d v="2020-09-06T00:00:00" u="1"/>
        <d v="2019-10-02T00:00:00" u="1"/>
        <d v="2020-10-02T00:00:00" u="1"/>
        <d v="2013-04-28T00:00:00" u="1"/>
        <d v="2013-05-24T00:00:00" u="1"/>
        <d v="2016-04-28T00:00:00" u="1"/>
        <d v="2017-04-28T00:00:00" u="1"/>
        <d v="2016-05-24T00:00:00" u="1"/>
        <d v="2018-04-28T00:00:00" u="1"/>
        <d v="2017-05-24T00:00:00" u="1"/>
        <d v="2019-04-28T00:00:00" u="1"/>
        <d v="2016-06-20T00:00:00" u="1"/>
        <d v="2018-05-24T00:00:00" u="1"/>
        <d v="2020-04-28T00:00:00" u="1"/>
        <d v="2017-06-20T00:00:00" u="1"/>
        <d v="2019-05-24T00:00:00" u="1"/>
        <d v="2016-07-16T00:00:00" u="1"/>
        <d v="2018-06-20T00:00:00" u="1"/>
        <d v="2020-05-24T00:00:00" u="1"/>
        <d v="2017-07-16T00:00:00" u="1"/>
        <d v="2019-06-20T00:00:00" u="1"/>
        <d v="2016-08-12T00:00:00" u="1"/>
        <d v="2018-07-16T00:00:00" u="1"/>
        <d v="2020-06-20T00:00:00" u="1"/>
        <d v="2017-08-12T00:00:00" u="1"/>
        <d v="2019-07-16T00:00:00" u="1"/>
        <d v="2016-09-08T00:00:00" u="1"/>
        <d v="2018-08-12T00:00:00" u="1"/>
        <d v="2020-07-16T00:00:00" u="1"/>
        <d v="2017-09-08T00:00:00" u="1"/>
        <d v="2019-08-12T00:00:00" u="1"/>
        <d v="2016-10-04T00:00:00" u="1"/>
        <d v="2018-09-08T00:00:00" u="1"/>
        <d v="2020-08-12T00:00:00" u="1"/>
        <d v="2017-10-04T00:00:00" u="1"/>
        <d v="2019-09-08T00:00:00" u="1"/>
        <d v="2018-10-04T00:00:00" u="1"/>
        <d v="2020-09-08T00:00:00" u="1"/>
        <d v="2019-10-04T00:00:00" u="1"/>
        <d v="2020-10-04T00:00:00" u="1"/>
        <d v="2013-04-30T00:00:00" u="1"/>
        <d v="2016-04-30T00:00:00" u="1"/>
        <d v="2017-04-30T00:00:00" u="1"/>
        <d v="2016-05-26T00:00:00" u="1"/>
        <d v="2018-04-30T00:00:00" u="1"/>
        <d v="2017-05-26T00:00:00" u="1"/>
        <d v="2019-04-30T00:00:00" u="1"/>
        <d v="2016-06-22T00:00:00" u="1"/>
        <d v="2018-05-26T00:00:00" u="1"/>
        <d v="2020-04-30T00:00:00" u="1"/>
        <d v="2017-06-22T00:00:00" u="1"/>
        <d v="2019-05-26T00:00:00" u="1"/>
        <d v="2016-07-18T00:00:00" u="1"/>
        <d v="2018-06-22T00:00:00" u="1"/>
        <d v="2020-05-26T00:00:00" u="1"/>
        <d v="2017-07-18T00:00:00" u="1"/>
        <d v="2019-06-22T00:00:00" u="1"/>
        <d v="2016-08-14T00:00:00" u="1"/>
        <d v="2018-07-18T00:00:00" u="1"/>
        <d v="2020-06-22T00:00:00" u="1"/>
        <d v="2019-07-18T00:00:00" u="1"/>
        <d v="2016-09-10T00:00:00" u="1"/>
        <d v="2018-08-14T00:00:00" u="1"/>
        <d v="2020-07-18T00:00:00" u="1"/>
        <d v="2017-09-10T00:00:00" u="1"/>
        <d v="2019-08-14T00:00:00" u="1"/>
        <d v="2016-10-06T00:00:00" u="1"/>
        <d v="2018-09-10T00:00:00" u="1"/>
        <d v="2020-08-14T00:00:00" u="1"/>
        <d v="2017-10-06T00:00:00" u="1"/>
        <d v="2019-09-10T00:00:00" u="1"/>
        <d v="2016-11-02T00:00:00" u="1"/>
        <d v="2018-10-06T00:00:00" u="1"/>
        <d v="2020-09-10T00:00:00" u="1"/>
        <d v="2017-11-02T00:00:00" u="1"/>
        <d v="2019-10-06T00:00:00" u="1"/>
        <d v="2018-11-02T00:00:00" u="1"/>
        <d v="2020-10-06T00:00:00" u="1"/>
        <d v="2019-11-02T00:00:00" u="1"/>
        <d v="2020-11-02T00:00:00" u="1"/>
        <d v="2013-05-28T00:00:00" u="1"/>
        <d v="2016-05-28T00:00:00" u="1"/>
        <d v="2017-05-28T00:00:00" u="1"/>
        <d v="2016-06-24T00:00:00" u="1"/>
        <d v="2018-05-28T00:00:00" u="1"/>
        <d v="2017-06-24T00:00:00" u="1"/>
        <d v="2019-05-28T00:00:00" u="1"/>
        <d v="2016-07-20T00:00:00" u="1"/>
        <d v="2018-06-24T00:00:00" u="1"/>
        <d v="2020-05-28T00:00:00" u="1"/>
        <d v="2017-07-20T00:00:00" u="1"/>
        <d v="2019-06-24T00:00:00" u="1"/>
        <d v="2018-07-20T00:00:00" u="1"/>
        <d v="2020-06-24T00:00:00" u="1"/>
        <d v="2017-08-16T00:00:00" u="1"/>
        <d v="2016-09-12T00:00:00" u="1"/>
        <d v="2018-08-16T00:00:00" u="1"/>
        <d v="2020-07-20T00:00:00" u="1"/>
        <d v="2017-09-12T00:00:00" u="1"/>
        <d v="2016-10-08T00:00:00" u="1"/>
        <d v="2018-09-12T00:00:00" u="1"/>
        <d v="2020-08-16T00:00:00" u="1"/>
        <d v="2017-10-08T00:00:00" u="1"/>
        <d v="2019-09-12T00:00:00" u="1"/>
        <d v="2016-11-04T00:00:00" u="1"/>
        <d v="2018-10-08T00:00:00" u="1"/>
        <d v="2020-09-12T00:00:00" u="1"/>
        <d v="2017-11-04T00:00:00" u="1"/>
        <d v="2019-10-08T00:00:00" u="1"/>
        <d v="2018-11-04T00:00:00" u="1"/>
        <d v="2020-10-08T00:00:00" u="1"/>
        <d v="2019-11-04T00:00:00" u="1"/>
        <d v="2020-11-04T00:00:00" u="1"/>
        <d v="2013-05-30T00:00:00" u="1"/>
        <d v="2016-05-30T00:00:00" u="1"/>
        <d v="2017-05-30T00:00:00" u="1"/>
        <d v="2016-06-26T00:00:00" u="1"/>
        <d v="2017-06-26T00:00:00" u="1"/>
        <d v="2019-05-30T00:00:00" u="1"/>
        <d v="2016-07-22T00:00:00" u="1"/>
        <d v="2018-06-26T00:00:00" u="1"/>
        <d v="2020-05-30T00:00:00" u="1"/>
        <d v="2017-07-22T00:00:00" u="1"/>
        <d v="2019-06-26T00:00:00" u="1"/>
        <d v="2016-08-18T00:00:00" u="1"/>
        <d v="2018-07-22T00:00:00" u="1"/>
        <d v="2020-06-26T00:00:00" u="1"/>
        <d v="2017-08-18T00:00:00" u="1"/>
        <d v="2019-07-22T00:00:00" u="1"/>
        <d v="2016-09-14T00:00:00" u="1"/>
        <d v="2018-08-18T00:00:00" u="1"/>
        <d v="2020-07-22T00:00:00" u="1"/>
        <d v="2017-09-14T00:00:00" u="1"/>
        <d v="2019-08-18T00:00:00" u="1"/>
        <d v="2016-10-10T00:00:00" u="1"/>
        <d v="2018-09-14T00:00:00" u="1"/>
        <d v="2020-08-18T00:00:00" u="1"/>
        <d v="2017-10-10T00:00:00" u="1"/>
        <d v="2019-09-14T00:00:00" u="1"/>
        <d v="2016-11-06T00:00:00" u="1"/>
        <d v="2018-10-10T00:00:00" u="1"/>
        <d v="2020-09-14T00:00:00" u="1"/>
        <d v="2017-11-06T00:00:00" u="1"/>
        <d v="2019-10-10T00:00:00" u="1"/>
        <d v="2016-12-02T00:00:00" u="1"/>
        <d v="2018-11-06T00:00:00" u="1"/>
        <d v="2020-10-10T00:00:00" u="1"/>
        <d v="2017-12-02T00:00:00" u="1"/>
        <d v="2019-11-06T00:00:00" u="1"/>
        <d v="2018-12-02T00:00:00" u="1"/>
        <d v="2020-11-06T00:00:00" u="1"/>
        <d v="2016-06-28T00:00:00" u="1"/>
        <d v="2017-06-28T00:00:00" u="1"/>
        <d v="2016-07-24T00:00:00" u="1"/>
        <d v="2018-06-28T00:00:00" u="1"/>
        <d v="2017-07-24T00:00:00" u="1"/>
        <d v="2019-06-28T00:00:00" u="1"/>
        <d v="2018-07-24T00:00:00" u="1"/>
        <d v="2020-06-28T00:00:00" u="1"/>
        <d v="2017-08-20T00:00:00" u="1"/>
        <d v="2019-07-24T00:00:00" u="1"/>
        <d v="2016-09-16T00:00:00" u="1"/>
        <d v="2018-08-20T00:00:00" u="1"/>
        <d v="2020-07-24T00:00:00" u="1"/>
        <d v="2017-09-16T00:00:00" u="1"/>
        <d v="2019-08-20T00:00:00" u="1"/>
        <d v="2016-10-12T00:00:00" u="1"/>
        <d v="2018-09-16T00:00:00" u="1"/>
        <d v="2020-08-20T00:00:00" u="1"/>
        <d v="2017-10-12T00:00:00" u="1"/>
        <d v="2019-09-16T00:00:00" u="1"/>
        <d v="2016-11-08T00:00:00" u="1"/>
        <d v="2020-09-16T00:00:00" u="1"/>
        <d v="2017-11-08T00:00:00" u="1"/>
        <d v="2019-10-12T00:00:00" u="1"/>
        <d v="2016-12-04T00:00:00" u="1"/>
        <d v="2018-11-08T00:00:00" u="1"/>
        <d v="2020-10-12T00:00:00" u="1"/>
        <d v="2017-12-04T00:00:00" u="1"/>
        <d v="2019-11-08T00:00:00" u="1"/>
        <d v="2018-12-04T00:00:00" u="1"/>
        <d v="2020-11-08T00:00:00" u="1"/>
        <d v="2019-12-04T00:00:00" u="1"/>
        <d v="2020-12-04T00:00:00" u="1"/>
        <d v="2016-06-30T00:00:00" u="1"/>
        <d v="2017-06-30T00:00:00" u="1"/>
        <d v="2016-07-26T00:00:00" u="1"/>
        <d v="2017-07-26T00:00:00" u="1"/>
        <d v="2019-06-30T00:00:00" u="1"/>
        <d v="2016-08-22T00:00:00" u="1"/>
        <d v="2018-07-26T00:00:00" u="1"/>
        <d v="2020-06-30T00:00:00" u="1"/>
        <d v="2017-08-22T00:00:00" u="1"/>
        <d v="2019-07-26T00:00:00" u="1"/>
        <d v="2016-09-18T00:00:00" u="1"/>
        <d v="2018-08-22T00:00:00" u="1"/>
        <d v="2020-07-26T00:00:00" u="1"/>
        <d v="2017-09-18T00:00:00" u="1"/>
        <d v="2019-08-22T00:00:00" u="1"/>
        <d v="2016-10-14T00:00:00" u="1"/>
        <d v="2018-09-18T00:00:00" u="1"/>
        <d v="2020-08-22T00:00:00" u="1"/>
        <d v="2017-10-14T00:00:00" u="1"/>
        <d v="2019-09-18T00:00:00" u="1"/>
        <d v="2016-11-10T00:00:00" u="1"/>
        <d v="2018-10-14T00:00:00" u="1"/>
        <d v="2020-09-18T00:00:00" u="1"/>
        <d v="2017-11-10T00:00:00" u="1"/>
        <d v="2019-10-14T00:00:00" u="1"/>
        <d v="2016-12-06T00:00:00" u="1"/>
        <d v="2018-11-10T00:00:00" u="1"/>
        <d v="2020-10-14T00:00:00" u="1"/>
        <d v="2017-12-06T00:00:00" u="1"/>
        <d v="2019-11-10T00:00:00" u="1"/>
        <d v="2018-12-06T00:00:00" u="1"/>
        <d v="2020-11-10T00:00:00" u="1"/>
        <d v="2019-12-06T00:00:00" u="1"/>
        <d v="2020-12-06T00:00:00" u="1"/>
        <d v="2016-07-28T00:00:00" u="1"/>
        <d v="2017-07-28T00:00:00" u="1"/>
        <d v="2016-08-24T00:00:00" u="1"/>
        <d v="2018-07-28T00:00:00" u="1"/>
        <d v="2017-08-24T00:00:00" u="1"/>
        <d v="2019-07-28T00:00:00" u="1"/>
        <d v="2016-09-20T00:00:00" u="1"/>
        <d v="2018-08-24T00:00:00" u="1"/>
        <d v="2020-07-28T00:00:00" u="1"/>
        <d v="2017-09-20T00:00:00" u="1"/>
        <d v="2019-08-24T00:00:00" u="1"/>
        <d v="2016-10-16T00:00:00" u="1"/>
        <d v="2018-09-20T00:00:00" u="1"/>
        <d v="2020-08-24T00:00:00" u="1"/>
        <d v="2017-10-16T00:00:00" u="1"/>
        <d v="2019-09-20T00:00:00" u="1"/>
        <d v="2016-11-12T00:00:00" u="1"/>
        <d v="2018-10-16T00:00:00" u="1"/>
        <d v="2020-09-20T00:00:00" u="1"/>
        <d v="2017-11-12T00:00:00" u="1"/>
        <d v="2019-10-16T00:00:00" u="1"/>
        <d v="2016-12-08T00:00:00" u="1"/>
        <d v="2018-11-12T00:00:00" u="1"/>
        <d v="2020-10-16T00:00:00" u="1"/>
        <d v="2017-12-08T00:00:00" u="1"/>
        <d v="2019-11-12T00:00:00" u="1"/>
        <d v="2018-12-08T00:00:00" u="1"/>
        <d v="2020-11-12T00:00:00" u="1"/>
        <d v="2019-12-08T00:00:00" u="1"/>
        <d v="2016-07-30T00:00:00" u="1"/>
        <d v="2017-07-30T00:00:00" u="1"/>
        <d v="2016-08-26T00:00:00" u="1"/>
        <d v="2018-07-30T00:00:00" u="1"/>
        <d v="2017-08-26T00:00:00" u="1"/>
        <d v="2019-07-30T00:00:00" u="1"/>
        <d v="2016-09-22T00:00:00" u="1"/>
        <d v="2018-08-26T00:00:00" u="1"/>
        <d v="2020-07-30T00:00:00" u="1"/>
        <d v="2017-09-22T00:00:00" u="1"/>
        <d v="2019-08-26T00:00:00" u="1"/>
        <d v="2016-10-18T00:00:00" u="1"/>
        <d v="2018-09-22T00:00:00" u="1"/>
        <d v="2017-10-18T00:00:00" u="1"/>
        <d v="2019-09-22T00:00:00" u="1"/>
        <d v="2016-11-14T00:00:00" u="1"/>
        <d v="2018-10-18T00:00:00" u="1"/>
        <d v="2020-09-22T00:00:00" u="1"/>
        <d v="2017-11-14T00:00:00" u="1"/>
        <d v="2019-10-18T00:00:00" u="1"/>
        <d v="2016-12-10T00:00:00" u="1"/>
        <d v="2018-11-14T00:00:00" u="1"/>
        <d v="2020-10-18T00:00:00" u="1"/>
        <d v="2017-12-10T00:00:00" u="1"/>
        <d v="2019-11-14T00:00:00" u="1"/>
        <d v="2018-12-10T00:00:00" u="1"/>
        <d v="2020-11-14T00:00:00" u="1"/>
        <d v="2019-12-10T00:00:00" u="1"/>
        <d v="2020-12-10T00:00:00" u="1"/>
        <d v="2016-08-28T00:00:00" u="1"/>
        <d v="2017-08-28T00:00:00" u="1"/>
        <d v="2016-09-24T00:00:00" u="1"/>
        <d v="2018-08-28T00:00:00" u="1"/>
        <d v="2017-09-24T00:00:00" u="1"/>
        <d v="2019-08-28T00:00:00" u="1"/>
        <d v="2016-10-20T00:00:00" u="1"/>
        <d v="2018-09-24T00:00:00" u="1"/>
        <d v="2020-08-28T00:00:00" u="1"/>
        <d v="2017-10-20T00:00:00" u="1"/>
        <d v="2019-09-24T00:00:00" u="1"/>
        <d v="2016-11-16T00:00:00" u="1"/>
        <d v="2018-10-20T00:00:00" u="1"/>
        <d v="2020-09-24T00:00:00" u="1"/>
        <d v="2017-11-16T00:00:00" u="1"/>
        <d v="2019-10-20T00:00:00" u="1"/>
        <d v="2016-12-12T00:00:00" u="1"/>
        <d v="2018-11-16T00:00:00" u="1"/>
        <d v="2017-12-12T00:00:00" u="1"/>
        <d v="2019-11-16T00:00:00" u="1"/>
        <d v="2018-12-12T00:00:00" u="1"/>
        <d v="2020-11-16T00:00:00" u="1"/>
        <d v="2019-12-12T00:00:00" u="1"/>
        <d v="2020-12-12T00:00:00" u="1"/>
        <d v="2016-08-30T00:00:00" u="1"/>
        <d v="2017-08-30T00:00:00" u="1"/>
        <d v="2016-09-26T00:00:00" u="1"/>
        <d v="2018-08-30T00:00:00" u="1"/>
        <d v="2017-09-26T00:00:00" u="1"/>
        <d v="2019-08-30T00:00:00" u="1"/>
        <d v="2016-10-22T00:00:00" u="1"/>
        <d v="2018-09-26T00:00:00" u="1"/>
        <d v="2020-08-30T00:00:00" u="1"/>
        <d v="2017-10-22T00:00:00" u="1"/>
        <d v="2019-09-26T00:00:00" u="1"/>
        <d v="2016-11-18T00:00:00" u="1"/>
        <d v="2018-10-22T00:00:00" u="1"/>
        <d v="2020-09-26T00:00:00" u="1"/>
        <d v="2017-11-18T00:00:00" u="1"/>
        <d v="2019-10-22T00:00:00" u="1"/>
        <d v="2016-12-14T00:00:00" u="1"/>
        <d v="2018-11-18T00:00:00" u="1"/>
        <d v="2020-10-22T00:00:00" u="1"/>
        <d v="2017-12-14T00:00:00" u="1"/>
        <d v="2019-11-18T00:00:00" u="1"/>
        <d v="2018-12-14T00:00:00" u="1"/>
        <d v="2020-11-18T00:00:00" u="1"/>
        <d v="2019-12-14T00:00:00" u="1"/>
        <d v="2020-12-14T00:00:00" u="1"/>
        <d v="2016-09-28T00:00:00" u="1"/>
        <d v="2017-09-28T00:00:00" u="1"/>
        <d v="2016-10-24T00:00:00" u="1"/>
        <d v="2018-09-28T00:00:00" u="1"/>
        <d v="2017-10-24T00:00:00" u="1"/>
        <d v="2019-09-28T00:00:00" u="1"/>
        <d v="2016-11-20T00:00:00" u="1"/>
        <d v="2020-09-28T00:00:00" u="1"/>
        <d v="2017-11-20T00:00:00" u="1"/>
        <d v="2019-10-24T00:00:00" u="1"/>
        <d v="2016-12-16T00:00:00" u="1"/>
        <d v="2018-11-20T00:00:00" u="1"/>
        <d v="2020-10-24T00:00:00" u="1"/>
        <d v="2017-12-16T00:00:00" u="1"/>
        <d v="2019-11-20T00:00:00" u="1"/>
        <d v="2018-12-16T00:00:00" u="1"/>
        <d v="2020-11-20T00:00:00" u="1"/>
        <d v="2019-12-16T00:00:00" u="1"/>
        <d v="2020-12-16T00:00:00" u="1"/>
        <d v="2016-09-30T00:00:00" u="1"/>
        <d v="2017-09-30T00:00:00" u="1"/>
        <d v="2016-10-26T00:00:00" u="1"/>
        <d v="2018-09-30T00:00:00" u="1"/>
        <d v="2017-10-26T00:00:00" u="1"/>
        <d v="2019-09-30T00:00:00" u="1"/>
        <d v="2018-10-26T00:00:00" u="1"/>
        <d v="2020-09-30T00:00:00" u="1"/>
        <d v="2017-11-22T00:00:00" u="1"/>
        <d v="2019-10-26T00:00:00" u="1"/>
        <d v="2016-12-18T00:00:00" u="1"/>
        <d v="2018-11-22T00:00:00" u="1"/>
        <d v="2017-12-18T00:00:00" u="1"/>
        <d v="2019-11-22T00:00:00" u="1"/>
        <d v="2018-12-18T00:00:00" u="1"/>
        <d v="2020-11-22T00:00:00" u="1"/>
        <d v="2019-12-18T00:00:00" u="1"/>
        <d v="2020-12-18T00:00:00" u="1"/>
        <d v="2016-10-28T00:00:00" u="1"/>
        <d v="2017-10-28T00:00:00" u="1"/>
        <d v="2016-11-24T00:00:00" u="1"/>
        <d v="2018-10-28T00:00:00" u="1"/>
        <d v="2017-11-24T00:00:00" u="1"/>
        <d v="2019-10-28T00:00:00" u="1"/>
        <d v="2016-12-20T00:00:00" u="1"/>
        <d v="2018-11-24T00:00:00" u="1"/>
        <d v="2020-10-28T00:00:00" u="1"/>
        <d v="2017-12-20T00:00:00" u="1"/>
        <d v="2019-11-24T00:00:00" u="1"/>
        <d v="2018-12-20T00:00:00" u="1"/>
        <d v="2020-11-24T00:00:00" u="1"/>
        <d v="2019-12-20T00:00:00" u="1"/>
        <d v="2020-12-20T00:00:00" u="1"/>
        <d v="2013-01-01T00:00:00" u="1"/>
        <d v="2017-01-01T00:00:00" u="1"/>
        <d v="2018-01-01T00:00:00" u="1"/>
        <d v="2019-01-01T00:00:00" u="1"/>
        <d v="2020-01-01T00:00:00" u="1"/>
        <d v="2016-10-30T00:00:00" u="1"/>
        <d v="2017-10-30T00:00:00" u="1"/>
        <d v="2016-11-26T00:00:00" u="1"/>
        <d v="2018-10-30T00:00:00" u="1"/>
        <d v="2017-11-26T00:00:00" u="1"/>
        <d v="2019-10-30T00:00:00" u="1"/>
        <d v="2016-12-22T00:00:00" u="1"/>
        <d v="2018-11-26T00:00:00" u="1"/>
        <d v="2020-10-30T00:00:00" u="1"/>
        <d v="2017-12-22T00:00:00" u="1"/>
        <d v="2019-11-26T00:00:00" u="1"/>
        <d v="2018-12-22T00:00:00" u="1"/>
        <d v="2020-11-26T00:00:00" u="1"/>
        <d v="2019-12-22T00:00:00" u="1"/>
        <d v="2020-12-22T00:00:00" u="1"/>
        <d v="2013-01-03T00:00:00" u="1"/>
        <d v="2016-01-03T00:00:00" u="1"/>
        <d v="2017-01-03T00:00:00" u="1"/>
        <d v="2018-01-03T00:00:00" u="1"/>
        <d v="2019-01-03T00:00:00" u="1"/>
        <d v="2020-01-03T00:00:00" u="1"/>
        <d v="2016-11-28T00:00:00" u="1"/>
        <d v="2017-11-28T00:00:00" u="1"/>
        <d v="2016-12-24T00:00:00" u="1"/>
        <d v="2018-11-28T00:00:00" u="1"/>
        <d v="2017-12-24T00:00:00" u="1"/>
        <d v="2019-11-28T00:00:00" u="1"/>
        <d v="2018-12-24T00:00:00" u="1"/>
        <d v="2019-12-24T00:00:00" u="1"/>
        <d v="2020-12-24T00:00:00" u="1"/>
        <d v="2013-01-05T00:00:00" u="1"/>
        <d v="2017-01-05T00:00:00" u="1"/>
        <d v="2018-01-05T00:00:00" u="1"/>
        <d v="2017-02-01T00:00:00" u="1"/>
        <d v="2019-01-05T00:00:00" u="1"/>
        <d v="2018-02-01T00:00:00" u="1"/>
        <d v="2020-01-05T00:00:00" u="1"/>
        <d v="2019-02-01T00:00:00" u="1"/>
        <d v="2020-02-01T00:00:00" u="1"/>
        <d v="2016-11-30T00:00:00" u="1"/>
        <d v="2017-11-30T00:00:00" u="1"/>
        <d v="2016-12-26T00:00:00" u="1"/>
        <d v="2018-11-30T00:00:00" u="1"/>
        <d v="2017-12-26T00:00:00" u="1"/>
        <d v="2019-11-30T00:00:00" u="1"/>
        <d v="2018-12-26T00:00:00" u="1"/>
        <d v="2020-11-30T00:00:00" u="1"/>
        <d v="2019-12-26T00:00:00" u="1"/>
        <d v="2020-12-26T00:00:00" u="1"/>
        <d v="2013-01-07T00:00:00" u="1"/>
        <d v="2013-02-03T00:00:00" u="1"/>
        <d v="2016-01-07T00:00:00" u="1"/>
        <d v="2017-01-07T00:00:00" u="1"/>
        <d v="2016-02-03T00:00:00" u="1"/>
        <d v="2018-01-07T00:00:00" u="1"/>
        <d v="2017-02-03T00:00:00" u="1"/>
        <d v="2019-01-07T00:00:00" u="1"/>
        <d v="2018-02-03T00:00:00" u="1"/>
        <d v="2020-01-07T00:00:00" u="1"/>
        <d v="2019-02-03T00:00:00" u="1"/>
        <d v="2020-02-03T00:00:00" u="1"/>
        <d v="2016-12-28T00:00:00" u="1"/>
        <d v="2017-12-28T00:00:00" u="1"/>
        <d v="2019-12-28T00:00:00" u="1"/>
        <d v="2020-12-28T00:00:00" u="1"/>
        <d v="2013-01-09T00:00:00" u="1"/>
        <d v="2013-02-05T00:00:00" u="1"/>
        <d v="2016-01-09T00:00:00" u="1"/>
        <d v="2013-03-01T00:00:00" u="1"/>
        <d v="2017-01-09T00:00:00" u="1"/>
        <d v="2016-02-05T00:00:00" u="1"/>
        <d v="2018-01-09T00:00:00" u="1"/>
        <d v="2017-02-05T00:00:00" u="1"/>
        <d v="2019-01-09T00:00:00" u="1"/>
        <d v="2016-03-01T00:00:00" u="1"/>
        <d v="2018-02-05T00:00:00" u="1"/>
        <d v="2020-01-09T00:00:00" u="1"/>
        <d v="2017-03-01T00:00:00" u="1"/>
        <d v="2019-02-05T00:00:00" u="1"/>
        <d v="2018-03-01T00:00:00" u="1"/>
        <d v="2020-02-05T00:00:00" u="1"/>
        <d v="2019-03-01T00:00:00" u="1"/>
        <d v="2020-03-01T00:00:00" u="1"/>
        <d v="2016-12-30T00:00:00" u="1"/>
        <d v="2017-12-30T00:00:00" u="1"/>
        <d v="2018-12-30T00:00:00" u="1"/>
        <d v="2019-12-30T00:00:00" u="1"/>
        <d v="2020-12-30T00:00:00" u="1"/>
        <d v="2013-01-11T00:00:00" u="1"/>
        <d v="2013-02-07T00:00:00" u="1"/>
        <d v="2016-01-11T00:00:00" u="1"/>
        <d v="2013-03-03T00:00:00" u="1"/>
        <d v="2017-01-11T00:00:00" u="1"/>
        <d v="2016-02-07T00:00:00" u="1"/>
        <d v="2018-01-11T00:00:00" u="1"/>
        <d v="2017-02-07T00:00:00" u="1"/>
        <d v="2019-01-11T00:00:00" u="1"/>
        <d v="2016-03-03T00:00:00" u="1"/>
        <d v="2018-02-07T00:00:00" u="1"/>
        <d v="2020-01-11T00:00:00" u="1"/>
        <d v="2017-03-03T00:00:00" u="1"/>
        <d v="2018-03-03T00:00:00" u="1"/>
        <d v="2020-02-07T00:00:00" u="1"/>
        <d v="2019-03-03T00:00:00" u="1"/>
        <d v="2020-03-03T00:00:00" u="1"/>
        <d v="2013-01-13T00:00:00" u="1"/>
        <d v="2013-02-09T00:00:00" u="1"/>
        <d v="2016-01-13T00:00:00" u="1"/>
        <d v="2013-03-05T00:00:00" u="1"/>
        <d v="2017-01-13T00:00:00" u="1"/>
        <d v="2016-02-09T00:00:00" u="1"/>
        <d v="2018-01-13T00:00:00" u="1"/>
        <d v="2017-02-09T00:00:00" u="1"/>
        <d v="2019-01-13T00:00:00" u="1"/>
        <d v="2016-03-05T00:00:00" u="1"/>
        <d v="2018-02-09T00:00:00" u="1"/>
        <d v="2020-01-13T00:00:00" u="1"/>
        <d v="2017-03-05T00:00:00" u="1"/>
        <d v="2019-02-09T00:00:00" u="1"/>
        <d v="2016-04-01T00:00:00" u="1"/>
        <d v="2018-03-05T00:00:00" u="1"/>
        <d v="2020-02-09T00:00:00" u="1"/>
        <d v="2017-04-01T00:00:00" u="1"/>
        <d v="2019-03-05T00:00:00" u="1"/>
        <d v="2018-04-01T00:00:00" u="1"/>
        <d v="2020-03-05T00:00:00" u="1"/>
        <d v="2019-04-01T00:00:00" u="1"/>
        <d v="2020-04-01T00:00:00" u="1"/>
        <d v="2013-01-15T00:00:00" u="1"/>
        <d v="2013-02-11T00:00:00" u="1"/>
        <d v="2016-01-15T00:00:00" u="1"/>
        <d v="2013-03-07T00:00:00" u="1"/>
        <d v="2017-01-15T00:00:00" u="1"/>
        <d v="2016-02-11T00:00:00" u="1"/>
        <d v="2018-01-15T00:00:00" u="1"/>
        <d v="2013-04-03T00:00:00" u="1"/>
        <d v="2017-02-11T00:00:00" u="1"/>
        <d v="2019-01-15T00:00:00" u="1"/>
        <d v="2016-03-07T00:00:00" u="1"/>
        <d v="2018-02-11T00:00:00" u="1"/>
        <d v="2020-01-15T00:00:00" u="1"/>
        <d v="2017-03-07T00:00:00" u="1"/>
        <d v="2019-02-11T00:00:00" u="1"/>
        <d v="2016-04-03T00:00:00" u="1"/>
        <d v="2018-03-07T00:00:00" u="1"/>
        <d v="2020-02-11T00:00:00" u="1"/>
        <d v="2019-03-07T00:00:00" u="1"/>
        <d v="2020-03-07T00:00:00" u="1"/>
        <d v="2019-04-03T00:00:00" u="1"/>
        <d v="2020-04-03T00:00:00" u="1"/>
        <d v="2013-01-17T00:00:00" u="1"/>
        <d v="2013-02-13T00:00:00" u="1"/>
        <d v="2016-01-17T00:00:00" u="1"/>
        <d v="2013-03-09T00:00:00" u="1"/>
        <d v="2017-01-17T00:00:00" u="1"/>
        <d v="2016-02-13T00:00:00" u="1"/>
        <d v="2018-01-17T00:00:00" u="1"/>
        <d v="2013-04-05T00:00:00" u="1"/>
        <d v="2017-02-13T00:00:00" u="1"/>
        <d v="2019-01-17T00:00:00" u="1"/>
        <d v="2016-03-09T00:00:00" u="1"/>
        <d v="2018-02-13T00:00:00" u="1"/>
        <d v="2020-01-17T00:00:00" u="1"/>
        <d v="2013-05-01T00:00:00" u="1"/>
        <d v="2017-03-09T00:00:00" u="1"/>
        <d v="2019-02-13T00:00:00" u="1"/>
        <d v="2016-04-05T00:00:00" u="1"/>
        <d v="2018-03-09T00:00:00" u="1"/>
        <d v="2020-02-13T00:00:00" u="1"/>
        <d v="2017-04-05T00:00:00" u="1"/>
        <d v="2019-03-09T00:00:00" u="1"/>
        <d v="2016-05-01T00:00:00" u="1"/>
        <d v="2018-04-05T00:00:00" u="1"/>
        <d v="2020-03-09T00:00:00" u="1"/>
        <d v="2017-05-01T00:00:00" u="1"/>
        <d v="2019-04-05T00:00:00" u="1"/>
        <d v="2018-05-01T00:00:00" u="1"/>
        <d v="2020-04-05T00:00:00" u="1"/>
        <d v="2019-05-01T00:00:00" u="1"/>
        <d v="2020-05-01T00:00:00" u="1"/>
        <d v="2013-01-19T00:00:00" u="1"/>
        <d v="2013-02-15T00:00:00" u="1"/>
        <d v="2016-01-19T00:00:00" u="1"/>
        <d v="2013-03-11T00:00:00" u="1"/>
        <d v="2017-01-19T00:00:00" u="1"/>
        <d v="2016-02-15T00:00:00" u="1"/>
        <d v="2018-01-19T00:00:00" u="1"/>
        <d v="2017-02-15T00:00:00" u="1"/>
        <d v="2019-01-19T00:00:00" u="1"/>
        <d v="2016-03-11T00:00:00" u="1"/>
        <d v="2018-02-15T00:00:00" u="1"/>
        <d v="2020-01-19T00:00:00" u="1"/>
        <d v="2013-05-03T00:00:00" u="1"/>
        <d v="2017-03-11T00:00:00" u="1"/>
        <d v="2019-02-15T00:00:00" u="1"/>
        <d v="2016-04-07T00:00:00" u="1"/>
        <d v="2018-03-11T00:00:00" u="1"/>
        <d v="2020-02-15T00:00:00" u="1"/>
        <d v="2017-04-07T00:00:00" u="1"/>
        <d v="2019-03-11T00:00:00" u="1"/>
        <d v="2016-05-03T00:00:00" u="1"/>
        <d v="2018-04-07T00:00:00" u="1"/>
        <d v="2020-03-11T00:00:00" u="1"/>
        <d v="2017-05-03T00:00:00" u="1"/>
        <d v="2019-04-07T00:00:00" u="1"/>
        <d v="2018-05-03T00:00:00" u="1"/>
        <d v="2020-04-07T00:00:00" u="1"/>
        <d v="2019-05-03T00:00:00" u="1"/>
        <d v="2020-05-03T00:00:00" u="1"/>
        <d v="2013-01-21T00:00:00" u="1"/>
        <d v="2013-02-17T00:00:00" u="1"/>
        <d v="2016-01-21T00:00:00" u="1"/>
        <d v="2013-03-13T00:00:00" u="1"/>
        <d v="2017-01-21T00:00:00" u="1"/>
        <d v="2016-02-17T00:00:00" u="1"/>
        <d v="2018-01-21T00:00:00" u="1"/>
        <d v="2017-02-17T00:00:00" u="1"/>
        <d v="2019-01-21T00:00:00" u="1"/>
        <d v="2016-03-13T00:00:00" u="1"/>
        <d v="2018-02-17T00:00:00" u="1"/>
        <d v="2017-03-13T00:00:00" u="1"/>
        <d v="2019-02-17T00:00:00" u="1"/>
        <d v="2016-04-09T00:00:00" u="1"/>
        <d v="2018-03-13T00:00:00" u="1"/>
        <d v="2020-02-17T00:00:00" u="1"/>
        <d v="2017-04-09T00:00:00" u="1"/>
        <d v="2019-03-13T00:00:00" u="1"/>
        <d v="2018-04-09T00:00:00" u="1"/>
        <d v="2020-03-13T00:00:00" u="1"/>
        <d v="2017-05-05T00:00:00" u="1"/>
        <d v="2019-04-09T00:00:00" u="1"/>
        <d v="2018-05-05T00:00:00" u="1"/>
        <d v="2020-04-09T00:00:00" u="1"/>
        <d v="2017-06-01T00:00:00" u="1"/>
        <d v="2019-05-05T00:00:00" u="1"/>
        <d v="2018-06-01T00:00:00" u="1"/>
        <d v="2020-05-05T00:00:00" u="1"/>
        <d v="2019-06-01T00:00:00" u="1"/>
        <d v="2020-06-01T00:00:00" u="1"/>
        <d v="2013-01-23T00:00:00" u="1"/>
        <d v="2013-02-19T00:00:00" u="1"/>
        <d v="2016-01-23T00:00:00" u="1"/>
        <d v="2013-03-15T00:00:00" u="1"/>
        <d v="2017-01-23T00:00:00" u="1"/>
        <d v="2016-02-19T00:00:00" u="1"/>
        <d v="2018-01-23T00:00:00" u="1"/>
        <d v="2013-04-11T00:00:00" u="1"/>
        <d v="2017-02-19T00:00:00" u="1"/>
        <d v="2019-01-23T00:00:00" u="1"/>
        <d v="2016-03-15T00:00:00" u="1"/>
        <d v="2018-02-19T00:00:00" u="1"/>
        <d v="2020-01-23T00:00:00" u="1"/>
        <d v="2013-05-07T00:00:00" u="1"/>
        <d v="2017-03-15T00:00:00" u="1"/>
        <d v="2019-02-19T00:00:00" u="1"/>
        <d v="2016-04-11T00:00:00" u="1"/>
        <d v="2018-03-15T00:00:00" u="1"/>
        <d v="2020-02-19T00:00:00" u="1"/>
        <d v="2017-04-11T00:00:00" u="1"/>
        <d v="2019-03-15T00:00:00" u="1"/>
        <d v="2016-05-07T00:00:00" u="1"/>
        <d v="2018-04-11T00:00:00" u="1"/>
        <d v="2020-03-15T00:00:00" u="1"/>
        <d v="2017-05-07T00:00:00" u="1"/>
        <d v="2019-04-11T00:00:00" u="1"/>
        <d v="2016-06-03T00:00:00" u="1"/>
        <d v="2018-05-07T00:00:00" u="1"/>
        <d v="2020-04-11T00:00:00" u="1"/>
        <d v="2017-06-03T00:00:00" u="1"/>
        <d v="2019-05-07T00:00:00" u="1"/>
        <d v="2018-06-03T00:00:00" u="1"/>
        <d v="2020-05-07T00:00:00" u="1"/>
        <d v="2019-06-03T00:00:00" u="1"/>
        <d v="2020-06-03T00:00:00" u="1"/>
        <d v="2013-01-25T00:00:00" u="1"/>
        <d v="2013-02-21T00:00:00" u="1"/>
        <d v="2016-01-25T00:00:00" u="1"/>
        <d v="2013-03-17T00:00:00" u="1"/>
        <d v="2017-01-25T00:00:00" u="1"/>
        <d v="2016-02-21T00:00:00" u="1"/>
        <d v="2018-01-25T00:00:00" u="1"/>
        <d v="2013-04-13T00:00:00" u="1"/>
        <d v="2017-02-21T00:00:00" u="1"/>
        <d v="2019-01-25T00:00:00" u="1"/>
        <d v="2016-03-17T00:00:00" u="1"/>
        <d v="2018-02-21T00:00:00" u="1"/>
        <d v="2020-01-25T00:00:00" u="1"/>
        <d v="2017-03-17T00:00:00" u="1"/>
        <d v="2019-02-21T00:00:00" u="1"/>
        <d v="2016-04-13T00:00:00" u="1"/>
        <d v="2018-03-17T00:00:00" u="1"/>
        <d v="2020-02-21T00:00:00" u="1"/>
        <d v="2017-04-13T00:00:00" u="1"/>
        <d v="2019-03-17T00:00:00" u="1"/>
        <d v="2016-05-09T00:00:00" u="1"/>
        <d v="2018-04-13T00:00:00" u="1"/>
        <d v="2020-03-17T00:00:00" u="1"/>
        <d v="2017-05-09T00:00:00" u="1"/>
        <d v="2019-04-13T00:00:00" u="1"/>
        <d v="2016-06-05T00:00:00" u="1"/>
        <d v="2018-05-09T00:00:00" u="1"/>
        <d v="2020-04-13T00:00:00" u="1"/>
        <d v="2017-06-05T00:00:00" u="1"/>
        <d v="2019-05-09T00:00:00" u="1"/>
        <d v="2016-07-01T00:00:00" u="1"/>
        <d v="2018-06-05T00:00:00" u="1"/>
        <d v="2020-05-09T00:00:00" u="1"/>
        <d v="2017-07-01T00:00:00" u="1"/>
        <d v="2019-06-05T00:00:00" u="1"/>
        <d v="2018-07-01T00:00:00" u="1"/>
        <d v="2020-06-05T00:00:00" u="1"/>
        <d v="2019-07-01T00:00:00" u="1"/>
        <d v="2020-07-01T00:00:00" u="1"/>
        <d v="2013-01-27T00:00:00" u="1"/>
        <d v="2013-02-23T00:00:00" u="1"/>
        <d v="2016-01-27T00:00:00" u="1"/>
        <d v="2013-03-19T00:00:00" u="1"/>
        <d v="2017-01-27T00:00:00" u="1"/>
        <d v="2016-02-23T00:00:00" u="1"/>
        <d v="2018-01-27T00:00:00" u="1"/>
        <d v="2013-04-15T00:00:00" u="1"/>
        <d v="2017-02-23T00:00:00" u="1"/>
        <d v="2019-01-27T00:00:00" u="1"/>
        <d v="2016-03-19T00:00:00" u="1"/>
        <d v="2018-02-23T00:00:00" u="1"/>
        <d v="2020-01-27T00:00:00" u="1"/>
        <d v="2017-03-19T00:00:00" u="1"/>
        <d v="2019-02-23T00:00:00" u="1"/>
        <d v="2016-04-15T00:00:00" u="1"/>
        <d v="2018-03-19T00:00:00" u="1"/>
        <d v="2020-02-23T00:00:00" u="1"/>
        <d v="2017-04-15T00:00:00" u="1"/>
        <d v="2019-03-19T00:00:00" u="1"/>
        <d v="2018-04-15T00:00:00" u="1"/>
        <d v="2020-03-19T00:00:00" u="1"/>
        <d v="2017-05-11T00:00:00" u="1"/>
        <d v="2019-04-15T00:00:00" u="1"/>
        <d v="2016-06-07T00:00:00" u="1"/>
        <d v="2018-05-11T00:00:00" u="1"/>
        <d v="2020-04-15T00:00:00" u="1"/>
        <d v="2017-06-07T00:00:00" u="1"/>
        <d v="2019-05-11T00:00:00" u="1"/>
        <d v="2016-07-03T00:00:00" u="1"/>
        <d v="2018-06-07T00:00:00" u="1"/>
        <d v="2020-05-11T00:00:00" u="1"/>
        <d v="2017-07-03T00:00:00" u="1"/>
        <d v="2019-06-07T00:00:00" u="1"/>
        <d v="2018-07-03T00:00:00" u="1"/>
        <d v="2020-06-07T00:00:00" u="1"/>
        <d v="2019-07-03T00:00:00" u="1"/>
        <d v="2020-07-03T00:00:00" u="1"/>
        <d v="2013-01-29T00:00:00" u="1"/>
        <d v="2013-02-25T00:00:00" u="1"/>
        <d v="2013-03-21T00:00:00" u="1"/>
        <d v="2017-01-29T00:00:00" u="1"/>
        <d v="2016-02-25T00:00:00" u="1"/>
        <d v="2018-01-29T00:00:00" u="1"/>
        <d v="2013-04-17T00:00:00" u="1"/>
        <d v="2017-02-25T00:00:00" u="1"/>
        <d v="2019-01-29T00:00:00" u="1"/>
        <d v="2016-03-21T00:00:00" u="1"/>
        <d v="2018-02-25T00:00:00" u="1"/>
        <d v="2020-01-29T00:00:00" u="1"/>
        <d v="2019-02-25T00:00:00" u="1"/>
        <d v="2016-04-17T00:00:00" u="1"/>
        <d v="2018-03-21T00:00:00" u="1"/>
        <d v="2020-02-25T00:00:00" u="1"/>
        <d v="2017-04-17T00:00:00" u="1"/>
        <d v="2019-03-21T00:00:00" u="1"/>
        <d v="2016-05-13T00:00:00" u="1"/>
        <d v="2018-04-17T00:00:00" u="1"/>
        <d v="2020-03-21T00:00:00" u="1"/>
        <d v="2017-05-13T00:00:00" u="1"/>
        <d v="2019-04-17T00:00:00" u="1"/>
        <d v="2016-06-09T00:00:00" u="1"/>
        <d v="2018-05-13T00:00:00" u="1"/>
        <d v="2020-04-17T00:00:00" u="1"/>
        <d v="2017-06-09T00:00:00" u="1"/>
        <d v="2019-05-13T00:00:00" u="1"/>
        <d v="2016-07-05T00:00:00" u="1"/>
        <d v="2018-06-09T00:00:00" u="1"/>
        <d v="2020-05-13T00:00:00" u="1"/>
        <d v="2017-07-05T00:00:00" u="1"/>
        <d v="2019-06-09T00:00:00" u="1"/>
        <d v="2018-07-05T00:00:00" u="1"/>
        <d v="2020-06-09T00:00:00" u="1"/>
        <d v="2017-08-01T00:00:00" u="1"/>
        <d v="2019-07-05T00:00:00" u="1"/>
        <d v="2018-08-01T00:00:00" u="1"/>
        <d v="2020-07-05T00:00:00" u="1"/>
        <d v="2019-08-01T00:00:00" u="1"/>
        <d v="2020-08-01T00:00:00" u="1"/>
        <d v="2013-01-31T00:00:00" u="1"/>
        <d v="2013-02-27T00:00:00" u="1"/>
        <d v="2013-03-23T00:00:00" u="1"/>
        <d v="2017-01-31T00:00:00" u="1"/>
        <d v="2016-02-27T00:00:00" u="1"/>
        <d v="2018-01-31T00:00:00" u="1"/>
        <d v="2013-04-19T00:00:00" u="1"/>
        <d v="2017-02-27T00:00:00" u="1"/>
        <d v="2019-01-31T00:00:00" u="1"/>
        <d v="2016-03-23T00:00:00" u="1"/>
        <d v="2018-02-27T00:00:00" u="1"/>
        <d v="2020-01-31T00:00:00" u="1"/>
        <d v="2013-05-15T00:00:00" u="1"/>
        <d v="2019-02-27T00:00:00" u="1"/>
        <d v="2016-04-19T00:00:00" u="1"/>
        <d v="2018-03-23T00:00:00" u="1"/>
        <d v="2020-02-27T00:00:00" u="1"/>
        <d v="2017-04-19T00:00:00" u="1"/>
        <d v="2019-03-23T00:00:00" u="1"/>
        <d v="2016-05-15T00:00:00" u="1"/>
        <d v="2018-04-19T00:00:00" u="1"/>
        <d v="2020-03-23T00:00:00" u="1"/>
        <d v="2017-05-15T00:00:00" u="1"/>
        <d v="2019-04-19T00:00:00" u="1"/>
        <d v="2016-06-11T00:00:00" u="1"/>
        <d v="2018-05-15T00:00:00" u="1"/>
        <d v="2020-04-19T00:00:00" u="1"/>
        <d v="2017-06-11T00:00:00" u="1"/>
        <d v="2019-05-15T00:00:00" u="1"/>
        <d v="2016-07-07T00:00:00" u="1"/>
        <d v="2018-06-11T00:00:00" u="1"/>
        <d v="2020-05-15T00:00:00" u="1"/>
        <d v="2017-07-07T00:00:00" u="1"/>
        <d v="2019-06-11T00:00:00" u="1"/>
        <d v="2016-08-03T00:00:00" u="1"/>
        <d v="2018-07-07T00:00:00" u="1"/>
        <d v="2020-06-11T00:00:00" u="1"/>
        <d v="2017-08-03T00:00:00" u="1"/>
        <d v="2019-07-07T00:00:00" u="1"/>
        <d v="2018-08-03T00:00:00" u="1"/>
        <d v="2020-07-07T00:00:00" u="1"/>
        <d v="2019-08-03T00:00:00" u="1"/>
        <d v="2020-08-03T00:00:00" u="1"/>
        <d v="2013-03-25T00:00:00" u="1"/>
        <d v="2016-02-29T00:00:00" u="1"/>
        <d v="2013-04-21T00:00:00" u="1"/>
        <d v="2016-03-25T00:00:00" u="1"/>
        <d v="2013-05-17T00:00:00" u="1"/>
        <d v="2017-03-25T00:00:00" u="1"/>
        <d v="2016-04-21T00:00:00" u="1"/>
        <d v="2018-03-25T00:00:00" u="1"/>
        <d v="2020-02-29T00:00:00" u="1"/>
        <d v="2017-04-21T00:00:00" u="1"/>
        <d v="2019-03-25T00:00:00" u="1"/>
        <d v="2016-05-17T00:00:00" u="1"/>
        <d v="2018-04-21T00:00:00" u="1"/>
        <d v="2020-03-25T00:00:00" u="1"/>
        <d v="2019-04-21T00:00:00" u="1"/>
        <d v="2016-06-13T00:00:00" u="1"/>
        <d v="2018-05-17T00:00:00" u="1"/>
        <d v="2020-04-21T00:00:00" u="1"/>
        <d v="2017-06-13T00:00:00" u="1"/>
        <d v="2019-05-17T00:00:00" u="1"/>
        <d v="2016-07-09T00:00:00" u="1"/>
        <d v="2018-06-13T00:00:00" u="1"/>
        <d v="2020-05-17T00:00:00" u="1"/>
        <d v="2017-07-09T00:00:00" u="1"/>
        <d v="2019-06-13T00:00:00" u="1"/>
        <d v="2016-08-05T00:00:00" u="1"/>
        <d v="2018-07-09T00:00:00" u="1"/>
        <d v="2020-06-13T00:00:00" u="1"/>
        <d v="2017-08-05T00:00:00" u="1"/>
        <d v="2019-07-09T00:00:00" u="1"/>
        <d v="2018-08-05T00:00:00" u="1"/>
        <d v="2020-07-09T00:00:00" u="1"/>
        <d v="2017-09-01T00:00:00" u="1"/>
        <d v="2019-08-05T00:00:00" u="1"/>
        <d v="2018-09-01T00:00:00" u="1"/>
        <d v="2020-08-05T00:00:00" u="1"/>
        <d v="2019-09-01T00:00:00" u="1"/>
        <d v="2020-09-01T00:00:00" u="1"/>
        <d v="2013-03-27T00:00:00" u="1"/>
        <d v="2013-04-23T00:00:00" u="1"/>
        <d v="2016-03-27T00:00:00" u="1"/>
        <d v="2013-05-19T00:00:00" u="1"/>
        <d v="2017-03-27T00:00:00" u="1"/>
        <d v="2016-04-23T00:00:00" u="1"/>
        <d v="2018-03-27T00:00:00" u="1"/>
        <d v="2017-04-23T00:00:00" u="1"/>
        <d v="2019-03-27T00:00:00" u="1"/>
        <d v="2016-05-19T00:00:00" u="1"/>
        <d v="2018-04-23T00:00:00" u="1"/>
        <d v="2020-03-27T00:00:00" u="1"/>
        <d v="2017-05-19T00:00:00" u="1"/>
        <d v="2019-04-23T00:00:00" u="1"/>
        <d v="2016-06-15T00:00:00" u="1"/>
        <d v="2018-05-19T00:00:00" u="1"/>
        <d v="2020-04-23T00:00:00" u="1"/>
        <d v="2017-06-15T00:00:00" u="1"/>
        <d v="2019-05-19T00:00:00" u="1"/>
        <d v="2016-07-11T00:00:00" u="1"/>
        <d v="2018-06-15T00:00:00" u="1"/>
        <d v="2020-05-19T00:00:00" u="1"/>
        <d v="2019-06-15T00:00:00" u="1"/>
        <d v="2016-08-07T00:00:00" u="1"/>
        <d v="2018-07-11T00:00:00" u="1"/>
        <d v="2020-06-15T00:00:00" u="1"/>
        <d v="2017-08-07T00:00:00" u="1"/>
        <d v="2019-07-11T00:00:00" u="1"/>
        <d v="2016-09-03T00:00:00" u="1"/>
        <d v="2018-08-07T00:00:00" u="1"/>
        <d v="2020-07-11T00:00:00" u="1"/>
        <d v="2017-09-03T00:00:00" u="1"/>
        <d v="2019-08-07T00:00:00" u="1"/>
        <d v="2018-09-03T00:00:00" u="1"/>
        <d v="2020-08-07T00:00:00" u="1"/>
        <d v="2019-09-03T00:00:00" u="1"/>
        <d v="2020-09-03T00:00:00" u="1"/>
        <d v="2013-03-29T00:00:00" u="1"/>
        <d v="2013-04-25T00:00:00" u="1"/>
        <d v="2016-03-29T00:00:00" u="1"/>
        <d v="2013-05-21T00:00:00" u="1"/>
        <d v="2017-03-29T00:00:00" u="1"/>
        <d v="2016-04-25T00:00:00" u="1"/>
        <d v="2018-03-29T00:00:00" u="1"/>
        <d v="2017-04-25T00:00:00" u="1"/>
        <d v="2019-03-29T00:00:00" u="1"/>
        <d v="2016-05-21T00:00:00" u="1"/>
        <d v="2018-04-25T00:00:00" u="1"/>
        <d v="2020-03-29T00:00:00" u="1"/>
        <d v="2017-05-21T00:00:00" u="1"/>
        <d v="2019-04-25T00:00:00" u="1"/>
        <d v="2016-06-17T00:00:00" u="1"/>
        <d v="2018-05-21T00:00:00" u="1"/>
        <d v="2020-04-25T00:00:00" u="1"/>
        <d v="2017-06-17T00:00:00" u="1"/>
        <d v="2019-05-21T00:00:00" u="1"/>
        <d v="2016-07-13T00:00:00" u="1"/>
        <d v="2018-06-17T00:00:00" u="1"/>
        <d v="2020-05-21T00:00:00" u="1"/>
        <d v="2017-07-13T00:00:00" u="1"/>
        <d v="2019-06-17T00:00:00" u="1"/>
        <d v="2016-08-09T00:00:00" u="1"/>
        <d v="2018-07-13T00:00:00" u="1"/>
        <d v="2020-06-17T00:00:00" u="1"/>
        <d v="2017-08-09T00:00:00" u="1"/>
        <d v="2019-07-13T00:00:00" u="1"/>
        <d v="2016-09-05T00:00:00" u="1"/>
        <d v="2018-08-09T00:00:00" u="1"/>
        <d v="2020-07-13T00:00:00" u="1"/>
        <d v="2017-09-05T00:00:00" u="1"/>
        <d v="2019-08-09T00:00:00" u="1"/>
        <d v="2016-10-01T00:00:00" u="1"/>
        <d v="2018-09-05T00:00:00" u="1"/>
        <d v="2020-08-09T00:00:00" u="1"/>
        <d v="2017-10-01T00:00:00" u="1"/>
        <d v="2019-09-05T00:00:00" u="1"/>
        <d v="2018-10-01T00:00:00" u="1"/>
        <d v="2020-09-05T00:00:00" u="1"/>
        <d v="2019-10-01T00:00:00" u="1"/>
        <d v="2020-10-01T00:00:00" u="1"/>
        <d v="2013-03-31T00:00:00" u="1"/>
        <d v="2013-04-27T00:00:00" u="1"/>
        <d v="2016-03-31T00:00:00" u="1"/>
        <d v="2013-05-23T00:00:00" u="1"/>
        <d v="2017-03-31T00:00:00" u="1"/>
        <d v="2016-04-27T00:00:00" u="1"/>
        <d v="2018-03-31T00:00:00" u="1"/>
        <d v="2017-04-27T00:00:00" u="1"/>
        <d v="2019-03-31T00:00:00" u="1"/>
        <d v="2016-05-23T00:00:00" u="1"/>
        <d v="2018-04-27T00:00:00" u="1"/>
        <d v="2020-03-31T00:00:00" u="1"/>
        <d v="2017-05-23T00:00:00" u="1"/>
        <d v="2019-04-27T00:00:00" u="1"/>
        <d v="2016-06-19T00:00:00" u="1"/>
        <d v="2018-05-23T00:00:00" u="1"/>
        <d v="2020-04-27T00:00:00" u="1"/>
        <d v="2017-06-19T00:00:00" u="1"/>
        <d v="2019-05-23T00:00:00" u="1"/>
        <d v="2016-07-15T00:00:00" u="1"/>
        <d v="2018-06-19T00:00:00" u="1"/>
        <d v="2020-05-23T00:00:00" u="1"/>
        <d v="2017-07-15T00:00:00" u="1"/>
        <d v="2019-06-19T00:00:00" u="1"/>
        <d v="2016-08-11T00:00:00" u="1"/>
        <d v="2018-07-15T00:00:00" u="1"/>
        <d v="2020-06-19T00:00:00" u="1"/>
        <d v="2017-08-11T00:00:00" u="1"/>
        <d v="2019-07-15T00:00:00" u="1"/>
        <d v="2016-09-07T00:00:00" u="1"/>
        <d v="2018-08-11T00:00:00" u="1"/>
        <d v="2020-07-15T00:00:00" u="1"/>
        <d v="2019-08-11T00:00:00" u="1"/>
        <d v="2016-10-03T00:00:00" u="1"/>
        <d v="2018-09-07T00:00:00" u="1"/>
        <d v="2020-08-11T00:00:00" u="1"/>
        <d v="2017-10-03T00:00:00" u="1"/>
        <d v="2019-09-07T00:00:00" u="1"/>
        <d v="2018-10-03T00:00:00" u="1"/>
        <d v="2020-09-07T00:00:00" u="1"/>
        <d v="2019-10-03T00:00:00" u="1"/>
        <d v="2020-10-03T00:00:00" u="1"/>
        <d v="2013-05-25T00:00:00" u="1"/>
        <d v="2016-04-29T00:00:00" u="1"/>
        <d v="2017-04-29T00:00:00" u="1"/>
        <d v="2018-04-29T00:00:00" u="1"/>
        <d v="2017-05-25T00:00:00" u="1"/>
        <d v="2019-04-29T00:00:00" u="1"/>
        <d v="2016-06-21T00:00:00" u="1"/>
        <d v="2018-05-25T00:00:00" u="1"/>
        <d v="2020-04-29T00:00:00" u="1"/>
        <d v="2017-06-21T00:00:00" u="1"/>
        <d v="2019-05-25T00:00:00" u="1"/>
        <d v="2016-07-17T00:00:00" u="1"/>
        <d v="2018-06-21T00:00:00" u="1"/>
        <d v="2020-05-25T00:00:00" u="1"/>
        <d v="2017-07-17T00:00:00" u="1"/>
        <d v="2019-06-21T00:00:00" u="1"/>
        <d v="2016-08-13T00:00:00" u="1"/>
        <d v="2018-07-17T00:00:00" u="1"/>
        <d v="2020-06-21T00:00:00" u="1"/>
        <d v="2017-08-13T00:00:00" u="1"/>
        <d v="2019-07-17T00:00:00" u="1"/>
        <d v="2016-09-09T00:00:00" u="1"/>
        <d v="2018-08-13T00:00:00" u="1"/>
        <d v="2020-07-17T00:00:00" u="1"/>
        <d v="2017-09-09T00:00:00" u="1"/>
        <d v="2019-08-13T00:00:00" u="1"/>
        <d v="2016-10-05T00:00:00" u="1"/>
        <d v="2018-09-09T00:00:00" u="1"/>
        <d v="2020-08-13T00:00:00" u="1"/>
        <d v="2017-10-05T00:00:00" u="1"/>
        <d v="2019-09-09T00:00:00" u="1"/>
        <d v="2018-10-05T00:00:00" u="1"/>
        <d v="2020-09-09T00:00:00" u="1"/>
        <d v="2017-11-01T00:00:00" u="1"/>
        <d v="2019-10-05T00:00:00" u="1"/>
        <d v="2018-11-01T00:00:00" u="1"/>
        <d v="2020-10-05T00:00:00" u="1"/>
        <d v="2019-11-01T00:00:00" u="1"/>
        <d v="2020-11-01T00:00:00" u="1"/>
        <d v="2013-05-27T00:00:00" u="1"/>
        <d v="2016-05-27T00:00:00" u="1"/>
        <d v="2017-05-27T00:00:00" u="1"/>
        <d v="2016-06-23T00:00:00" u="1"/>
        <d v="2018-05-27T00:00:00" u="1"/>
        <d v="2017-06-23T00:00:00" u="1"/>
        <d v="2019-05-27T00:00:00" u="1"/>
        <d v="2016-07-19T00:00:00" u="1"/>
        <d v="2018-06-23T00:00:00" u="1"/>
        <d v="2020-05-27T00:00:00" u="1"/>
        <d v="2017-07-19T00:00:00" u="1"/>
        <d v="2019-06-23T00:00:00" u="1"/>
        <d v="2016-08-15T00:00:00" u="1"/>
        <d v="2018-07-19T00:00:00" u="1"/>
        <d v="2020-06-23T00:00:00" u="1"/>
        <d v="2017-08-15T00:00:00" u="1"/>
        <d v="2019-07-19T00:00:00" u="1"/>
        <d v="2016-09-11T00:00:00" u="1"/>
        <d v="2018-08-15T00:00:00" u="1"/>
        <d v="2020-07-19T00:00:00" u="1"/>
        <d v="2017-09-11T00:00:00" u="1"/>
        <d v="2016-10-07T00:00:00" u="1"/>
        <d v="2018-09-11T00:00:00" u="1"/>
        <d v="2020-08-15T00:00:00" u="1"/>
        <d v="2017-10-07T00:00:00" u="1"/>
        <d v="2019-09-11T00:00:00" u="1"/>
        <d v="2016-11-03T00:00:00" u="1"/>
        <d v="2018-10-07T00:00:00" u="1"/>
        <d v="2017-11-03T00:00:00" u="1"/>
        <d v="2019-10-07T00:00:00" u="1"/>
        <d v="2018-11-03T00:00:00" u="1"/>
        <d v="2020-10-07T00:00:00" u="1"/>
        <d v="2019-11-03T00:00:00" u="1"/>
        <d v="2020-11-03T00:00:00" u="1"/>
        <d v="2016-05-29T00:00:00" u="1"/>
        <d v="2017-05-29T00:00:00" u="1"/>
        <d v="2016-06-25T00:00:00" u="1"/>
        <d v="2018-05-29T00:00:00" u="1"/>
        <d v="2017-06-25T00:00:00" u="1"/>
        <d v="2019-05-29T00:00:00" u="1"/>
        <d v="2016-07-21T00:00:00" u="1"/>
        <d v="2018-06-25T00:00:00" u="1"/>
        <d v="2020-05-29T00:00:00" u="1"/>
        <d v="2017-07-21T00:00:00" u="1"/>
        <d v="2019-06-25T00:00:00" u="1"/>
        <d v="2016-08-17T00:00:00" u="1"/>
        <d v="2018-07-21T00:00:00" u="1"/>
        <d v="2020-06-25T00:00:00" u="1"/>
        <d v="2017-08-17T00:00:00" u="1"/>
        <d v="2019-07-21T00:00:00" u="1"/>
        <d v="2016-09-13T00:00:00" u="1"/>
        <d v="2018-08-17T00:00:00" u="1"/>
        <d v="2020-07-21T00:00:00" u="1"/>
        <d v="2017-09-13T00:00:00" u="1"/>
        <d v="2019-08-17T00:00:00" u="1"/>
        <d v="2016-10-09T00:00:00" u="1"/>
        <d v="2018-09-13T00:00:00" u="1"/>
        <d v="2020-08-17T00:00:00" u="1"/>
        <d v="2017-10-09T00:00:00" u="1"/>
        <d v="2019-09-13T00:00:00" u="1"/>
        <d v="2018-10-09T00:00:00" u="1"/>
        <d v="2020-09-13T00:00:00" u="1"/>
        <d v="2017-11-05T00:00:00" u="1"/>
        <d v="2019-10-09T00:00:00" u="1"/>
        <d v="2016-12-01T00:00:00" u="1"/>
        <d v="2018-11-05T00:00:00" u="1"/>
        <d v="2020-10-09T00:00:00" u="1"/>
        <d v="2017-12-01T00:00:00" u="1"/>
        <d v="2019-11-05T00:00:00" u="1"/>
        <d v="2018-12-01T00:00:00" u="1"/>
        <d v="2020-11-05T00:00:00" u="1"/>
        <d v="2019-12-01T00:00:00" u="1"/>
        <d v="2020-12-01T00:00:00" u="1"/>
        <d v="2016-05-31T00:00:00" u="1"/>
        <d v="2017-05-31T00:00:00" u="1"/>
        <d v="2016-06-27T00:00:00" u="1"/>
        <d v="2018-05-31T00:00:00" u="1"/>
        <d v="2017-06-27T00:00:00" u="1"/>
        <d v="2019-05-31T00:00:00" u="1"/>
        <d v="2016-07-23T00:00:00" u="1"/>
        <d v="2018-06-27T00:00:00" u="1"/>
        <d v="2020-05-31T00:00:00" u="1"/>
        <d v="2017-07-23T00:00:00" u="1"/>
        <d v="2019-06-27T00:00:00" u="1"/>
        <d v="2016-08-19T00:00:00" u="1"/>
        <d v="2018-07-23T00:00:00" u="1"/>
        <d v="2020-06-27T00:00:00" u="1"/>
        <d v="2017-08-19T00:00:00" u="1"/>
        <d v="2019-07-23T00:00:00" u="1"/>
        <d v="2016-09-15T00:00:00" u="1"/>
        <d v="2018-08-19T00:00:00" u="1"/>
        <d v="2020-07-23T00:00:00" u="1"/>
        <d v="2017-09-15T00:00:00" u="1"/>
        <d v="2019-08-19T00:00:00" u="1"/>
        <d v="2016-10-11T00:00:00" u="1"/>
        <d v="2018-09-15T00:00:00" u="1"/>
        <d v="2020-08-19T00:00:00" u="1"/>
        <d v="2017-10-11T00:00:00" u="1"/>
        <d v="2019-09-15T00:00:00" u="1"/>
        <d v="2016-11-07T00:00:00" u="1"/>
        <d v="2018-10-11T00:00:00" u="1"/>
        <d v="2020-09-15T00:00:00" u="1"/>
        <d v="2017-11-07T00:00:00" u="1"/>
        <d v="2019-10-11T00:00:00" u="1"/>
        <d v="2016-12-03T00:00:00" u="1"/>
        <d v="2018-11-07T00:00:00" u="1"/>
        <d v="2020-10-11T00:00:00" u="1"/>
        <d v="2017-12-03T00:00:00" u="1"/>
        <d v="2019-11-07T00:00:00" u="1"/>
        <d v="2018-12-03T00:00:00" u="1"/>
        <d v="2020-11-07T00:00:00" u="1"/>
        <d v="2019-12-03T00:00:00" u="1"/>
        <d v="2020-12-03T00:00:00" u="1"/>
        <d v="2016-06-29T00:00:00" u="1"/>
        <d v="2017-06-29T00:00:00" u="1"/>
        <d v="2016-07-25T00:00:00" u="1"/>
        <d v="2018-06-29T00:00:00" u="1"/>
        <d v="2017-07-25T00:00:00" u="1"/>
        <d v="2019-06-29T00:00:00" u="1"/>
        <d v="2016-08-21T00:00:00" u="1"/>
        <d v="2018-07-25T00:00:00" u="1"/>
        <d v="2020-06-29T00:00:00" u="1"/>
        <d v="2017-08-21T00:00:00" u="1"/>
        <d v="2019-07-25T00:00:00" u="1"/>
        <d v="2016-09-17T00:00:00" u="1"/>
        <d v="2018-08-21T00:00:00" u="1"/>
        <d v="2020-07-25T00:00:00" u="1"/>
        <d v="2017-09-17T00:00:00" u="1"/>
        <d v="2019-08-21T00:00:00" u="1"/>
        <d v="2018-09-17T00:00:00" u="1"/>
        <d v="2020-08-21T00:00:00" u="1"/>
        <d v="2017-10-13T00:00:00" u="1"/>
        <d v="2019-09-17T00:00:00" u="1"/>
        <d v="2016-11-09T00:00:00" u="1"/>
        <d v="2018-10-13T00:00:00" u="1"/>
        <d v="2020-09-17T00:00:00" u="1"/>
        <d v="2017-11-09T00:00:00" u="1"/>
        <d v="2019-10-13T00:00:00" u="1"/>
        <d v="2016-12-05T00:00:00" u="1"/>
        <d v="2018-11-09T00:00:00" u="1"/>
        <d v="2020-10-13T00:00:00" u="1"/>
        <d v="2019-11-09T00:00:00" u="1"/>
        <d v="2018-12-05T00:00:00" u="1"/>
        <d v="2020-11-09T00:00:00" u="1"/>
        <d v="2019-12-05T00:00:00" u="1"/>
        <d v="2020-12-05T00:00:00" u="1"/>
        <d v="2016-07-27T00:00:00" u="1"/>
        <d v="2017-07-27T00:00:00" u="1"/>
        <d v="2016-08-23T00:00:00" u="1"/>
        <d v="2018-07-27T00:00:00" u="1"/>
        <d v="2017-08-23T00:00:00" u="1"/>
        <d v="2019-07-27T00:00:00" u="1"/>
        <d v="2016-09-19T00:00:00" u="1"/>
        <d v="2018-08-23T00:00:00" u="1"/>
        <d v="2020-07-27T00:00:00" u="1"/>
        <d v="2017-09-19T00:00:00" u="1"/>
        <d v="2019-08-23T00:00:00" u="1"/>
        <d v="2016-10-15T00:00:00" u="1"/>
        <d v="2018-09-19T00:00:00" u="1"/>
        <d v="2020-08-23T00:00:00" u="1"/>
        <d v="2017-10-15T00:00:00" u="1"/>
        <d v="2019-09-19T00:00:00" u="1"/>
        <d v="2016-11-11T00:00:00" u="1"/>
        <d v="2018-10-15T00:00:00" u="1"/>
        <d v="2017-11-11T00:00:00" u="1"/>
        <d v="2019-10-15T00:00:00" u="1"/>
        <d v="2016-12-07T00:00:00" u="1"/>
        <d v="2018-11-11T00:00:00" u="1"/>
        <d v="2020-10-15T00:00:00" u="1"/>
        <d v="2017-12-07T00:00:00" u="1"/>
        <d v="2019-11-11T00:00:00" u="1"/>
        <d v="2020-11-11T00:00:00" u="1"/>
        <d v="2019-12-07T00:00:00" u="1"/>
        <d v="2020-12-07T00:00:00" u="1"/>
        <d v="2016-07-29T00:00:00" u="1"/>
        <d v="2017-07-29T00:00:00" u="1"/>
        <d v="2016-08-25T00:00:00" u="1"/>
        <d v="2018-07-29T00:00:00" u="1"/>
        <d v="2017-08-25T00:00:00" u="1"/>
        <d v="2019-07-29T00:00:00" u="1"/>
        <d v="2016-09-21T00:00:00" u="1"/>
        <d v="2018-08-25T00:00:00" u="1"/>
        <d v="2020-07-29T00:00:00" u="1"/>
        <d v="2017-09-21T00:00:00" u="1"/>
        <d v="2019-08-25T00:00:00" u="1"/>
        <d v="2016-10-17T00:00:00" u="1"/>
        <d v="2018-09-21T00:00:00" u="1"/>
        <d v="2020-08-25T00:00:00" u="1"/>
        <d v="2017-10-17T00:00:00" u="1"/>
        <d v="2019-09-21T00:00:00" u="1"/>
        <d v="2016-11-13T00:00:00" u="1"/>
        <d v="2018-10-17T00:00:00" u="1"/>
        <d v="2020-09-21T00:00:00" u="1"/>
        <d v="2017-11-13T00:00:00" u="1"/>
        <d v="2019-10-17T00:00:00" u="1"/>
        <d v="2016-12-09T00:00:00" u="1"/>
        <d v="2018-11-13T00:00:00" u="1"/>
        <d v="2020-10-17T00:00:00" u="1"/>
        <d v="2017-12-09T00:00:00" u="1"/>
        <d v="2019-11-13T00:00:00" u="1"/>
        <d v="2018-12-09T00:00:00" u="1"/>
        <d v="2020-11-13T00:00:00" u="1"/>
        <d v="2019-12-09T00:00:00" u="1"/>
        <d v="2020-12-09T00:00:00" u="1"/>
        <d v="2016-07-31T00:00:00" u="1"/>
        <d v="2017-07-31T00:00:00" u="1"/>
        <d v="2016-08-27T00:00:00" u="1"/>
        <d v="2018-07-31T00:00:00" u="1"/>
        <d v="2017-08-27T00:00:00" u="1"/>
        <d v="2019-07-31T00:00:00" u="1"/>
        <d v="2016-09-23T00:00:00" u="1"/>
        <d v="2018-08-27T00:00:00" u="1"/>
        <d v="2020-07-31T00:00:00" u="1"/>
        <d v="2017-09-23T00:00:00" u="1"/>
        <d v="2019-08-27T00:00:00" u="1"/>
        <d v="2016-10-19T00:00:00" u="1"/>
        <d v="2018-09-23T00:00:00" u="1"/>
        <d v="2020-08-27T00:00:00" u="1"/>
        <d v="2017-10-19T00:00:00" u="1"/>
        <d v="2019-09-23T00:00:00" u="1"/>
        <d v="2016-11-15T00:00:00" u="1"/>
        <d v="2018-10-19T00:00:00" u="1"/>
        <d v="2020-09-23T00:00:00" u="1"/>
        <d v="2017-11-15T00:00:00" u="1"/>
        <d v="2019-10-19T00:00:00" u="1"/>
        <d v="2016-12-11T00:00:00" u="1"/>
        <d v="2018-11-15T00:00:00" u="1"/>
        <d v="2020-10-19T00:00:00" u="1"/>
        <d v="2017-12-11T00:00:00" u="1"/>
        <d v="2019-11-15T00:00:00" u="1"/>
        <d v="2018-12-11T00:00:00" u="1"/>
        <d v="2020-11-15T00:00:00" u="1"/>
        <d v="2019-12-11T00:00:00" u="1"/>
        <d v="2020-12-11T00:00:00" u="1"/>
        <d v="2016-08-29T00:00:00" u="1"/>
        <d v="2017-08-29T00:00:00" u="1"/>
        <d v="2016-09-25T00:00:00" u="1"/>
        <d v="2017-09-25T00:00:00" u="1"/>
        <d v="2016-10-21T00:00:00" u="1"/>
        <d v="2018-09-25T00:00:00" u="1"/>
        <d v="2020-08-29T00:00:00" u="1"/>
        <d v="2017-10-21T00:00:00" u="1"/>
        <d v="2019-09-25T00:00:00" u="1"/>
        <d v="2016-11-17T00:00:00" u="1"/>
        <d v="2018-10-21T00:00:00" u="1"/>
        <d v="2020-09-25T00:00:00" u="1"/>
        <d v="2017-11-17T00:00:00" u="1"/>
        <d v="2019-10-21T00:00:00" u="1"/>
        <d v="2016-12-13T00:00:00" u="1"/>
        <d v="2018-11-17T00:00:00" u="1"/>
        <d v="2020-10-21T00:00:00" u="1"/>
        <d v="2017-12-13T00:00:00" u="1"/>
        <d v="2019-11-17T00:00:00" u="1"/>
        <d v="2018-12-13T00:00:00" u="1"/>
        <d v="2020-11-17T00:00:00" u="1"/>
        <d v="2019-12-13T00:00:00" u="1"/>
        <d v="2020-12-13T00:00:00" u="1"/>
        <d v="2016-08-31T00:00:00" u="1"/>
        <d v="2017-08-31T00:00:00" u="1"/>
        <d v="2016-09-27T00:00:00" u="1"/>
        <d v="2018-08-31T00:00:00" u="1"/>
        <d v="2017-09-27T00:00:00" u="1"/>
        <d v="2019-08-31T00:00:00" u="1"/>
        <d v="2016-10-23T00:00:00" u="1"/>
        <d v="2018-09-27T00:00:00" u="1"/>
        <d v="2020-08-31T00:00:00" u="1"/>
        <d v="2017-10-23T00:00:00" u="1"/>
        <d v="2019-09-27T00:00:00" u="1"/>
        <d v="2016-11-19T00:00:00" u="1"/>
        <d v="2018-10-23T00:00:00" u="1"/>
        <d v="2020-09-27T00:00:00" u="1"/>
        <d v="2017-11-19T00:00:00" u="1"/>
        <d v="2019-10-23T00:00:00" u="1"/>
        <d v="2016-12-15T00:00:00" u="1"/>
        <d v="2018-11-19T00:00:00" u="1"/>
        <d v="2020-10-23T00:00:00" u="1"/>
        <d v="2017-12-15T00:00:00" u="1"/>
        <d v="2019-11-19T00:00:00" u="1"/>
        <d v="2018-12-15T00:00:00" u="1"/>
        <d v="2020-11-19T00:00:00" u="1"/>
        <d v="2019-12-15T00:00:00" u="1"/>
        <d v="2020-12-15T00:00:00" u="1"/>
      </sharedItems>
    </cacheField>
    <cacheField name="Original Amt. (LCY)" numFmtId="0">
      <sharedItems containsSemiMixedTypes="0" containsString="0" containsNumber="1" minValue="2698.92" maxValue="1603700.9100000001"/>
    </cacheField>
    <cacheField name="Credit Amount (LCY)" numFmtId="0">
      <sharedItems containsSemiMixedTypes="0" containsString="0" containsNumber="1" minValue="0" maxValue="0.01"/>
    </cacheField>
    <cacheField name="Debit Amount (LCY)" numFmtId="0">
      <sharedItems containsSemiMixedTypes="0" containsString="0" containsNumber="1" minValue="2698.92" maxValue="1603700.9100000001"/>
    </cacheField>
    <cacheField name="Remaining Amt. (LCY)" numFmtId="0">
      <sharedItems containsSemiMixedTypes="0" containsString="0" containsNumber="1" containsInteger="1" minValue="0" maxValue="0"/>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
  <r>
    <n v="220231"/>
    <x v="0"/>
    <x v="0"/>
    <x v="0"/>
    <x v="0"/>
    <x v="0"/>
    <x v="0"/>
    <x v="0"/>
    <x v="0"/>
    <s v=""/>
    <s v="DC"/>
    <n v="0"/>
    <x v="0"/>
    <s v=""/>
    <x v="0"/>
    <s v=""/>
    <s v=""/>
    <s v=""/>
    <n v="50117.2"/>
    <x v="0"/>
    <n v="1603700.9100000001"/>
    <n v="0"/>
    <n v="1603700.9100000001"/>
    <n v="0"/>
  </r>
  <r>
    <n v="220235"/>
    <x v="0"/>
    <x v="0"/>
    <x v="1"/>
    <x v="1"/>
    <x v="1"/>
    <x v="0"/>
    <x v="0"/>
    <x v="0"/>
    <s v=""/>
    <s v="DC"/>
    <n v="0"/>
    <x v="1"/>
    <s v=""/>
    <x v="0"/>
    <s v=""/>
    <s v=""/>
    <s v=""/>
    <n v="21231.7"/>
    <x v="1"/>
    <n v="23930.62"/>
    <n v="0"/>
    <n v="23930.62"/>
    <n v="0"/>
  </r>
  <r>
    <n v="220239"/>
    <x v="0"/>
    <x v="0"/>
    <x v="2"/>
    <x v="2"/>
    <x v="2"/>
    <x v="0"/>
    <x v="0"/>
    <x v="0"/>
    <s v=""/>
    <s v="DC"/>
    <n v="0"/>
    <x v="2"/>
    <s v=""/>
    <x v="0"/>
    <s v=""/>
    <s v=""/>
    <s v=""/>
    <n v="2698.92"/>
    <x v="2"/>
    <n v="2698.92"/>
    <n v="0"/>
    <n v="2698.92"/>
    <n v="0"/>
  </r>
  <r>
    <n v="220241"/>
    <x v="1"/>
    <x v="1"/>
    <x v="3"/>
    <x v="3"/>
    <x v="3"/>
    <x v="0"/>
    <x v="0"/>
    <x v="0"/>
    <s v=""/>
    <s v="MH"/>
    <n v="0"/>
    <x v="3"/>
    <s v=""/>
    <x v="0"/>
    <s v=""/>
    <s v=""/>
    <s v=""/>
    <n v="68246.22"/>
    <x v="3"/>
    <n v="68246.22"/>
    <n v="0"/>
    <n v="68246.22"/>
    <n v="0"/>
  </r>
  <r>
    <n v="220233"/>
    <x v="2"/>
    <x v="2"/>
    <x v="4"/>
    <x v="4"/>
    <x v="4"/>
    <x v="0"/>
    <x v="0"/>
    <x v="0"/>
    <s v=""/>
    <s v="DC"/>
    <n v="0"/>
    <x v="4"/>
    <s v=""/>
    <x v="0"/>
    <s v=""/>
    <s v=""/>
    <s v=""/>
    <n v="10603.6"/>
    <x v="4"/>
    <n v="274531.32"/>
    <n v="0"/>
    <n v="274531.32"/>
    <n v="0"/>
  </r>
  <r>
    <n v="220237"/>
    <x v="2"/>
    <x v="2"/>
    <x v="5"/>
    <x v="5"/>
    <x v="5"/>
    <x v="0"/>
    <x v="0"/>
    <x v="0"/>
    <s v=""/>
    <s v="DC"/>
    <n v="0"/>
    <x v="5"/>
    <s v=""/>
    <x v="0"/>
    <s v=""/>
    <s v=""/>
    <s v=""/>
    <n v="48026.86"/>
    <x v="5"/>
    <n v="48026.86"/>
    <n v="0"/>
    <n v="48026.86"/>
    <n v="0"/>
  </r>
  <r>
    <n v="220245"/>
    <x v="3"/>
    <x v="3"/>
    <x v="6"/>
    <x v="6"/>
    <x v="6"/>
    <x v="0"/>
    <x v="0"/>
    <x v="0"/>
    <s v=""/>
    <s v="MH"/>
    <n v="0"/>
    <x v="6"/>
    <s v=""/>
    <x v="0"/>
    <s v=""/>
    <s v=""/>
    <s v=""/>
    <n v="6150.4800000000005"/>
    <x v="6"/>
    <n v="318153.88"/>
    <n v="0.01"/>
    <n v="318153.88"/>
    <n v="0"/>
  </r>
  <r>
    <n v="220253"/>
    <x v="3"/>
    <x v="3"/>
    <x v="7"/>
    <x v="7"/>
    <x v="7"/>
    <x v="0"/>
    <x v="0"/>
    <x v="0"/>
    <s v=""/>
    <s v="MH"/>
    <n v="0"/>
    <x v="7"/>
    <s v=""/>
    <x v="0"/>
    <s v=""/>
    <s v=""/>
    <s v=""/>
    <n v="2663.64"/>
    <x v="7"/>
    <n v="2699"/>
    <n v="0"/>
    <n v="2699"/>
    <n v="0"/>
  </r>
  <r>
    <n v="220243"/>
    <x v="4"/>
    <x v="4"/>
    <x v="6"/>
    <x v="8"/>
    <x v="8"/>
    <x v="0"/>
    <x v="0"/>
    <x v="0"/>
    <s v=""/>
    <s v="MH"/>
    <n v="0"/>
    <x v="6"/>
    <s v=""/>
    <x v="0"/>
    <s v=""/>
    <s v=""/>
    <s v=""/>
    <n v="27783"/>
    <x v="6"/>
    <n v="349244.07"/>
    <n v="0"/>
    <n v="349244.07"/>
    <n v="0"/>
  </r>
  <r>
    <n v="220249"/>
    <x v="5"/>
    <x v="5"/>
    <x v="8"/>
    <x v="9"/>
    <x v="9"/>
    <x v="0"/>
    <x v="1"/>
    <x v="0"/>
    <s v=""/>
    <s v="RL"/>
    <n v="0"/>
    <x v="8"/>
    <s v=""/>
    <x v="0"/>
    <s v=""/>
    <s v=""/>
    <s v=""/>
    <n v="78141.540000000008"/>
    <x v="8"/>
    <n v="241285.38"/>
    <n v="0.01"/>
    <n v="241285.38"/>
    <n v="0"/>
  </r>
  <r>
    <n v="220257"/>
    <x v="6"/>
    <x v="6"/>
    <x v="8"/>
    <x v="10"/>
    <x v="10"/>
    <x v="0"/>
    <x v="2"/>
    <x v="0"/>
    <s v=""/>
    <s v="TS"/>
    <n v="0"/>
    <x v="8"/>
    <s v=""/>
    <x v="0"/>
    <s v=""/>
    <s v=""/>
    <s v=""/>
    <n v="33838.81"/>
    <x v="8"/>
    <n v="45032.67"/>
    <n v="0"/>
    <n v="45032.67"/>
    <n v="0"/>
  </r>
  <r>
    <n v="220259"/>
    <x v="7"/>
    <x v="7"/>
    <x v="0"/>
    <x v="11"/>
    <x v="11"/>
    <x v="0"/>
    <x v="2"/>
    <x v="0"/>
    <s v=""/>
    <s v="TS"/>
    <n v="0"/>
    <x v="0"/>
    <s v=""/>
    <x v="0"/>
    <s v=""/>
    <s v=""/>
    <s v=""/>
    <n v="20877.919999999998"/>
    <x v="0"/>
    <n v="59987.220000000008"/>
    <n v="0"/>
    <n v="59987.229999999996"/>
    <n v="0"/>
  </r>
  <r>
    <n v="220262"/>
    <x v="8"/>
    <x v="8"/>
    <x v="4"/>
    <x v="12"/>
    <x v="12"/>
    <x v="0"/>
    <x v="1"/>
    <x v="0"/>
    <s v=""/>
    <s v="TS"/>
    <n v="0"/>
    <x v="4"/>
    <s v=""/>
    <x v="0"/>
    <s v=""/>
    <s v=""/>
    <s v=""/>
    <n v="26991.16"/>
    <x v="4"/>
    <n v="346305.13"/>
    <n v="0.01"/>
    <n v="346305.13"/>
    <n v="0"/>
  </r>
  <r>
    <n v="220255"/>
    <x v="9"/>
    <x v="9"/>
    <x v="9"/>
    <x v="13"/>
    <x v="13"/>
    <x v="0"/>
    <x v="2"/>
    <x v="0"/>
    <s v=""/>
    <s v="TS"/>
    <n v="0"/>
    <x v="9"/>
    <s v=""/>
    <x v="0"/>
    <s v=""/>
    <s v=""/>
    <s v=""/>
    <n v="17347.7"/>
    <x v="9"/>
    <n v="346304.16"/>
    <n v="0"/>
    <n v="346304.16"/>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8" minRefreshableVersion="3" colGrandTotals="0" itemPrintTitles="1" createdVersion="4" indent="0" compact="0" compactData="0" multipleFieldFilters="0" chartFormat="3">
  <location ref="E9:L24" firstHeaderRow="0" firstDataRow="1" firstDataCol="6" rowPageCount="2" colPageCount="1"/>
  <pivotFields count="24">
    <pivotField compact="0" outline="0" showAll="0" defaultSubtotal="0"/>
    <pivotField axis="axisRow" compact="0" outline="0" showAll="0" defaultSubtotal="0">
      <items count="30">
        <item x="9"/>
        <item x="5"/>
        <item x="8"/>
        <item x="4"/>
        <item x="0"/>
        <item x="2"/>
        <item x="6"/>
        <item x="7"/>
        <item m="1" x="19"/>
        <item m="1" x="16"/>
        <item m="1" x="20"/>
        <item m="1" x="28"/>
        <item m="1" x="25"/>
        <item m="1" x="22"/>
        <item m="1" x="18"/>
        <item m="1" x="23"/>
        <item m="1" x="15"/>
        <item m="1" x="27"/>
        <item m="1" x="14"/>
        <item m="1" x="21"/>
        <item m="1" x="11"/>
        <item x="1"/>
        <item m="1" x="17"/>
        <item m="1" x="24"/>
        <item x="3"/>
        <item m="1" x="26"/>
        <item m="1" x="10"/>
        <item m="1" x="12"/>
        <item m="1" x="29"/>
        <item m="1" x="13"/>
      </items>
    </pivotField>
    <pivotField axis="axisRow" compact="0" outline="0" showAll="0" defaultSubtotal="0">
      <items count="30">
        <item sd="0" x="5"/>
        <item x="8"/>
        <item x="4"/>
        <item x="0"/>
        <item x="9"/>
        <item x="2"/>
        <item x="6"/>
        <item x="7"/>
        <item m="1" x="14"/>
        <item m="1" x="12"/>
        <item m="1" x="13"/>
        <item m="1" x="26"/>
        <item m="1" x="15"/>
        <item m="1" x="18"/>
        <item m="1" x="21"/>
        <item m="1" x="20"/>
        <item m="1" x="22"/>
        <item m="1" x="23"/>
        <item m="1" x="24"/>
        <item m="1" x="25"/>
        <item m="1" x="10"/>
        <item x="1"/>
        <item m="1" x="28"/>
        <item m="1" x="16"/>
        <item x="3"/>
        <item m="1" x="19"/>
        <item m="1" x="29"/>
        <item m="1" x="17"/>
        <item m="1" x="27"/>
        <item m="1" x="11"/>
      </items>
    </pivotField>
    <pivotField axis="axisRow" compact="0" numFmtId="14" outline="0" showAll="0" defaultSubtotal="0">
      <items count="1413">
        <item m="1" x="1013"/>
        <item m="1" x="959"/>
        <item m="1" x="336"/>
        <item m="1" x="1127"/>
        <item m="1" x="780"/>
        <item m="1" x="470"/>
        <item m="1" x="1244"/>
        <item m="1" x="1014"/>
        <item m="1" x="141"/>
        <item m="1" x="342"/>
        <item m="1" x="224"/>
        <item m="1" x="1186"/>
        <item m="1" x="144"/>
        <item m="1" x="140"/>
        <item m="1" x="935"/>
        <item m="1" x="253"/>
        <item m="1" x="235"/>
        <item m="1" x="122"/>
        <item m="1" x="209"/>
        <item m="1" x="1099"/>
        <item m="1" x="176"/>
        <item m="1" x="864"/>
        <item m="1" x="416"/>
        <item m="1" x="799"/>
        <item m="1" x="177"/>
        <item m="1" x="1016"/>
        <item m="1" x="442"/>
        <item m="1" x="367"/>
        <item m="1" x="304"/>
        <item m="1" x="305"/>
        <item m="1" x="1073"/>
        <item m="1" x="252"/>
        <item m="1" x="392"/>
        <item m="1" x="168"/>
        <item m="1" x="762"/>
        <item m="1" x="95"/>
        <item m="1" x="884"/>
        <item m="1" x="83"/>
        <item m="1" x="887"/>
        <item m="1" x="1074"/>
        <item m="1" x="1130"/>
        <item m="1" x="48"/>
        <item m="1" x="111"/>
        <item m="1" x="391"/>
        <item m="1" x="231"/>
        <item m="1" x="418"/>
        <item m="1" x="197"/>
        <item m="1" x="763"/>
        <item m="1" x="842"/>
        <item m="1" x="861"/>
        <item m="1" x="337"/>
        <item m="1" x="990"/>
        <item m="1" x="186"/>
        <item m="1" x="734"/>
        <item m="1" x="198"/>
        <item m="1" x="1048"/>
        <item m="1" x="157"/>
        <item m="1" x="93"/>
        <item m="1" x="256"/>
        <item m="1" x="915"/>
        <item m="1" x="443"/>
        <item m="1" x="223"/>
        <item m="1" x="796"/>
        <item m="1" x="281"/>
        <item m="1" x="503"/>
        <item m="1" x="82"/>
        <item m="1" x="777"/>
        <item m="1" x="824"/>
        <item m="1" x="69"/>
        <item m="1" x="125"/>
        <item m="1" x="809"/>
        <item m="1" x="960"/>
        <item m="1" x="985"/>
        <item m="1" x="158"/>
        <item m="1" x="962"/>
        <item m="1" x="810"/>
        <item m="1" x="909"/>
        <item m="1" x="227"/>
        <item m="1" x="885"/>
        <item m="1" x="200"/>
        <item m="1" x="313"/>
        <item m="1" x="190"/>
        <item m="1" x="1021"/>
        <item m="1" x="345"/>
        <item m="1" x="771"/>
        <item m="1" x="971"/>
        <item m="1" x="1134"/>
        <item m="1" x="808"/>
        <item m="1" x="173"/>
        <item m="1" x="894"/>
        <item m="1" x="943"/>
        <item m="1" x="879"/>
        <item m="1" x="89"/>
        <item m="1" x="1056"/>
        <item m="1" x="785"/>
        <item m="1" x="792"/>
        <item m="1" x="183"/>
        <item m="1" x="1026"/>
        <item m="1" x="856"/>
        <item m="1" x="839"/>
        <item m="1" x="899"/>
        <item m="1" x="134"/>
        <item m="1" x="1080"/>
        <item m="1" x="139"/>
        <item m="1" x="874"/>
        <item m="1" x="993"/>
        <item m="1" x="105"/>
        <item m="1" x="165"/>
        <item m="1" x="996"/>
        <item m="1" x="238"/>
        <item m="1" x="817"/>
        <item m="1" x="854"/>
        <item m="1" x="750"/>
        <item m="1" x="287"/>
        <item m="1" x="940"/>
        <item m="1" x="76"/>
        <item m="1" x="121"/>
        <item m="1" x="849"/>
        <item m="1" x="118"/>
        <item m="1" x="103"/>
        <item m="1" x="869"/>
        <item m="1" x="751"/>
        <item m="1" x="806"/>
        <item m="1" x="1031"/>
        <item m="1" x="772"/>
        <item m="1" x="859"/>
        <item m="1" x="131"/>
        <item m="1" x="836"/>
        <item m="1" x="928"/>
        <item m="1" x="738"/>
        <item m="1" x="789"/>
        <item m="1" x="917"/>
        <item m="1" x="153"/>
        <item m="1" x="907"/>
        <item m="1" x="925"/>
        <item m="1" x="206"/>
        <item m="1" x="351"/>
        <item m="1" x="1194"/>
        <item m="1" x="359"/>
        <item m="1" x="411"/>
        <item m="1" x="638"/>
        <item m="1" x="1342"/>
        <item m="1" x="1372"/>
        <item m="1" x="649"/>
        <item m="1" x="625"/>
        <item m="1" x="748"/>
        <item m="1" x="478"/>
        <item m="1" x="1251"/>
        <item m="1" x="585"/>
        <item m="1" x="1358"/>
        <item m="1" x="1401"/>
        <item m="1" x="703"/>
        <item m="1" x="55"/>
        <item m="1" x="759"/>
        <item m="1" x="110"/>
        <item m="1" x="371"/>
        <item m="1" x="295"/>
        <item m="1" x="883"/>
        <item m="1" x="1222"/>
        <item m="1" x="303"/>
        <item m="1" x="1151"/>
        <item m="1" x="439"/>
        <item m="1" x="1184"/>
        <item m="1" x="667"/>
        <item m="1" x="196"/>
        <item m="1" x="459"/>
        <item m="1" x="1337"/>
        <item m="1" x="621"/>
        <item m="1" x="708"/>
        <item m="1" x="862"/>
        <item m="1" x="1059"/>
        <item m="1" x="354"/>
        <item m="1" x="486"/>
        <item m="1" x="1047"/>
        <item m="1" x="571"/>
        <item m="1" x="469"/>
        <item m="1" x="603"/>
        <item m="1" x="1350"/>
        <item m="1" x="404"/>
        <item m="1" x="934"/>
        <item m="1" x="1011"/>
        <item m="1" x="494"/>
        <item m="1" x="1318"/>
        <item m="1" x="441"/>
        <item m="1" x="502"/>
        <item m="1" x="650"/>
        <item m="1" x="94"/>
        <item m="1" x="1000"/>
        <item m="1" x="194"/>
        <item m="1" x="1140"/>
        <item m="1" x="1290"/>
        <item m="1" x="468"/>
        <item m="1" x="1213"/>
        <item m="1" x="24"/>
        <item m="1" x="710"/>
        <item m="1" x="269"/>
        <item m="1" x="530"/>
        <item m="1" x="490"/>
        <item m="1" x="335"/>
        <item m="1" x="390"/>
        <item m="1" x="678"/>
        <item m="1" x="1242"/>
        <item m="1" x="47"/>
        <item m="1" x="178"/>
        <item m="1" x="1004"/>
        <item m="1" x="932"/>
        <item m="1" x="1009"/>
        <item m="1" x="1118"/>
        <item m="1" x="596"/>
        <item m="1" x="1297"/>
        <item m="1" x="35"/>
        <item m="1" x="605"/>
        <item m="1" x="908"/>
        <item m="1" x="275"/>
        <item m="1" x="633"/>
        <item m="1" x="1121"/>
        <item m="1" x="1406"/>
        <item m="1" x="573"/>
        <item m="1" x="683"/>
        <item m="1" x="735"/>
        <item m="1" x="904"/>
        <item m="1" x="378"/>
        <item m="1" x="513"/>
        <item m="1" x="1227"/>
        <item m="1" x="567"/>
        <item m="1" x="695"/>
        <item m="1" x="37"/>
        <item m="1" x="1111"/>
        <item m="1" x="958"/>
        <item m="1" x="564"/>
        <item m="1" x="613"/>
        <item m="1" x="1368"/>
        <item m="1" x="729"/>
        <item m="1" x="623"/>
        <item m="1" x="747"/>
        <item m="1" x="199"/>
        <item m="1" x="948"/>
        <item m="1" x="1285"/>
        <item m="1" x="1389"/>
        <item m="1" x="731"/>
        <item m="1" x="1326"/>
        <item m="1" x="1346"/>
        <item m="1" x="1035"/>
        <item m="1" x="1126"/>
        <item m="1" x="981"/>
        <item m="1" x="659"/>
        <item m="1" x="455"/>
        <item m="1" x="362"/>
        <item m="1" x="464"/>
        <item m="1" x="1181"/>
        <item m="1" x="719"/>
        <item m="1" x="1085"/>
        <item m="1" x="1039"/>
        <item m="1" x="560"/>
        <item m="1" x="1308"/>
        <item m="1" x="388"/>
        <item m="1" x="544"/>
        <item m="1" x="706"/>
        <item m="1" x="733"/>
        <item m="1" x="248"/>
        <item m="1" x="1272"/>
        <item m="1" x="244"/>
        <item m="1" x="1169"/>
        <item m="1" x="536"/>
        <item m="1" x="539"/>
        <item m="1" x="318"/>
        <item m="1" x="1115"/>
        <item m="1" x="521"/>
        <item m="1" x="664"/>
        <item m="1" x="81"/>
        <item m="1" x="1102"/>
        <item m="1" x="175"/>
        <item m="1" x="1092"/>
        <item m="1" x="1333"/>
        <item m="1" x="1177"/>
        <item m="1" x="16"/>
        <item m="1" x="524"/>
        <item m="1" x="882"/>
        <item m="1" x="1165"/>
        <item m="1" x="1260"/>
        <item m="1" x="1231"/>
        <item m="1" x="1097"/>
        <item m="1" x="1239"/>
        <item m="1" x="375"/>
        <item m="1" x="1068"/>
        <item m="1" x="612"/>
        <item m="1" x="592"/>
        <item m="1" x="676"/>
        <item m="1" x="745"/>
        <item m="1" x="761"/>
        <item m="1" x="1106"/>
        <item m="1" x="407"/>
        <item m="1" x="1363"/>
        <item m="1" x="20"/>
        <item m="1" x="551"/>
        <item m="1" x="1094"/>
        <item m="1" x="1124"/>
        <item m="1" x="501"/>
        <item m="1" x="776"/>
        <item m="1" x="553"/>
        <item m="1" x="428"/>
        <item m="1" x="518"/>
        <item m="1" x="691"/>
        <item m="1" x="579"/>
        <item m="1" x="306"/>
        <item m="1" x="422"/>
        <item m="1" x="860"/>
        <item m="1" x="300"/>
        <item m="1" x="432"/>
        <item m="1" x="1154"/>
        <item m="1" x="548"/>
        <item m="1" x="1300"/>
        <item m="1" x="1071"/>
        <item m="1" x="642"/>
        <item m="1" x="682"/>
        <item m="1" x="1392"/>
        <item m="1" x="84"/>
        <item m="1" x="1313"/>
        <item m="1" x="1235"/>
        <item m="1" x="1275"/>
        <item m="1" x="1088"/>
        <item m="1" x="1012"/>
        <item m="1" x="1382"/>
        <item m="1" x="577"/>
        <item m="1" x="1277"/>
        <item m="1" x="811"/>
        <item m="1" x="322"/>
        <item m="1" x="1209"/>
        <item m="1" x="696"/>
        <item m="1" x="381"/>
        <item m="1" x="797"/>
        <item m="1" x="1147"/>
        <item m="1" x="717"/>
        <item m="1" x="1264"/>
        <item m="1" x="977"/>
        <item m="1" x="333"/>
        <item m="1" x="666"/>
        <item m="1" x="1203"/>
        <item m="1" x="534"/>
        <item m="1" x="1045"/>
        <item m="1" x="67"/>
        <item m="1" x="26"/>
        <item m="1" x="823"/>
        <item m="1" x="1156"/>
        <item m="1" x="400"/>
        <item m="1" x="955"/>
        <item m="1" x="415"/>
        <item m="1" x="1161"/>
        <item m="1" x="1198"/>
        <item m="1" x="1302"/>
        <item m="1" x="292"/>
        <item m="1" x="326"/>
        <item m="1" x="364"/>
        <item m="1" x="107"/>
        <item x="6"/>
        <item m="1" x="234"/>
        <item m="1" x="724"/>
        <item m="1" x="581"/>
        <item m="1" x="149"/>
        <item m="1" x="540"/>
        <item m="1" x="1352"/>
        <item m="1" x="472"/>
        <item x="0"/>
        <item m="1" x="1049"/>
        <item m="1" x="63"/>
        <item m="1" x="1246"/>
        <item m="1" x="890"/>
        <item m="1" x="42"/>
        <item m="1" x="1129"/>
        <item m="1" x="721"/>
        <item x="7"/>
        <item m="1" x="1141"/>
        <item m="1" x="753"/>
        <item x="9"/>
        <item x="8"/>
        <item x="4"/>
        <item m="1" x="707"/>
        <item m="1" x="308"/>
        <item m="1" x="154"/>
        <item m="1" x="1081"/>
        <item m="1" x="1394"/>
        <item m="1" x="1170"/>
        <item m="1" x="255"/>
        <item m="1" x="652"/>
        <item m="1" x="698"/>
        <item m="1" x="857"/>
        <item x="1"/>
        <item m="1" x="249"/>
        <item m="1" x="1112"/>
        <item m="1" x="51"/>
        <item m="1" x="1180"/>
        <item m="1" x="582"/>
        <item m="1" x="127"/>
        <item m="1" x="690"/>
        <item m="1" x="1353"/>
        <item m="1" x="1131"/>
        <item m="1" x="755"/>
        <item m="1" x="1396"/>
        <item m="1" x="108"/>
        <item m="1" x="1211"/>
        <item m="1" x="476"/>
        <item m="1" x="867"/>
        <item m="1" x="968"/>
        <item m="1" x="13"/>
        <item m="1" x="1238"/>
        <item m="1" x="1247"/>
        <item m="1" x="87"/>
        <item m="1" x="663"/>
        <item m="1" x="474"/>
        <item m="1" x="819"/>
        <item m="1" x="569"/>
        <item m="1" x="1249"/>
        <item m="1" x="791"/>
        <item x="5"/>
        <item x="2"/>
        <item x="3"/>
        <item m="1" x="1103"/>
        <item m="1" x="742"/>
        <item m="1" x="589"/>
        <item m="1" x="685"/>
        <item m="1" x="546"/>
        <item m="1" x="1355"/>
        <item m="1" x="341"/>
        <item m="1" x="757"/>
        <item m="1" x="1398"/>
        <item m="1" x="1132"/>
        <item m="1" x="109"/>
        <item m="1" x="1232"/>
        <item m="1" x="584"/>
        <item m="1" x="54"/>
        <item m="1" x="535"/>
        <item m="1" x="653"/>
        <item m="1" x="699"/>
        <item m="1" x="1018"/>
        <item m="1" x="52"/>
        <item m="1" x="635"/>
        <item m="1" x="334"/>
        <item m="1" x="340"/>
        <item m="1" x="1139"/>
        <item m="1" x="1020"/>
        <item m="1" x="195"/>
        <item m="1" x="66"/>
        <item m="1" x="74"/>
        <item m="1" x="805"/>
        <item m="1" x="447"/>
        <item m="1" x="22"/>
        <item m="1" x="1025"/>
        <item m="1" x="903"/>
        <item m="1" x="758"/>
        <item m="1" x="171"/>
        <item m="1" x="526"/>
        <item m="1" x="509"/>
        <item m="1" x="138"/>
        <item m="1" x="1348"/>
        <item m="1" x="732"/>
        <item m="1" x="701"/>
        <item m="1" x="485"/>
        <item m="1" x="533"/>
        <item m="1" x="1176"/>
        <item m="1" x="1171"/>
        <item m="1" x="329"/>
        <item m="1" x="471"/>
        <item m="1" x="112"/>
        <item m="1" x="1304"/>
        <item m="1" x="1245"/>
        <item m="1" x="338"/>
        <item m="1" x="697"/>
        <item m="1" x="580"/>
        <item m="1" x="1128"/>
        <item m="1" x="50"/>
        <item m="1" x="1199"/>
        <item m="1" x="159"/>
        <item m="1" x="668"/>
        <item m="1" x="979"/>
        <item m="1" x="301"/>
        <item m="1" x="1395"/>
        <item m="1" x="106"/>
        <item m="1" x="1015"/>
        <item m="1" x="1351"/>
        <item m="1" x="537"/>
        <item m="1" x="433"/>
        <item m="1" x="511"/>
        <item m="1" x="307"/>
        <item m="1" x="847"/>
        <item m="1" x="636"/>
        <item m="1" x="1366"/>
        <item m="1" x="1393"/>
        <item m="1" x="768"/>
        <item m="1" x="832"/>
        <item m="1" x="1224"/>
        <item m="1" x="410"/>
        <item m="1" x="563"/>
        <item m="1" x="654"/>
        <item m="1" x="760"/>
        <item m="1" x="822"/>
        <item m="1" x="881"/>
        <item m="1" x="1067"/>
        <item m="1" x="1255"/>
        <item m="1" x="1010"/>
        <item m="1" x="1024"/>
        <item m="1" x="398"/>
        <item m="1" x="741"/>
        <item m="1" x="752"/>
        <item m="1" x="837"/>
        <item m="1" x="926"/>
        <item m="1" x="662"/>
        <item m="1" x="60"/>
        <item m="1" x="902"/>
        <item m="1" x="33"/>
        <item m="1" x="866"/>
        <item m="1" x="135"/>
        <item m="1" x="1032"/>
        <item m="1" x="28"/>
        <item m="1" x="498"/>
        <item m="1" x="831"/>
        <item m="1" x="387"/>
        <item m="1" x="1341"/>
        <item m="1" x="1322"/>
        <item m="1" x="1310"/>
        <item m="1" x="1306"/>
        <item m="1" x="298"/>
        <item m="1" x="1164"/>
        <item m="1" x="353"/>
        <item m="1" x="583"/>
        <item m="1" x="1288"/>
        <item m="1" x="1267"/>
        <item m="1" x="257"/>
        <item m="1" x="204"/>
        <item m="1" x="1291"/>
        <item m="1" x="53"/>
        <item m="1" x="845"/>
        <item m="1" x="366"/>
        <item m="1" x="620"/>
        <item m="1" x="80"/>
        <item m="1" x="966"/>
        <item m="1" x="821"/>
        <item m="1" x="317"/>
        <item m="1" x="34"/>
        <item m="1" x="466"/>
        <item m="1" x="1408"/>
        <item m="1" x="1160"/>
        <item m="1" x="1105"/>
        <item m="1" x="1108"/>
        <item m="1" x="1109"/>
        <item m="1" x="982"/>
        <item m="1" x="379"/>
        <item m="1" x="774"/>
        <item m="1" x="898"/>
        <item m="1" x="214"/>
        <item m="1" x="794"/>
        <item m="1" x="1058"/>
        <item m="1" x="373"/>
        <item m="1" x="978"/>
        <item m="1" x="296"/>
        <item m="1" x="1276"/>
        <item m="1" x="104"/>
        <item m="1" x="497"/>
        <item m="1" x="781"/>
        <item m="1" x="310"/>
        <item m="1" x="1315"/>
        <item m="1" x="1185"/>
        <item m="1" x="1329"/>
        <item m="1" x="1259"/>
        <item m="1" x="270"/>
        <item m="1" x="1136"/>
        <item m="1" x="1299"/>
        <item m="1" x="720"/>
        <item m="1" x="1034"/>
        <item m="1" x="1003"/>
        <item m="1" x="930"/>
        <item m="1" x="352"/>
        <item m="1" x="221"/>
        <item m="1" x="783"/>
        <item m="1" x="532"/>
        <item m="1" x="1335"/>
        <item m="1" x="674"/>
        <item m="1" x="98"/>
        <item m="1" x="830"/>
        <item m="1" x="1178"/>
        <item m="1" x="1319"/>
        <item m="1" x="765"/>
        <item m="1" x="1042"/>
        <item m="1" x="412"/>
        <item m="1" x="1226"/>
        <item m="1" x="1079"/>
        <item m="1" x="619"/>
        <item m="1" x="369"/>
        <item m="1" x="754"/>
        <item m="1" x="79"/>
        <item m="1" x="201"/>
        <item m="1" x="147"/>
        <item m="1" x="1399"/>
        <item m="1" x="1404"/>
        <item m="1" x="828"/>
        <item m="1" x="957"/>
        <item m="1" x="430"/>
        <item m="1" x="1046"/>
        <item m="1" x="146"/>
        <item m="1" x="417"/>
        <item m="1" x="543"/>
        <item m="1" x="912"/>
        <item m="1" x="848"/>
        <item m="1" x="1314"/>
        <item m="1" x="802"/>
        <item m="1" x="413"/>
        <item m="1" x="1234"/>
        <item m="1" x="1220"/>
        <item m="1" x="1117"/>
        <item m="1" x="840"/>
        <item m="1" x="382"/>
        <item m="1" x="877"/>
        <item m="1" x="1370"/>
        <item m="1" x="394"/>
        <item m="1" x="119"/>
        <item m="1" x="56"/>
        <item m="1" x="137"/>
        <item m="1" x="46"/>
        <item m="1" x="102"/>
        <item m="1" x="665"/>
        <item m="1" x="346"/>
        <item m="1" x="951"/>
        <item m="1" x="1279"/>
        <item m="1" x="172"/>
        <item m="1" x="389"/>
        <item m="1" x="1236"/>
        <item m="1" x="259"/>
        <item m="1" x="1023"/>
        <item m="1" x="872"/>
        <item m="1" x="827"/>
        <item m="1" x="151"/>
        <item m="1" x="1157"/>
        <item m="1" x="1052"/>
        <item m="1" x="91"/>
        <item m="1" x="396"/>
        <item m="1" x="648"/>
        <item m="1" x="901"/>
        <item m="1" x="25"/>
        <item m="1" x="624"/>
        <item m="1" x="1197"/>
        <item m="1" x="1173"/>
        <item m="1" x="1144"/>
        <item m="1" x="1377"/>
        <item m="1" x="383"/>
        <item m="1" x="1257"/>
        <item m="1" x="385"/>
        <item m="1" x="150"/>
        <item m="1" x="1153"/>
        <item m="1" x="1320"/>
        <item m="1" x="952"/>
        <item m="1" x="891"/>
        <item m="1" x="374"/>
        <item m="1" x="299"/>
        <item m="1" x="746"/>
        <item m="1" x="1030"/>
        <item m="1" x="1345"/>
        <item m="1" x="291"/>
        <item m="1" x="1360"/>
        <item m="1" x="233"/>
        <item m="1" x="1036"/>
        <item m="1" x="273"/>
        <item m="1" x="1091"/>
        <item m="1" x="360"/>
        <item m="1" x="651"/>
        <item m="1" x="1356"/>
        <item m="1" x="309"/>
        <item m="1" x="686"/>
        <item m="1" x="39"/>
        <item m="1" x="826"/>
        <item m="1" x="519"/>
        <item m="1" x="1083"/>
        <item m="1" x="324"/>
        <item m="1" x="245"/>
        <item m="1" x="1191"/>
        <item m="1" x="1252"/>
        <item m="1" x="163"/>
        <item m="1" x="492"/>
        <item m="1" x="1380"/>
        <item m="1" x="1270"/>
        <item m="1" x="969"/>
        <item m="1" x="946"/>
        <item m="1" x="570"/>
        <item m="1" x="988"/>
        <item m="1" x="616"/>
        <item m="1" x="427"/>
        <item m="1" x="632"/>
        <item m="1" x="851"/>
        <item m="1" x="975"/>
        <item m="1" x="1374"/>
        <item m="1" x="1273"/>
        <item m="1" x="972"/>
        <item m="1" x="622"/>
        <item m="1" x="873"/>
        <item m="1" x="399"/>
        <item m="1" x="1402"/>
        <item m="1" x="467"/>
        <item m="1" x="749"/>
        <item m="1" x="938"/>
        <item m="1" x="1183"/>
        <item m="1" x="1137"/>
        <item m="1" x="377"/>
        <item m="1" x="302"/>
        <item m="1" x="278"/>
        <item m="1" x="1207"/>
        <item m="1" x="766"/>
        <item m="1" x="1237"/>
        <item m="1" x="85"/>
        <item m="1" x="424"/>
        <item m="1" x="1248"/>
        <item m="1" x="43"/>
        <item m="1" x="829"/>
        <item m="1" x="919"/>
        <item m="1" x="136"/>
        <item m="1" x="628"/>
        <item m="1" x="825"/>
        <item m="1" x="1196"/>
        <item m="1" x="609"/>
        <item m="1" x="1163"/>
        <item m="1" x="1142"/>
        <item m="1" x="554"/>
        <item m="1" x="714"/>
        <item m="1" x="229"/>
        <item m="1" x="164"/>
        <item m="1" x="1362"/>
        <item m="1" x="193"/>
        <item m="1" x="950"/>
        <item m="1" x="778"/>
        <item m="1" x="512"/>
        <item m="1" x="514"/>
        <item m="1" x="933"/>
        <item m="1" x="1096"/>
        <item m="1" x="1076"/>
        <item m="1" x="242"/>
        <item m="1" x="1050"/>
        <item m="1" x="188"/>
        <item m="1" x="949"/>
        <item m="1" x="1107"/>
        <item m="1" x="280"/>
        <item m="1" x="450"/>
        <item m="1" x="403"/>
        <item m="1" x="655"/>
        <item m="1" x="520"/>
        <item m="1" x="220"/>
        <item m="1" x="1219"/>
        <item m="1" x="414"/>
        <item m="1" x="495"/>
        <item m="1" x="1229"/>
        <item m="1" x="1223"/>
        <item m="1" x="1378"/>
        <item m="1" x="1397"/>
        <item m="1" x="436"/>
        <item m="1" x="179"/>
        <item m="1" x="913"/>
        <item m="1" x="672"/>
        <item m="1" x="801"/>
        <item m="1" x="182"/>
        <item m="1" x="343"/>
        <item m="1" x="905"/>
        <item m="1" x="78"/>
        <item m="1" x="994"/>
        <item m="1" x="900"/>
        <item m="1" x="272"/>
        <item m="1" x="294"/>
        <item m="1" x="718"/>
        <item m="1" x="921"/>
        <item m="1" x="65"/>
        <item m="1" x="681"/>
        <item m="1" x="941"/>
        <item m="1" x="1266"/>
        <item m="1" x="598"/>
        <item m="1" x="61"/>
        <item m="1" x="1065"/>
        <item m="1" x="90"/>
        <item m="1" x="835"/>
        <item m="1" x="1296"/>
        <item m="1" x="576"/>
        <item m="1" x="1328"/>
        <item m="1" x="1143"/>
        <item m="1" x="386"/>
        <item m="1" x="807"/>
        <item m="1" x="1240"/>
        <item m="1" x="68"/>
        <item m="1" x="875"/>
        <item m="1" x="331"/>
        <item m="1" x="656"/>
        <item m="1" x="1063"/>
        <item m="1" x="456"/>
        <item m="1" x="601"/>
        <item m="1" x="1149"/>
        <item m="1" x="1283"/>
        <item m="1" x="1145"/>
        <item m="1" x="804"/>
        <item m="1" x="945"/>
        <item m="1" x="1391"/>
        <item m="1" x="984"/>
        <item m="1" x="1258"/>
        <item m="1" x="1321"/>
        <item m="1" x="813"/>
        <item m="1" x="942"/>
        <item m="1" x="1187"/>
        <item m="1" x="892"/>
        <item m="1" x="38"/>
        <item m="1" x="40"/>
        <item m="1" x="142"/>
        <item m="1" x="1311"/>
        <item m="1" x="626"/>
        <item m="1" x="911"/>
        <item m="1" x="1293"/>
        <item m="1" x="586"/>
        <item m="1" x="211"/>
        <item m="1" x="602"/>
        <item m="1" x="594"/>
        <item m="1" x="1263"/>
        <item m="1" x="376"/>
        <item m="1" x="97"/>
        <item m="1" x="41"/>
        <item m="1" x="1278"/>
        <item m="1" x="1060"/>
        <item m="1" x="814"/>
        <item m="1" x="818"/>
        <item m="1" x="1086"/>
        <item m="1" x="557"/>
        <item m="1" x="32"/>
        <item m="1" x="348"/>
        <item m="1" x="1190"/>
        <item m="1" x="1125"/>
        <item m="1" x="1387"/>
        <item m="1" x="129"/>
        <item m="1" x="787"/>
        <item m="1" x="27"/>
        <item m="1" x="542"/>
        <item m="1" x="1037"/>
        <item m="1" x="1193"/>
        <item m="1" x="14"/>
        <item m="1" x="17"/>
        <item m="1" x="893"/>
        <item m="1" x="493"/>
        <item m="1" x="658"/>
        <item m="1" x="1114"/>
        <item m="1" x="384"/>
        <item m="1" x="189"/>
        <item m="1" x="1349"/>
        <item m="1" x="1148"/>
        <item m="1" x="86"/>
        <item m="1" x="704"/>
        <item m="1" x="800"/>
        <item m="1" x="1233"/>
        <item m="1" x="597"/>
        <item m="1" x="574"/>
        <item m="1" x="918"/>
        <item m="1" x="397"/>
        <item m="1" x="730"/>
        <item m="1" x="970"/>
        <item m="1" x="1007"/>
        <item m="1" x="556"/>
        <item m="1" x="365"/>
        <item m="1" x="684"/>
        <item m="1" x="59"/>
        <item m="1" x="965"/>
        <item m="1" x="425"/>
        <item m="1" x="931"/>
        <item m="1" x="358"/>
        <item m="1" x="618"/>
        <item m="1" x="130"/>
        <item m="1" x="531"/>
        <item m="1" x="21"/>
        <item m="1" x="1095"/>
        <item m="1" x="72"/>
        <item m="1" x="702"/>
        <item m="1" x="218"/>
        <item m="1" x="232"/>
        <item m="1" x="728"/>
        <item m="1" x="420"/>
        <item m="1" x="604"/>
        <item m="1" x="1116"/>
        <item m="1" x="1403"/>
        <item m="1" x="692"/>
        <item m="1" x="812"/>
        <item m="1" x="980"/>
        <item m="1" x="1371"/>
        <item m="1" x="75"/>
        <item m="1" x="1043"/>
        <item m="1" x="363"/>
        <item m="1" x="784"/>
        <item m="1" x="328"/>
        <item m="1" x="670"/>
        <item m="1" x="457"/>
        <item m="1" x="647"/>
        <item m="1" x="349"/>
        <item m="1" x="266"/>
        <item m="1" x="863"/>
        <item m="1" x="465"/>
        <item m="1" x="101"/>
        <item m="1" x="1122"/>
        <item m="1" x="18"/>
        <item m="1" x="36"/>
        <item m="1" x="185"/>
        <item m="1" x="615"/>
        <item m="1" x="953"/>
        <item m="1" x="606"/>
        <item m="1" x="974"/>
        <item m="1" x="115"/>
        <item m="1" x="489"/>
        <item m="1" x="880"/>
        <item m="1" x="770"/>
        <item m="1" x="45"/>
        <item m="1" x="10"/>
        <item m="1" x="679"/>
        <item m="1" x="788"/>
        <item m="1" x="727"/>
        <item m="1" x="1006"/>
        <item m="1" x="1369"/>
        <item m="1" x="216"/>
        <item m="1" x="841"/>
        <item m="1" x="268"/>
        <item m="1" x="431"/>
        <item m="1" x="995"/>
        <item m="1" x="889"/>
        <item m="1" x="897"/>
        <item m="1" x="1041"/>
        <item m="1" x="426"/>
        <item m="1" x="850"/>
        <item m="1" x="639"/>
        <item m="1" x="608"/>
        <item m="1" x="1243"/>
        <item m="1" x="998"/>
        <item m="1" x="906"/>
        <item m="1" x="263"/>
        <item m="1" x="550"/>
        <item m="1" x="834"/>
        <item m="1" x="1101"/>
        <item m="1" x="775"/>
        <item m="1" x="202"/>
        <item m="1" x="868"/>
        <item m="1" x="595"/>
        <item m="1" x="96"/>
        <item m="1" x="991"/>
        <item m="1" x="916"/>
        <item m="1" x="1312"/>
        <item m="1" x="1215"/>
        <item m="1" x="1005"/>
        <item m="1" x="700"/>
        <item m="1" x="330"/>
        <item m="1" x="1070"/>
        <item m="1" x="1289"/>
        <item m="1" x="250"/>
        <item m="1" x="454"/>
        <item m="1" x="228"/>
        <item m="1" x="181"/>
        <item m="1" x="169"/>
        <item m="1" x="19"/>
        <item m="1" x="694"/>
        <item m="1" x="380"/>
        <item m="1" x="610"/>
        <item m="1" x="844"/>
        <item m="1" x="393"/>
        <item m="1" x="711"/>
        <item m="1" x="479"/>
        <item m="1" x="237"/>
        <item m="1" x="1386"/>
        <item m="1" x="1066"/>
        <item m="1" x="997"/>
        <item m="1" x="643"/>
        <item m="1" x="297"/>
        <item m="1" x="795"/>
        <item m="1" x="120"/>
        <item m="1" x="339"/>
        <item m="1" x="1286"/>
        <item m="1" x="1294"/>
        <item m="1" x="559"/>
        <item m="1" x="878"/>
        <item m="1" x="113"/>
        <item m="1" x="458"/>
        <item m="1" x="614"/>
        <item m="1" x="910"/>
        <item m="1" x="1305"/>
        <item m="1" x="1214"/>
        <item m="1" x="92"/>
        <item m="1" x="967"/>
        <item m="1" x="395"/>
        <item m="1" x="23"/>
        <item m="1" x="166"/>
        <item m="1" x="423"/>
        <item m="1" x="1261"/>
        <item m="1" x="1205"/>
        <item m="1" x="205"/>
        <item m="1" x="954"/>
        <item m="1" x="629"/>
        <item m="1" x="803"/>
        <item m="1" x="445"/>
        <item m="1" x="1330"/>
        <item m="1" x="1357"/>
        <item m="1" x="578"/>
        <item m="1" x="267"/>
        <item m="1" x="236"/>
        <item m="1" x="1309"/>
        <item m="1" x="689"/>
        <item m="1" x="599"/>
        <item m="1" x="344"/>
        <item m="1" x="1172"/>
        <item m="1" x="671"/>
        <item m="1" x="117"/>
        <item m="1" x="838"/>
        <item m="1" x="246"/>
        <item m="1" x="347"/>
        <item m="1" x="528"/>
        <item m="1" x="496"/>
        <item m="1" x="895"/>
        <item m="1" x="1336"/>
        <item m="1" x="846"/>
        <item m="1" x="1155"/>
        <item m="1" x="987"/>
        <item m="1" x="264"/>
        <item m="1" x="290"/>
        <item m="1" x="1093"/>
        <item m="1" x="219"/>
        <item m="1" x="240"/>
        <item m="1" x="1120"/>
        <item m="1" x="437"/>
        <item m="1" x="1053"/>
        <item m="1" x="1188"/>
        <item m="1" x="687"/>
        <item m="1" x="247"/>
        <item m="1" x="1250"/>
        <item m="1" x="1265"/>
        <item m="1" x="162"/>
        <item m="1" x="833"/>
        <item m="1" x="713"/>
        <item m="1" x="1409"/>
        <item m="1" x="152"/>
        <item m="1" x="947"/>
        <item m="1" x="488"/>
        <item m="1" x="1204"/>
        <item m="1" x="402"/>
        <item m="1" x="477"/>
        <item m="1" x="669"/>
        <item m="1" x="939"/>
        <item m="1" x="1212"/>
        <item m="1" x="44"/>
        <item m="1" x="858"/>
        <item m="1" x="541"/>
        <item m="1" x="191"/>
        <item m="1" x="1208"/>
        <item m="1" x="547"/>
        <item m="1" x="607"/>
        <item m="1" x="793"/>
        <item m="1" x="448"/>
        <item m="1" x="517"/>
        <item m="1" x="1033"/>
        <item m="1" x="30"/>
        <item m="1" x="1078"/>
        <item m="1" x="715"/>
        <item m="1" x="145"/>
        <item m="1" x="286"/>
        <item m="1" x="999"/>
        <item m="1" x="1159"/>
        <item m="1" x="258"/>
        <item m="1" x="870"/>
        <item m="1" x="372"/>
        <item m="1" x="1029"/>
        <item m="1" x="452"/>
        <item m="1" x="886"/>
        <item m="1" x="1262"/>
        <item m="1" x="1384"/>
        <item m="1" x="71"/>
        <item m="1" x="508"/>
        <item m="1" x="558"/>
        <item m="1" x="853"/>
        <item m="1" x="744"/>
        <item m="1" x="1179"/>
        <item m="1" x="986"/>
        <item m="1" x="315"/>
        <item m="1" x="660"/>
        <item m="1" x="208"/>
        <item m="1" x="575"/>
        <item m="1" x="100"/>
        <item m="1" x="1347"/>
        <item m="1" x="725"/>
        <item m="1" x="357"/>
        <item m="1" x="167"/>
        <item m="1" x="1028"/>
        <item m="1" x="475"/>
        <item m="1" x="506"/>
        <item m="1" x="279"/>
        <item m="1" x="1152"/>
        <item m="1" x="1158"/>
        <item m="1" x="192"/>
        <item m="1" x="1381"/>
        <item m="1" x="1334"/>
        <item m="1" x="1040"/>
        <item m="1" x="529"/>
        <item m="1" x="1061"/>
        <item m="1" x="1301"/>
        <item m="1" x="1087"/>
        <item m="1" x="274"/>
        <item m="1" x="484"/>
        <item m="1" x="936"/>
        <item m="1" x="1135"/>
        <item m="1" x="271"/>
        <item m="1" x="288"/>
        <item m="1" x="1343"/>
        <item m="1" x="222"/>
        <item m="1" x="1284"/>
        <item m="1" x="1008"/>
        <item m="1" x="1354"/>
        <item m="1" x="325"/>
        <item m="1" x="361"/>
        <item m="1" x="1303"/>
        <item m="1" x="453"/>
        <item m="1" x="1241"/>
        <item m="1" x="57"/>
        <item m="1" x="321"/>
        <item m="1" x="99"/>
        <item m="1" x="1192"/>
        <item m="1" x="516"/>
        <item m="1" x="983"/>
        <item m="1" x="1400"/>
        <item m="1" x="688"/>
        <item m="1" x="767"/>
        <item m="1" x="545"/>
        <item m="1" x="1323"/>
        <item m="1" x="262"/>
        <item m="1" x="843"/>
        <item m="1" x="1069"/>
        <item m="1" x="1280"/>
        <item m="1" x="1002"/>
        <item m="1" x="77"/>
        <item m="1" x="1189"/>
        <item m="1" x="327"/>
        <item m="1" x="1388"/>
        <item m="1" x="1325"/>
        <item m="1" x="170"/>
        <item m="1" x="421"/>
        <item m="1" x="565"/>
        <item m="1" x="593"/>
        <item m="1" x="552"/>
        <item m="1" x="1057"/>
        <item m="1" x="174"/>
        <item m="1" x="316"/>
        <item m="1" x="1138"/>
        <item m="1" x="370"/>
        <item m="1" x="523"/>
        <item m="1" x="510"/>
        <item m="1" x="637"/>
        <item m="1" x="491"/>
        <item m="1" x="156"/>
        <item m="1" x="816"/>
        <item m="1" x="1100"/>
        <item m="1" x="64"/>
        <item m="1" x="1210"/>
        <item m="1" x="538"/>
        <item m="1" x="764"/>
        <item m="1" x="515"/>
        <item m="1" x="1084"/>
        <item m="1" x="723"/>
        <item m="1" x="480"/>
        <item m="1" x="15"/>
        <item m="1" x="444"/>
        <item m="1" x="265"/>
        <item m="1" x="1274"/>
        <item m="1" x="876"/>
        <item m="1" x="1098"/>
        <item m="1" x="1390"/>
        <item m="1" x="207"/>
        <item m="1" x="1075"/>
        <item m="1" x="645"/>
        <item m="1" x="989"/>
        <item m="1" x="923"/>
        <item m="1" x="617"/>
        <item m="1" x="522"/>
        <item m="1" x="1295"/>
        <item m="1" x="743"/>
        <item m="1" x="312"/>
        <item m="1" x="646"/>
        <item m="1" x="500"/>
        <item m="1" x="896"/>
        <item m="1" x="88"/>
        <item m="1" x="1195"/>
        <item m="1" x="1331"/>
        <item m="1" x="566"/>
        <item m="1" x="675"/>
        <item m="1" x="737"/>
        <item m="1" x="677"/>
        <item m="1" x="973"/>
        <item m="1" x="293"/>
        <item m="1" x="1317"/>
        <item m="1" x="1269"/>
        <item m="1" x="440"/>
        <item m="1" x="314"/>
        <item m="1" x="126"/>
        <item m="1" x="1225"/>
        <item m="1" x="203"/>
        <item m="1" x="504"/>
        <item m="1" x="865"/>
        <item m="1" x="1182"/>
        <item m="1" x="779"/>
        <item m="1" x="961"/>
        <item m="1" x="1017"/>
        <item m="1" x="505"/>
        <item m="1" x="323"/>
        <item m="1" x="460"/>
        <item m="1" x="1359"/>
        <item m="1" x="1376"/>
        <item m="1" x="451"/>
        <item m="1" x="709"/>
        <item m="1" x="463"/>
        <item m="1" x="1405"/>
        <item m="1" x="12"/>
        <item m="1" x="673"/>
        <item m="1" x="435"/>
        <item m="1" x="1367"/>
        <item m="1" x="261"/>
        <item m="1" x="1206"/>
        <item m="1" x="1090"/>
        <item m="1" x="483"/>
        <item m="1" x="230"/>
        <item m="1" x="611"/>
        <item m="1" x="1044"/>
        <item m="1" x="1287"/>
        <item m="1" x="282"/>
        <item m="1" x="434"/>
        <item m="1" x="1254"/>
        <item m="1" x="549"/>
        <item m="1" x="1412"/>
        <item m="1" x="368"/>
        <item m="1" x="58"/>
        <item m="1" x="406"/>
        <item m="1" x="276"/>
        <item m="1" x="756"/>
        <item m="1" x="786"/>
        <item m="1" x="187"/>
        <item m="1" x="319"/>
        <item m="1" x="1168"/>
        <item m="1" x="561"/>
        <item m="1" x="644"/>
        <item m="1" x="693"/>
        <item m="1" x="1383"/>
        <item m="1" x="527"/>
        <item m="1" x="798"/>
        <item m="1" x="1338"/>
        <item m="1" x="992"/>
        <item m="1" x="241"/>
        <item m="1" x="289"/>
        <item m="1" x="1133"/>
        <item m="1" x="1410"/>
        <item m="1" x="461"/>
        <item m="1" x="1339"/>
        <item m="1" x="1316"/>
        <item m="1" x="1307"/>
        <item m="1" x="1344"/>
        <item m="1" x="116"/>
        <item m="1" x="773"/>
        <item m="1" x="1062"/>
        <item m="1" x="473"/>
        <item m="1" x="155"/>
        <item m="1" x="1150"/>
        <item m="1" x="1230"/>
        <item m="1" x="712"/>
        <item m="1" x="429"/>
        <item m="1" x="1411"/>
        <item m="1" x="525"/>
        <item m="1" x="114"/>
        <item m="1" x="1119"/>
        <item m="1" x="956"/>
        <item m="1" x="405"/>
        <item m="1" x="929"/>
        <item m="1" x="1332"/>
        <item m="1" x="590"/>
        <item m="1" x="225"/>
        <item m="1" x="1113"/>
        <item m="1" x="1104"/>
        <item m="1" x="1365"/>
        <item m="1" x="1361"/>
        <item m="1" x="588"/>
        <item m="1" x="1364"/>
        <item m="1" x="587"/>
        <item m="1" x="1216"/>
        <item m="1" x="1375"/>
        <item m="1" x="239"/>
        <item m="1" x="161"/>
        <item m="1" x="1001"/>
        <item m="1" x="1072"/>
        <item m="1" x="1175"/>
        <item m="1" x="1082"/>
        <item m="1" x="630"/>
        <item m="1" x="1174"/>
        <item m="1" x="1110"/>
        <item m="1" x="1054"/>
        <item m="1" x="1167"/>
        <item m="1" x="507"/>
        <item m="1" x="1055"/>
        <item m="1" x="976"/>
        <item m="1" x="1038"/>
        <item m="1" x="820"/>
        <item m="1" x="852"/>
        <item m="1" x="640"/>
        <item m="1" x="128"/>
        <item m="1" x="184"/>
        <item m="1" x="1064"/>
        <item m="1" x="487"/>
        <item m="1" x="1373"/>
        <item m="1" x="736"/>
        <item m="1" x="1282"/>
        <item m="1" x="482"/>
        <item m="1" x="920"/>
        <item m="1" x="1385"/>
        <item m="1" x="922"/>
        <item m="1" x="740"/>
        <item m="1" x="600"/>
        <item m="1" x="641"/>
        <item m="1" x="401"/>
        <item m="1" x="226"/>
        <item m="1" x="782"/>
        <item m="1" x="251"/>
        <item m="1" x="937"/>
        <item m="1" x="944"/>
        <item m="1" x="1218"/>
        <item m="1" x="871"/>
        <item m="1" x="680"/>
        <item m="1" x="212"/>
        <item m="1" x="726"/>
        <item m="1" x="1340"/>
        <item m="1" x="210"/>
        <item m="1" x="124"/>
        <item m="1" x="260"/>
        <item m="1" x="631"/>
        <item m="1" x="1019"/>
        <item m="1" x="1268"/>
        <item m="1" x="311"/>
        <item m="1" x="627"/>
        <item m="1" x="254"/>
        <item m="1" x="446"/>
        <item m="1" x="29"/>
        <item m="1" x="1022"/>
        <item m="1" x="1027"/>
        <item m="1" x="143"/>
        <item m="1" x="462"/>
        <item m="1" x="657"/>
        <item m="1" x="1407"/>
        <item m="1" x="1221"/>
        <item m="1" x="914"/>
        <item m="1" x="356"/>
        <item m="1" x="1281"/>
        <item m="1" x="1298"/>
        <item m="1" x="855"/>
        <item m="1" x="1200"/>
        <item m="1" x="11"/>
        <item m="1" x="277"/>
        <item m="1" x="1256"/>
        <item m="1" x="73"/>
        <item m="1" x="355"/>
        <item m="1" x="70"/>
        <item m="1" x="888"/>
        <item m="1" x="217"/>
        <item m="1" x="215"/>
        <item m="1" x="1217"/>
        <item m="1" x="481"/>
        <item m="1" x="449"/>
        <item m="1" x="49"/>
        <item m="1" x="924"/>
        <item m="1" x="716"/>
        <item m="1" x="160"/>
        <item m="1" x="62"/>
        <item m="1" x="963"/>
        <item m="1" x="148"/>
        <item m="1" x="283"/>
        <item m="1" x="1123"/>
        <item m="1" x="562"/>
        <item m="1" x="332"/>
        <item m="1" x="555"/>
        <item m="1" x="927"/>
        <item m="1" x="572"/>
        <item m="1" x="499"/>
        <item m="1" x="1089"/>
        <item m="1" x="1146"/>
        <item m="1" x="133"/>
        <item m="1" x="591"/>
        <item m="1" x="180"/>
        <item m="1" x="285"/>
        <item m="1" x="1166"/>
        <item m="1" x="1327"/>
        <item m="1" x="213"/>
        <item m="1" x="350"/>
        <item m="1" x="705"/>
        <item m="1" x="438"/>
        <item m="1" x="123"/>
        <item m="1" x="1202"/>
        <item m="1" x="634"/>
        <item m="1" x="661"/>
        <item m="1" x="722"/>
        <item m="1" x="790"/>
        <item m="1" x="568"/>
        <item m="1" x="769"/>
        <item m="1" x="408"/>
        <item m="1" x="320"/>
        <item m="1" x="815"/>
        <item m="1" x="243"/>
        <item m="1" x="1051"/>
        <item m="1" x="739"/>
        <item m="1" x="419"/>
        <item m="1" x="1271"/>
        <item m="1" x="1324"/>
        <item m="1" x="284"/>
        <item m="1" x="1201"/>
        <item m="1" x="1228"/>
        <item m="1" x="1292"/>
        <item m="1" x="409"/>
        <item m="1" x="31"/>
        <item m="1" x="132"/>
        <item m="1" x="1077"/>
        <item m="1" x="964"/>
        <item m="1" x="1379"/>
        <item m="1" x="1162"/>
        <item m="1" x="1253"/>
      </items>
      <extLst>
        <ext xmlns:x14="http://schemas.microsoft.com/office/spreadsheetml/2009/9/main" uri="{2946ED86-A175-432a-8AC1-64E0C546D7DE}">
          <x14:pivotField fillDownLabels="1"/>
        </ext>
      </extLst>
    </pivotField>
    <pivotField axis="axisRow" compact="0" outline="0" showAll="0" defaultSubtotal="0">
      <items count="2317">
        <item m="1" x="103"/>
        <item m="1" x="33"/>
        <item m="1" x="2253"/>
        <item m="1" x="2185"/>
        <item m="1" x="772"/>
        <item m="1" x="690"/>
        <item m="1" x="601"/>
        <item m="1" x="528"/>
        <item m="1" x="436"/>
        <item m="1" x="348"/>
        <item m="1" x="256"/>
        <item m="1" x="177"/>
        <item m="1" x="91"/>
        <item m="1" x="922"/>
        <item m="1" x="842"/>
        <item m="1" x="749"/>
        <item m="1" x="665"/>
        <item m="1" x="573"/>
        <item m="1" x="495"/>
        <item m="1" x="403"/>
        <item m="1" x="317"/>
        <item m="1" x="1255"/>
        <item m="1" x="1169"/>
        <item m="1" x="1085"/>
        <item m="1" x="1004"/>
        <item m="1" x="907"/>
        <item m="1" x="826"/>
        <item m="1" x="734"/>
        <item m="1" x="1391"/>
        <item m="1" x="1321"/>
        <item m="1" x="1226"/>
        <item m="1" x="1143"/>
        <item m="1" x="1056"/>
        <item m="1" x="975"/>
        <item m="1" x="882"/>
        <item m="1" x="797"/>
        <item m="1" x="1665"/>
        <item m="1" x="1592"/>
        <item m="1" x="1518"/>
        <item m="1" x="1453"/>
        <item m="1" x="1377"/>
        <item m="1" x="1306"/>
        <item m="1" x="1213"/>
        <item m="1" x="1130"/>
        <item m="1" x="696"/>
        <item m="1" x="609"/>
        <item m="1" x="536"/>
        <item m="1" x="447"/>
        <item m="1" x="361"/>
        <item m="1" x="270"/>
        <item m="1" x="191"/>
        <item m="1" x="104"/>
        <item m="1" x="34"/>
        <item m="1" x="941"/>
        <item m="1" x="862"/>
        <item m="1" x="773"/>
        <item m="1" x="691"/>
        <item m="1" x="602"/>
        <item m="1" x="529"/>
        <item m="1" x="1181"/>
        <item m="1" x="1097"/>
        <item m="1" x="1019"/>
        <item m="1" x="923"/>
        <item m="1" x="843"/>
        <item m="1" x="750"/>
        <item m="1" x="666"/>
        <item m="1" x="574"/>
        <item m="1" x="496"/>
        <item m="1" x="1413"/>
        <item m="1" x="1343"/>
        <item m="1" x="1256"/>
        <item m="1" x="1170"/>
        <item m="1" x="894"/>
        <item m="1" x="812"/>
        <item m="1" x="1677"/>
        <item m="1" x="1604"/>
        <item m="1" x="1531"/>
        <item m="1" x="1467"/>
        <item m="1" x="1392"/>
        <item m="1" x="1322"/>
        <item m="1" x="1227"/>
        <item m="1" x="1144"/>
        <item m="1" x="1057"/>
        <item m="1" x="976"/>
        <item m="1" x="1790"/>
        <item m="1" x="1728"/>
        <item m="1" x="1655"/>
        <item m="1" x="1579"/>
        <item m="1" x="1504"/>
        <item m="1" x="1440"/>
        <item m="1" x="1366"/>
        <item m="1" x="1293"/>
        <item m="1" x="263"/>
        <item m="1" x="184"/>
        <item m="1" x="97"/>
        <item m="1" x="26"/>
        <item m="1" x="2247"/>
        <item m="1" x="2180"/>
        <item m="1" x="678"/>
        <item m="1" x="1750"/>
        <item x="5"/>
        <item m="1" x="1607"/>
        <item m="1" x="660"/>
        <item m="1" x="1224"/>
        <item x="13"/>
        <item m="1" x="661"/>
        <item m="1" x="188"/>
        <item m="1" x="1715"/>
        <item m="1" x="1141"/>
        <item m="1" x="679"/>
        <item m="1" x="1892"/>
        <item m="1" x="2047"/>
        <item m="1" x="501"/>
        <item m="1" x="1475"/>
        <item m="1" x="59"/>
        <item m="1" x="414"/>
        <item m="1" x="1516"/>
        <item m="1" x="1546"/>
        <item m="1" x="2192"/>
        <item m="1" x="1193"/>
        <item m="1" x="2219"/>
        <item m="1" x="1601"/>
        <item m="1" x="1178"/>
        <item m="1" x="1867"/>
        <item m="1" x="1697"/>
        <item m="1" x="1439"/>
        <item m="1" x="2288"/>
        <item m="1" x="459"/>
        <item m="1" x="1332"/>
        <item m="1" x="2035"/>
        <item m="1" x="1357"/>
        <item m="1" x="1623"/>
        <item m="1" x="932"/>
        <item m="1" x="1199"/>
        <item m="1" x="1210"/>
        <item m="1" x="823"/>
        <item m="1" x="1095"/>
        <item m="1" x="868"/>
        <item m="1" x="1602"/>
        <item m="1" x="1695"/>
        <item m="1" x="457"/>
        <item m="1" x="216"/>
        <item m="1" x="2225"/>
        <item m="1" x="1016"/>
        <item m="1" x="1922"/>
        <item m="1" x="382"/>
        <item m="1" x="962"/>
        <item m="1" x="1515"/>
        <item m="1" x="142"/>
        <item m="1" x="1517"/>
        <item m="1" x="1119"/>
        <item m="1" x="433"/>
        <item m="1" x="431"/>
        <item m="1" x="689"/>
        <item m="1" x="2000"/>
        <item m="1" x="977"/>
        <item m="1" x="623"/>
        <item m="1" x="546"/>
        <item m="1" x="461"/>
        <item m="1" x="377"/>
        <item m="1" x="290"/>
        <item m="1" x="214"/>
        <item m="1" x="126"/>
        <item m="1" x="58"/>
        <item m="1" x="2282"/>
        <item m="1" x="2212"/>
        <item m="1" x="790"/>
        <item m="1" x="702"/>
        <item m="1" x="617"/>
        <item m="1" x="365"/>
        <item m="1" x="275"/>
        <item m="1" x="196"/>
        <item m="1" x="1112"/>
        <item m="1" x="1032"/>
        <item m="1" x="943"/>
        <item m="1" x="864"/>
        <item m="1" x="776"/>
        <item m="1" x="694"/>
        <item m="1" x="606"/>
        <item m="1" x="533"/>
        <item m="1" x="442"/>
        <item m="1" x="354"/>
        <item m="1" x="1022"/>
        <item m="1" x="927"/>
        <item m="1" x="847"/>
        <item m="1" x="755"/>
        <item m="1" x="671"/>
        <item m="1" x="1547"/>
        <item m="1" x="1484"/>
        <item m="1" x="1415"/>
        <item m="1" x="1345"/>
        <item m="1" x="1259"/>
        <item m="1" x="1173"/>
        <item m="1" x="1090"/>
        <item m="1" x="1009"/>
        <item m="1" x="912"/>
        <item m="1" x="1606"/>
        <item m="1" x="1533"/>
        <item m="1" x="1469"/>
        <item m="1" x="1394"/>
        <item m="1" x="1324"/>
        <item m="1" x="1229"/>
        <item m="1" x="1146"/>
        <item m="1" x="1909"/>
        <item m="1" x="1857"/>
        <item m="1" x="1801"/>
        <item m="1" x="1741"/>
        <item m="1" x="1667"/>
        <item m="1" x="1594"/>
        <item m="1" x="1520"/>
        <item m="1" x="1455"/>
        <item m="1" x="1379"/>
        <item m="1" x="98"/>
        <item m="1" x="27"/>
        <item m="1" x="2248"/>
        <item m="1" x="2181"/>
        <item m="1" x="2113"/>
        <item m="1" x="2045"/>
        <item m="1" x="596"/>
        <item m="1" x="522"/>
        <item m="1" x="427"/>
        <item m="1" x="342"/>
        <item m="1" x="249"/>
        <item m="1" x="73"/>
        <item m="1" x="2303"/>
        <item m="1" x="916"/>
        <item m="1" x="835"/>
        <item m="1" x="743"/>
        <item m="1" x="656"/>
        <item m="1" x="567"/>
        <item m="1" x="485"/>
        <item m="1" x="395"/>
        <item m="1" x="555"/>
        <item m="1" x="472"/>
        <item m="1" x="386"/>
        <item m="1" x="300"/>
        <item m="1" x="1235"/>
        <item m="1" x="1152"/>
        <item m="1" x="1064"/>
        <item m="1" x="983"/>
        <item m="1" x="887"/>
        <item m="1" x="802"/>
        <item m="1" x="208"/>
        <item m="1" x="14"/>
        <item m="1" x="1752"/>
        <item m="1" x="2289"/>
        <item m="1" x="1389"/>
        <item m="1" x="133"/>
        <item m="1" x="1367"/>
        <item m="1" x="1591"/>
        <item m="1" x="1754"/>
        <item m="1" x="952"/>
        <item m="1" x="1653"/>
        <item m="1" x="526"/>
        <item m="1" x="1999"/>
        <item m="1" x="1202"/>
        <item m="1" x="2170"/>
        <item m="1" x="2026"/>
        <item m="1" x="1177"/>
        <item m="1" x="1810"/>
        <item m="1" x="1044"/>
        <item m="1" x="1277"/>
        <item m="1" x="1190"/>
        <item m="1" x="1110"/>
        <item m="1" x="1875"/>
        <item m="1" x="1822"/>
        <item m="1" x="1761"/>
        <item m="1" x="1701"/>
        <item m="1" x="1625"/>
        <item m="1" x="1550"/>
        <item m="1" x="1485"/>
        <item m="1" x="1418"/>
        <item m="1" x="1350"/>
        <item m="1" x="1274"/>
        <item m="1" x="928"/>
        <item m="1" x="849"/>
        <item m="1" x="757"/>
        <item m="1" x="394"/>
        <item m="1" x="308"/>
        <item m="1" x="1245"/>
        <item m="1" x="1162"/>
        <item m="1" x="1077"/>
        <item m="1" x="996"/>
        <item m="1" x="899"/>
        <item m="1" x="817"/>
        <item m="1" x="723"/>
        <item m="1" x="636"/>
        <item m="1" x="554"/>
        <item m="1" x="471"/>
        <item m="1" x="1395"/>
        <item m="1" x="1326"/>
        <item m="1" x="1231"/>
        <item m="1" x="1148"/>
        <item m="1" x="1658"/>
        <item m="1" x="1582"/>
        <item m="1" x="1508"/>
        <item m="1" x="1444"/>
        <item m="1" x="1371"/>
        <item m="1" x="1297"/>
        <item m="1" x="1205"/>
        <item m="1" x="1122"/>
        <item m="1" x="1041"/>
        <item m="1" x="958"/>
        <item m="1" x="1783"/>
        <item m="1" x="1720"/>
        <item m="1" x="1645"/>
        <item m="1" x="1571"/>
        <item m="1" x="1498"/>
        <item m="1" x="1433"/>
        <item m="1" x="1876"/>
        <item m="1" x="1823"/>
        <item m="1" x="1762"/>
        <item m="1" x="1702"/>
        <item m="1" x="1626"/>
        <item m="1" x="1551"/>
        <item m="1" x="1486"/>
        <item m="1" x="1419"/>
        <item m="1" x="2116"/>
        <item m="1" x="2051"/>
        <item m="1" x="1986"/>
        <item m="1" x="1928"/>
        <item m="1" x="1870"/>
        <item m="1" x="1817"/>
        <item m="1" x="1757"/>
        <item m="1" x="1691"/>
        <item m="1" x="1078"/>
        <item m="1" x="997"/>
        <item m="1" x="900"/>
        <item m="1" x="818"/>
        <item m="1" x="724"/>
        <item m="1" x="637"/>
        <item m="1" x="1535"/>
        <item m="1" x="1470"/>
        <item m="1" x="1396"/>
        <item m="1" x="1327"/>
        <item m="1" x="1232"/>
        <item m="1" x="1149"/>
        <item m="1" x="1062"/>
        <item m="1" x="981"/>
        <item m="1" x="886"/>
        <item m="1" x="1509"/>
        <item m="1" x="1445"/>
        <item m="1" x="1372"/>
        <item m="1" x="1298"/>
        <item m="1" x="1206"/>
        <item m="1" x="1123"/>
        <item m="1" x="1896"/>
        <item m="1" x="1843"/>
        <item m="1" x="1784"/>
        <item m="1" x="1721"/>
        <item m="1" x="1646"/>
        <item m="1" x="1572"/>
        <item m="1" x="1499"/>
        <item m="1" x="1434"/>
        <item m="1" x="1362"/>
        <item m="1" x="1287"/>
        <item m="1" x="1763"/>
        <item m="1" x="1703"/>
        <item m="1" x="1627"/>
        <item m="1" x="1552"/>
        <item m="1" x="2254"/>
        <item m="1" x="2186"/>
        <item m="1" x="2117"/>
        <item m="1" x="2052"/>
        <item m="1" x="1328"/>
        <item m="1" x="1233"/>
        <item m="1" x="1967"/>
        <item m="1" x="946"/>
        <item m="1" x="1429"/>
        <item m="1" x="729"/>
        <item m="1" x="1476"/>
        <item m="1" x="219"/>
        <item m="1" x="2030"/>
        <item m="1" x="1716"/>
        <item m="1" x="1698"/>
        <item m="1" x="1267"/>
        <item m="1" x="1192"/>
        <item m="1" x="2283"/>
        <item m="1" x="1401"/>
        <item m="1" x="520"/>
        <item m="1" x="1971"/>
        <item m="1" x="1108"/>
        <item m="1" x="2088"/>
        <item m="1" x="1428"/>
        <item m="1" x="870"/>
        <item m="1" x="368"/>
        <item m="1" x="144"/>
        <item m="1" x="700"/>
        <item m="1" x="1751"/>
        <item m="1" x="1791"/>
        <item m="1" x="1128"/>
        <item m="1" x="954"/>
        <item m="1" x="200"/>
        <item m="1" x="840"/>
        <item m="1" x="1766"/>
        <item m="1" x="1738"/>
        <item m="1" x="1630"/>
        <item m="1" x="236"/>
        <item m="1" x="1280"/>
        <item m="1" x="1737"/>
        <item m="1" x="963"/>
        <item m="1" x="1268"/>
        <item m="1" x="296"/>
        <item m="1" x="1696"/>
        <item m="1" x="75"/>
        <item m="1" x="716"/>
        <item m="1" x="432"/>
        <item m="1" x="379"/>
        <item m="1" x="1969"/>
        <item m="1" x="2292"/>
        <item m="1" x="491"/>
        <item m="1" x="1913"/>
        <item m="1" x="358"/>
        <item m="1" x="1111"/>
        <item m="1" x="1923"/>
        <item m="1" x="746"/>
        <item m="1" x="488"/>
        <item m="1" x="2160"/>
        <item m="1" x="1811"/>
        <item m="1" x="1188"/>
        <item m="1" x="1676"/>
        <item m="1" x="266"/>
        <item m="1" x="321"/>
        <item m="1" x="1968"/>
        <item m="1" x="215"/>
        <item m="1" x="525"/>
        <item m="1" x="1412"/>
        <item m="1" x="1960"/>
        <item m="1" x="2070"/>
        <item m="1" x="987"/>
        <item m="1" x="1303"/>
        <item m="1" x="1272"/>
        <item m="1" x="2151"/>
        <item m="1" x="1481"/>
        <item m="1" x="100"/>
        <item m="1" x="30"/>
        <item m="1" x="2251"/>
        <item m="1" x="2295"/>
        <item m="1" x="1657"/>
        <item m="1" x="1506"/>
        <item m="1" x="1442"/>
        <item m="1" x="2144"/>
        <item m="1" x="2082"/>
        <item m="1" x="2013"/>
        <item m="1" x="1953"/>
        <item m="1" x="1894"/>
        <item m="1" x="1841"/>
        <item m="1" x="1781"/>
        <item m="1" x="1718"/>
        <item m="1" x="663"/>
        <item m="1" x="673"/>
        <item m="1" x="581"/>
        <item m="1" x="504"/>
        <item m="1" x="409"/>
        <item m="1" x="324"/>
        <item m="1" x="233"/>
        <item m="1" x="154"/>
        <item m="1" x="1091"/>
        <item m="1" x="1010"/>
        <item m="1" x="914"/>
        <item m="1" x="833"/>
        <item m="1" x="741"/>
        <item m="1" x="654"/>
        <item m="1" x="565"/>
        <item m="1" x="483"/>
        <item m="1" x="1061"/>
        <item m="1" x="980"/>
        <item m="1" x="885"/>
        <item m="1" x="800"/>
        <item m="1" x="711"/>
        <item m="1" x="627"/>
        <item m="1" x="1522"/>
        <item m="1" x="1458"/>
        <item m="1" x="1382"/>
        <item m="1" x="1311"/>
        <item m="1" x="1218"/>
        <item m="1" x="1135"/>
        <item m="1" x="1048"/>
        <item m="1" x="967"/>
        <item m="1" x="878"/>
        <item m="1" x="793"/>
        <item m="1" x="1361"/>
        <item m="1" x="1286"/>
        <item m="1" x="1196"/>
        <item m="1" x="1115"/>
        <item m="1" x="1885"/>
        <item m="1" x="1833"/>
        <item m="1" x="1771"/>
        <item m="1" x="1709"/>
        <item m="1" x="1635"/>
        <item m="1" x="1561"/>
        <item m="1" x="1490"/>
        <item m="1" x="1424"/>
        <item m="1" x="1354"/>
        <item m="1" x="1278"/>
        <item m="1" x="1993"/>
        <item m="1" x="1935"/>
        <item m="1" x="1617"/>
        <item m="1" x="1548"/>
        <item m="1" x="1261"/>
        <item m="1" x="1174"/>
        <item m="1" x="1092"/>
        <item m="1" x="1011"/>
        <item m="1" x="915"/>
        <item m="1" x="834"/>
        <item m="1" x="742"/>
        <item m="1" x="655"/>
        <item m="1" x="566"/>
        <item m="1" x="484"/>
        <item m="1" x="1408"/>
        <item m="1" x="1338"/>
        <item m="1" x="1246"/>
        <item m="1" x="1163"/>
        <item m="1" x="801"/>
        <item m="1" x="1670"/>
        <item m="1" x="1596"/>
        <item m="1" x="1523"/>
        <item m="1" x="1459"/>
        <item m="1" x="1383"/>
        <item m="1" x="1312"/>
        <item m="1" x="1219"/>
        <item m="1" x="1136"/>
        <item m="1" x="1049"/>
        <item m="1" x="968"/>
        <item m="1" x="1794"/>
        <item m="1" x="1731"/>
        <item m="1" x="1659"/>
        <item m="1" x="1583"/>
        <item m="1" x="2006"/>
        <item m="1" x="1945"/>
        <item m="1" x="1886"/>
        <item m="1" x="1834"/>
        <item m="1" x="1772"/>
        <item m="1" x="1710"/>
        <item m="1" x="1636"/>
        <item m="1" x="1562"/>
        <item m="1" x="1491"/>
        <item m="1" x="1425"/>
        <item m="1" x="2126"/>
        <item m="1" x="2063"/>
        <item m="1" x="1994"/>
        <item m="1" x="1936"/>
        <item m="1" x="1877"/>
        <item m="1" x="1824"/>
        <item m="1" x="1987"/>
        <item m="1" x="1929"/>
        <item m="1" x="1871"/>
        <item m="1" x="1818"/>
        <item m="1" x="1758"/>
        <item m="1" x="1692"/>
        <item m="1" x="92"/>
        <item m="1" x="20"/>
        <item m="1" x="2243"/>
        <item m="1" x="2175"/>
        <item m="1" x="2108"/>
        <item m="1" x="2041"/>
        <item m="1" x="1976"/>
        <item m="1" x="1919"/>
        <item m="1" x="1865"/>
        <item m="1" x="1813"/>
        <item m="1" x="1543"/>
        <item m="1" x="1480"/>
        <item m="1" x="1409"/>
        <item m="1" x="1339"/>
        <item m="1" x="1247"/>
        <item m="1" x="1164"/>
        <item m="1" x="1079"/>
        <item m="1" x="998"/>
        <item m="1" x="901"/>
        <item m="1" x="819"/>
        <item m="1" x="1680"/>
        <item m="1" x="1608"/>
        <item m="1" x="1536"/>
        <item m="1" x="1471"/>
        <item m="1" x="1397"/>
        <item m="1" x="1150"/>
        <item m="1" x="1063"/>
        <item m="1" x="982"/>
        <item m="1" x="1803"/>
        <item m="1" x="1743"/>
        <item m="1" x="1671"/>
        <item m="1" x="1597"/>
        <item m="1" x="1524"/>
        <item m="1" x="1460"/>
        <item m="1" x="1384"/>
        <item m="1" x="1313"/>
        <item m="1" x="1220"/>
        <item m="1" x="1137"/>
        <item m="1" x="1905"/>
        <item m="1" x="1853"/>
        <item m="1" x="1795"/>
        <item m="1" x="1732"/>
        <item m="1" x="1660"/>
        <item m="1" x="1584"/>
        <item m="1" x="1510"/>
        <item m="1" x="1446"/>
        <item m="1" x="1373"/>
        <item m="1" x="1299"/>
        <item m="1" x="2015"/>
        <item m="1" x="1955"/>
        <item m="1" x="1897"/>
        <item m="1" x="1844"/>
        <item m="1" x="1785"/>
        <item m="1" x="1722"/>
        <item m="1" x="1647"/>
        <item m="1" x="1573"/>
        <item m="1" x="1500"/>
        <item m="1" x="2064"/>
        <item m="1" x="1995"/>
        <item m="1" x="1937"/>
        <item m="1" x="1878"/>
        <item m="1" x="1825"/>
        <item m="1" x="1764"/>
        <item m="1" x="1704"/>
        <item m="1" x="105"/>
        <item m="1" x="35"/>
        <item m="1" x="2255"/>
        <item m="1" x="2187"/>
        <item m="1" x="2118"/>
        <item m="1" x="2053"/>
        <item m="1" x="1988"/>
        <item m="1" x="1930"/>
        <item m="1" x="1872"/>
        <item m="1" x="1819"/>
        <item m="1" x="258"/>
        <item m="1" x="179"/>
        <item m="1" x="93"/>
        <item m="1" x="21"/>
        <item m="1" x="2244"/>
        <item m="1" x="2176"/>
        <item m="1" x="2109"/>
        <item m="1" x="1609"/>
        <item m="1" x="1537"/>
        <item m="1" x="1472"/>
        <item m="1" x="1398"/>
        <item m="1" x="1329"/>
        <item m="1" x="1234"/>
        <item m="1" x="1151"/>
        <item m="1" x="1910"/>
        <item m="1" x="1858"/>
        <item m="1" x="1804"/>
        <item m="1" x="1744"/>
        <item m="1" x="1672"/>
        <item m="1" x="1598"/>
        <item m="1" x="1525"/>
        <item m="1" x="1461"/>
        <item m="1" x="1385"/>
        <item m="1" x="1314"/>
        <item m="1" x="2022"/>
        <item m="1" x="1962"/>
        <item m="1" x="1906"/>
        <item m="1" x="1854"/>
        <item m="1" x="1796"/>
        <item m="1" x="1733"/>
        <item m="1" x="1661"/>
        <item m="1" x="2076"/>
        <item m="1" x="2008"/>
        <item m="1" x="1947"/>
        <item m="1" x="1888"/>
        <item m="1" x="1836"/>
        <item m="1" x="1774"/>
        <item m="1" x="1712"/>
        <item m="1" x="116"/>
        <item m="1" x="47"/>
        <item m="1" x="2268"/>
        <item m="1" x="2200"/>
        <item m="1" x="2128"/>
        <item m="1" x="2065"/>
        <item m="1" x="1996"/>
        <item m="1" x="1938"/>
        <item m="1" x="1879"/>
        <item m="1" x="1826"/>
        <item m="1" x="271"/>
        <item m="1" x="192"/>
        <item m="1" x="106"/>
        <item m="1" x="36"/>
        <item m="1" x="2256"/>
        <item m="1" x="2188"/>
        <item m="1" x="2119"/>
        <item m="1" x="336"/>
        <item m="1" x="244"/>
        <item m="1" x="164"/>
        <item m="1" x="81"/>
        <item m="1" x="2311"/>
        <item m="1" x="2234"/>
        <item m="1" x="2165"/>
        <item m="1" x="751"/>
        <item m="1" x="667"/>
        <item m="1" x="575"/>
        <item m="1" x="497"/>
        <item m="1" x="404"/>
        <item m="1" x="318"/>
        <item m="1" x="229"/>
        <item m="1" x="150"/>
        <item m="1" x="70"/>
        <item m="1" x="2300"/>
        <item m="1" x="2025"/>
        <item m="1" x="1966"/>
        <item m="1" x="1911"/>
        <item m="1" x="1859"/>
        <item m="1" x="1662"/>
        <item m="1" x="1586"/>
        <item m="1" x="2285"/>
        <item m="1" x="2216"/>
        <item m="1" x="2147"/>
        <item m="1" x="2085"/>
        <item m="1" x="2017"/>
        <item m="1" x="1957"/>
        <item m="1" x="1899"/>
        <item m="1" x="1846"/>
        <item m="1" x="1787"/>
        <item m="1" x="1724"/>
        <item m="1" x="123"/>
        <item m="1" x="55"/>
        <item m="1" x="2279"/>
        <item m="1" x="2209"/>
        <item m="1" x="2140"/>
        <item m="1" x="2077"/>
        <item m="1" x="2009"/>
        <item m="1" x="1948"/>
        <item m="1" x="1889"/>
        <item m="1" x="1837"/>
        <item m="1" x="280"/>
        <item m="1" x="2257"/>
        <item m="1" x="2189"/>
        <item m="1" x="2120"/>
        <item m="1" x="2055"/>
        <item m="1" x="603"/>
        <item m="1" x="530"/>
        <item m="1" x="439"/>
        <item m="1" x="351"/>
        <item m="1" x="260"/>
        <item m="1" x="181"/>
        <item m="1" x="95"/>
        <item m="1" x="23"/>
        <item m="1" x="2246"/>
        <item m="1" x="2178"/>
        <item m="1" x="765"/>
        <item m="1" x="683"/>
        <item m="1" x="591"/>
        <item m="1" x="516"/>
        <item m="1" x="422"/>
        <item m="1" x="337"/>
        <item m="1" x="245"/>
        <item m="1" x="165"/>
        <item m="1" x="82"/>
        <item m="1" x="2312"/>
        <item m="1" x="561"/>
        <item m="1" x="479"/>
        <item m="1" x="391"/>
        <item m="1" x="305"/>
        <item m="1" x="2293"/>
        <item m="1" x="2222"/>
        <item m="1" x="2230"/>
        <item m="1" x="1970"/>
        <item m="1" x="225"/>
        <item m="1" x="2226"/>
        <item m="1" x="1802"/>
        <item m="1" x="1952"/>
        <item m="1" x="1717"/>
        <item m="1" x="1430"/>
        <item m="1" x="1941"/>
        <item m="1" x="1830"/>
        <item x="8"/>
        <item m="1" x="1778"/>
        <item m="1" x="128"/>
        <item m="1" x="1814"/>
        <item m="1" x="2098"/>
        <item m="1" x="399"/>
        <item m="1" x="67"/>
        <item m="1" x="2096"/>
        <item m="1" x="1840"/>
        <item m="1" x="1568"/>
        <item m="1" x="2071"/>
        <item m="1" x="1760"/>
        <item x="6"/>
        <item x="11"/>
        <item m="1" x="1652"/>
        <item m="1" x="622"/>
        <item m="1" x="1554"/>
        <item m="1" x="285"/>
        <item m="1" x="2161"/>
        <item m="1" x="1914"/>
        <item m="1" x="146"/>
        <item m="1" x="2156"/>
        <item m="1" x="1742"/>
        <item m="1" x="1780"/>
        <item m="1" x="1495"/>
        <item m="1" x="2002"/>
        <item m="1" x="1558"/>
        <item m="1" x="1991"/>
        <item x="7"/>
        <item m="1" x="1654"/>
        <item m="1" x="1201"/>
        <item m="1" x="1407"/>
        <item m="1" x="642"/>
        <item m="1" x="1641"/>
        <item m="1" x="1868"/>
        <item m="1" x="87"/>
        <item m="1" x="2105"/>
        <item m="1" x="1864"/>
        <item m="1" x="76"/>
        <item m="1" x="1457"/>
        <item m="1" x="1132"/>
        <item m="1" x="1729"/>
        <item m="1" x="1441"/>
        <item m="1" x="2194"/>
        <item x="10"/>
        <item x="12"/>
        <item m="1" x="127"/>
        <item m="1" x="1815"/>
        <item m="1" x="15"/>
        <item m="1" x="2038"/>
        <item m="1" x="1812"/>
        <item m="1" x="1521"/>
        <item m="1" x="1215"/>
        <item m="1" x="1792"/>
        <item m="1" x="1505"/>
        <item m="1" x="2012"/>
        <item m="1" x="1768"/>
        <item m="1" x="2122"/>
        <item m="1" x="848"/>
        <item m="1" x="955"/>
        <item m="1" x="1341"/>
        <item m="1" x="2306"/>
        <item m="1" x="2031"/>
        <item m="1" x="313"/>
        <item m="1" x="2297"/>
        <item m="1" x="2027"/>
        <item m="1" x="1893"/>
        <item m="1" x="1642"/>
        <item m="1" x="2134"/>
        <item m="1" x="1882"/>
        <item m="1" x="1706"/>
        <item m="1" x="1632"/>
        <item m="1" x="2262"/>
        <item m="1" x="2059"/>
        <item m="1" x="1873"/>
        <item x="4"/>
        <item x="1"/>
        <item m="1" x="381"/>
        <item m="1" x="1759"/>
        <item m="1" x="1487"/>
        <item m="1" x="2260"/>
        <item m="1" x="210"/>
        <item m="1" x="1619"/>
        <item m="1" x="1979"/>
        <item m="1" x="1556"/>
        <item m="1" x="1456"/>
        <item m="1" x="286"/>
        <item m="1" x="1675"/>
        <item m="1" x="703"/>
        <item m="1" x="614"/>
        <item m="1" x="291"/>
        <item m="1" x="1683"/>
        <item m="1" x="1983"/>
        <item m="1" x="1756"/>
        <item m="1" x="2239"/>
        <item m="1" x="1974"/>
        <item m="1" x="238"/>
        <item m="1" x="1595"/>
        <item m="1" x="1309"/>
        <item m="1" x="1851"/>
        <item m="1" x="1580"/>
        <item m="1" x="1294"/>
        <item m="1" x="1933"/>
        <item x="2"/>
        <item x="3"/>
        <item m="1" x="1739"/>
        <item m="1" x="2272"/>
        <item m="1" x="1925"/>
        <item m="1" x="1690"/>
        <item m="1" x="2171"/>
        <item m="1" x="1917"/>
        <item m="1" x="158"/>
        <item m="1" x="1669"/>
        <item m="1" x="1380"/>
        <item m="1" x="1903"/>
        <item m="1" x="1656"/>
        <item m="1" x="1368"/>
        <item m="1" x="1820"/>
        <item m="1" x="1700"/>
        <item x="0"/>
        <item x="9"/>
        <item m="1" x="1965"/>
        <item m="1" x="2102"/>
        <item m="1" x="2179"/>
        <item m="1" x="1283"/>
        <item m="1" x="284"/>
        <item m="1" x="1319"/>
        <item m="1" x="2238"/>
        <item m="1" x="1622"/>
        <item m="1" x="789"/>
        <item m="1" x="1694"/>
        <item m="1" x="1620"/>
        <item m="1" x="294"/>
        <item m="1" x="1251"/>
        <item m="1" x="1161"/>
        <item m="1" x="1951"/>
        <item m="1" x="1118"/>
        <item m="1" x="806"/>
        <item m="1" x="1474"/>
        <item m="1" x="1254"/>
        <item m="1" x="1253"/>
        <item m="1" x="861"/>
        <item m="1" x="1318"/>
        <item m="1" x="1684"/>
        <item m="1" x="2250"/>
        <item m="1" x="1179"/>
        <item m="1" x="1534"/>
        <item m="1" x="1777"/>
        <item m="1" x="1465"/>
        <item m="1" x="1727"/>
        <item m="1" x="961"/>
        <item m="1" x="853"/>
        <item m="1" x="1083"/>
        <item m="1" x="132"/>
        <item m="1" x="875"/>
        <item m="1" x="1036"/>
        <item m="1" x="1629"/>
        <item m="1" x="398"/>
        <item m="1" x="940"/>
        <item m="1" x="2081"/>
        <item m="1" x="1624"/>
        <item m="1" x="865"/>
        <item m="1" x="387"/>
        <item m="1" x="2213"/>
        <item m="1" x="2273"/>
        <item m="1" x="730"/>
        <item m="1" x="1863"/>
        <item m="1" x="945"/>
        <item m="1" x="808"/>
        <item m="1" x="807"/>
        <item m="1" x="2029"/>
        <item m="1" x="1346"/>
        <item m="1" x="329"/>
        <item m="1" x="1861"/>
        <item m="1" x="357"/>
        <item m="1" x="129"/>
        <item m="1" x="430"/>
        <item m="1" x="2155"/>
        <item m="1" x="1292"/>
        <item m="1" x="2204"/>
        <item m="1" x="510"/>
        <item m="1" x="1829"/>
        <item m="1" x="397"/>
        <item m="1" x="599"/>
        <item m="1" x="540"/>
        <item m="1" x="2274"/>
        <item m="1" x="1915"/>
        <item m="1" x="951"/>
        <item m="1" x="2104"/>
        <item m="1" x="777"/>
        <item m="1" x="1349"/>
        <item m="1" x="1612"/>
        <item m="1" x="2093"/>
        <item m="1" x="2214"/>
        <item m="1" x="1067"/>
        <item m="1" x="2150"/>
        <item m="1" x="1351"/>
        <item m="1" x="1615"/>
        <item m="1" x="1017"/>
        <item m="1" x="199"/>
        <item m="1" x="1973"/>
        <item m="1" x="2291"/>
        <item m="1" x="1282"/>
        <item m="1" x="701"/>
        <item m="1" x="2224"/>
        <item m="1" x="367"/>
        <item m="1" x="771"/>
        <item m="1" x="462"/>
        <item m="1" x="1068"/>
        <item m="1" x="2294"/>
        <item m="1" x="52"/>
        <item m="1" x="662"/>
        <item m="1" x="413"/>
        <item m="1" x="374"/>
        <item m="1" x="1483"/>
        <item m="1" x="2036"/>
        <item m="1" x="301"/>
        <item m="1" x="1252"/>
        <item m="1" x="1529"/>
        <item m="1" x="1494"/>
        <item m="1" x="1482"/>
        <item m="1" x="1668"/>
        <item m="1" x="1881"/>
        <item m="1" x="541"/>
        <item m="1" x="466"/>
        <item m="1" x="1291"/>
        <item m="1" x="1557"/>
        <item m="1" x="1211"/>
        <item m="1" x="2092"/>
        <item m="1" x="2143"/>
        <item m="1" x="2111"/>
        <item m="1" x="1358"/>
        <item m="1" x="1807"/>
        <item m="1" x="2058"/>
        <item m="1" x="641"/>
        <item m="1" x="136"/>
        <item m="1" x="788"/>
        <item m="1" x="950"/>
        <item m="1" x="1002"/>
        <item m="1" x="252"/>
        <item m="1" x="1972"/>
        <item m="1" x="1038"/>
        <item m="1" x="1981"/>
        <item m="1" x="1325"/>
        <item m="1" x="1191"/>
        <item m="1" x="292"/>
        <item m="1" x="1578"/>
        <item m="1" x="1452"/>
        <item m="1" x="1411"/>
        <item m="1" x="1539"/>
        <item m="1" x="714"/>
        <item m="1" x="986"/>
        <item m="1" x="1260"/>
        <item m="1" x="973"/>
        <item m="1" x="1603"/>
        <item m="1" x="1590"/>
        <item m="1" x="1451"/>
        <item m="1" x="890"/>
        <item m="1" x="135"/>
        <item m="1" x="1567"/>
        <item m="1" x="173"/>
        <item m="1" x="783"/>
        <item m="1" x="2094"/>
        <item m="1" x="2223"/>
        <item m="1" x="237"/>
        <item m="1" x="2154"/>
        <item m="1" x="41"/>
        <item m="1" x="2221"/>
        <item m="1" x="920"/>
        <item m="1" x="1618"/>
        <item m="1" x="1264"/>
        <item m="1" x="1866"/>
        <item m="1" x="1127"/>
        <item m="1" x="728"/>
        <item m="1" x="1613"/>
        <item m="1" x="42"/>
        <item m="1" x="1828"/>
        <item m="1" x="328"/>
        <item m="1" x="1916"/>
        <item m="1" x="1640"/>
        <item m="1" x="707"/>
        <item m="1" x="1304"/>
        <item m="1" x="1026"/>
        <item m="1" x="874"/>
        <item m="1" x="1421"/>
        <item m="1" x="1168"/>
        <item m="1" x="2304"/>
        <item m="1" x="2095"/>
        <item m="1" x="1806"/>
        <item m="1" x="2037"/>
        <item m="1" x="2001"/>
        <item m="1" x="1753"/>
        <item m="1" x="787"/>
        <item m="1" x="167"/>
        <item m="1" x="1185"/>
        <item m="1" x="1912"/>
        <item m="1" x="2229"/>
        <item m="1" x="1356"/>
        <item m="1" x="63"/>
        <item m="1" x="1746"/>
        <item m="1" x="2046"/>
        <item m="1" x="1549"/>
        <item m="1" x="944"/>
        <item m="1" x="2097"/>
        <item m="1" x="695"/>
        <item m="1" x="2132"/>
        <item m="1" x="1980"/>
        <item m="1" x="1616"/>
        <item m="1" x="25"/>
        <item m="1" x="1755"/>
        <item m="1" x="839"/>
        <item m="1" x="157"/>
        <item m="1" x="2261"/>
        <item m="1" x="1924"/>
        <item m="1" x="1025"/>
        <item m="1" x="1685"/>
        <item m="1" x="618"/>
        <item m="1" x="111"/>
        <item m="1" x="1200"/>
        <item m="1" x="1053"/>
        <item m="1" x="66"/>
        <item m="1" x="2159"/>
        <item m="1" x="1689"/>
        <item m="1" x="1621"/>
        <item m="1" x="1860"/>
        <item m="1" x="1699"/>
        <item m="1" x="860"/>
        <item m="1" x="2103"/>
        <item m="1" x="2069"/>
        <item m="1" x="1862"/>
        <item m="1" x="1747"/>
        <item m="1" x="2028"/>
        <item m="1" x="490"/>
        <item m="1" x="1054"/>
        <item m="1" x="1180"/>
        <item m="1" x="1212"/>
        <item m="1" x="1266"/>
        <item m="1" x="2305"/>
        <item m="1" x="2290"/>
        <item m="1" x="1614"/>
        <item m="1" x="1031"/>
        <item m="1" x="145"/>
        <item m="1" x="2114"/>
        <item m="1" x="174"/>
        <item m="1" x="1975"/>
        <item m="1" x="644"/>
        <item m="1" x="475"/>
        <item m="1" x="302"/>
        <item m="1" x="64"/>
        <item m="1" x="2021"/>
        <item m="1" x="1767"/>
        <item m="1" x="1420"/>
        <item m="1" x="1265"/>
        <item m="1" x="2020"/>
        <item m="1" x="1982"/>
        <item m="1" x="143"/>
        <item m="1" x="1693"/>
        <item m="1" x="1103"/>
        <item m="1" x="1779"/>
        <item m="1" x="2191"/>
        <item m="1" x="1688"/>
        <item m="1" x="1176"/>
        <item m="1" x="311"/>
        <item m="1" x="1569"/>
        <item m="1" x="2115"/>
        <item m="1" x="254"/>
        <item m="1" x="2107"/>
        <item m="1" x="331"/>
        <item m="1" x="2163"/>
        <item m="1" x="227"/>
        <item m="1" x="389"/>
        <item m="1" x="2284"/>
        <item m="1" x="1719"/>
        <item m="1" x="2264"/>
        <item m="1" x="445"/>
        <item m="1" x="359"/>
        <item m="1" x="2050"/>
        <item m="1" x="600"/>
        <item m="1" x="417"/>
        <item m="1" x="402"/>
        <item m="1" x="149"/>
        <item m="1" x="1225"/>
        <item m="1" x="796"/>
        <item m="1" x="1107"/>
        <item m="1" x="2220"/>
        <item m="1" x="1849"/>
        <item m="1" x="74"/>
        <item m="1" x="375"/>
        <item m="1" x="1555"/>
        <item m="1" x="198"/>
        <item m="1" x="489"/>
        <item m="1" x="2106"/>
        <item m="1" x="330"/>
        <item m="1" x="2162"/>
        <item m="1" x="287"/>
        <item m="1" x="2137"/>
        <item m="1" x="2125"/>
        <item m="1" x="535"/>
        <item m="1" x="190"/>
        <item m="1" x="933"/>
        <item m="1" x="162"/>
        <item m="1" x="647"/>
        <item m="1" x="719"/>
        <item m="1" x="632"/>
        <item m="1" x="1466"/>
        <item m="1" x="542"/>
        <item m="1" x="370"/>
        <item m="1" x="2048"/>
        <item m="1" x="1926"/>
        <item m="1" x="239"/>
        <item m="1" x="2227"/>
        <item m="1" x="2157"/>
        <item m="1" x="1961"/>
        <item m="1" x="1852"/>
        <item m="1" x="1643"/>
        <item m="1" x="1769"/>
        <item m="1" x="43"/>
        <item m="1" x="267"/>
        <item m="1" x="31"/>
        <item m="1" x="175"/>
        <item m="1" x="416"/>
        <item m="1" x="160"/>
        <item m="1" x="891"/>
        <item m="1" x="809"/>
        <item m="1" x="1895"/>
        <item m="1" x="53"/>
        <item m="1" x="415"/>
        <item m="1" x="2231"/>
        <item m="1" x="1305"/>
        <item m="1" x="474"/>
        <item m="1" x="62"/>
        <item m="1" x="779"/>
        <item m="1" x="437"/>
        <item m="1" x="682"/>
        <item m="1" x="827"/>
        <item m="1" x="1403"/>
        <item m="1" x="1740"/>
        <item m="1" x="2112"/>
        <item m="1" x="340"/>
        <item m="1" x="2301"/>
        <item m="1" x="652"/>
        <item m="1" x="481"/>
        <item m="1" x="643"/>
        <item m="1" x="1281"/>
        <item m="1" x="805"/>
        <item m="1" x="570"/>
        <item m="1" x="2298"/>
        <item m="1" x="731"/>
        <item m="1" x="388"/>
        <item m="1" x="1793"/>
        <item m="1" x="2135"/>
        <item m="1" x="1831"/>
        <item m="1" x="2263"/>
        <item m="1" x="2252"/>
        <item m="1" x="1927"/>
        <item m="1" x="511"/>
        <item m="1" x="78"/>
        <item m="1" x="315"/>
        <item m="1" x="148"/>
        <item m="1" x="303"/>
        <item m="1" x="2145"/>
        <item m="1" x="2083"/>
        <item m="1" x="1782"/>
        <item m="1" x="1238"/>
        <item m="1" x="782"/>
        <item m="1" x="1686"/>
        <item m="1" x="1129"/>
        <item m="1" x="209"/>
        <item m="1" x="715"/>
        <item m="1" x="2169"/>
        <item m="1" x="2099"/>
        <item m="1" x="2032"/>
        <item m="1" x="492"/>
        <item m="1" x="68"/>
        <item m="1" x="1581"/>
        <item m="1" x="2003"/>
        <item m="1" x="112"/>
        <item m="1" x="2060"/>
        <item m="1" x="1992"/>
        <item m="1" x="189"/>
        <item m="1" x="2049"/>
        <item m="1" x="493"/>
        <item m="1" x="476"/>
        <item m="1" x="221"/>
        <item m="1" x="717"/>
        <item m="1" x="2215"/>
        <item m="1" x="2004"/>
        <item m="1" x="2196"/>
        <item m="1" x="680"/>
        <item m="1" x="1239"/>
        <item m="1" x="2276"/>
        <item m="1" x="1943"/>
        <item m="1" x="201"/>
        <item m="1" x="44"/>
        <item m="1" x="90"/>
        <item m="1" x="18"/>
        <item m="1" x="587"/>
        <item m="1" x="841"/>
        <item m="1" x="1084"/>
        <item m="1" x="825"/>
        <item m="1" x="390"/>
        <item m="1" x="989"/>
        <item m="1" x="1142"/>
        <item m="1" x="708"/>
        <item m="1" x="45"/>
        <item m="1" x="2265"/>
        <item m="1" x="1156"/>
        <item m="1" x="811"/>
        <item m="1" x="65"/>
        <item m="1" x="552"/>
        <item m="1" x="134"/>
        <item m="1" x="1120"/>
        <item m="1" x="1039"/>
        <item m="1" x="1431"/>
        <item m="1" x="1284"/>
        <item m="1" x="341"/>
        <item m="1" x="2314"/>
        <item m="1" x="756"/>
        <item m="1" x="72"/>
        <item m="1" x="740"/>
        <item m="1" x="393"/>
        <item m="1" x="548"/>
        <item m="1" x="1381"/>
        <item m="1" x="620"/>
        <item m="1" x="1034"/>
        <item m="1" x="312"/>
        <item m="1" x="1342"/>
        <item m="1" x="1545"/>
        <item m="1" x="29"/>
        <item m="1" x="972"/>
        <item m="1" x="435"/>
        <item m="1" x="161"/>
        <item m="1" x="79"/>
        <item m="1" x="921"/>
        <item m="1" x="733"/>
        <item m="1" x="559"/>
        <item m="1" x="974"/>
        <item m="1" x="881"/>
        <item m="1" x="2277"/>
        <item m="1" x="369"/>
        <item m="1" x="202"/>
        <item m="1" x="418"/>
        <item m="1" x="560"/>
        <item m="1" x="1530"/>
        <item m="1" x="718"/>
        <item m="1" x="1390"/>
        <item m="1" x="211"/>
        <item m="1" x="54"/>
        <item m="1" x="278"/>
        <item m="1" x="681"/>
        <item m="1" x="1333"/>
        <item m="1" x="46"/>
        <item m="1" x="908"/>
        <item m="1" x="1072"/>
        <item m="1" x="615"/>
        <item m="1" x="279"/>
        <item m="1" x="419"/>
        <item m="1" x="1086"/>
        <item m="1" x="648"/>
        <item m="1" x="991"/>
        <item m="1" x="1850"/>
        <item m="1" x="1921"/>
        <item m="1" x="247"/>
        <item m="1" x="2166"/>
        <item m="1" x="1869"/>
        <item m="1" x="253"/>
        <item m="1" x="1942"/>
        <item m="1" x="2123"/>
        <item m="1" x="1934"/>
        <item m="1" x="2241"/>
        <item m="1" x="1666"/>
        <item m="1" x="1378"/>
        <item m="1" x="1902"/>
        <item m="1" x="425"/>
        <item m="1" x="168"/>
        <item m="1" x="739"/>
        <item m="1" x="721"/>
        <item m="1" x="978"/>
        <item m="1" x="293"/>
        <item m="1" x="1216"/>
        <item m="1" x="580"/>
        <item m="1" x="323"/>
        <item m="1" x="635"/>
        <item m="1" x="553"/>
        <item m="1" x="470"/>
        <item m="1" x="1147"/>
        <item m="1" x="799"/>
        <item m="1" x="1204"/>
        <item m="1" x="1121"/>
        <item m="1" x="203"/>
        <item m="1" x="349"/>
        <item m="1" x="178"/>
        <item m="1" x="1027"/>
        <item m="1" x="1005"/>
        <item m="1" x="735"/>
        <item m="1" x="1800"/>
        <item m="1" x="1307"/>
        <item m="1" x="2044"/>
        <item m="1" x="2313"/>
        <item m="1" x="502"/>
        <item m="1" x="71"/>
        <item m="1" x="563"/>
        <item m="1" x="634"/>
        <item m="1" x="2183"/>
        <item m="1" x="1570"/>
        <item m="1" x="948"/>
        <item m="1" x="1634"/>
        <item m="1" x="1423"/>
        <item m="1" x="392"/>
        <item m="1" x="2296"/>
        <item m="1" x="469"/>
        <item m="1" x="547"/>
        <item m="1" x="1046"/>
        <item m="1" x="791"/>
        <item m="1" x="699"/>
        <item m="1" x="1194"/>
        <item m="1" x="1033"/>
        <item m="1" x="947"/>
        <item m="1" x="1559"/>
        <item m="1" x="832"/>
        <item m="1" x="564"/>
        <item m="1" x="307"/>
        <item m="1" x="979"/>
        <item m="1" x="626"/>
        <item m="1" x="1217"/>
        <item m="1" x="957"/>
        <item m="1" x="218"/>
        <item m="1" x="883"/>
        <item m="1" x="380"/>
        <item m="1" x="1133"/>
        <item m="1" x="545"/>
        <item m="1" x="458"/>
        <item m="1" x="1203"/>
        <item m="1" x="956"/>
        <item m="1" x="613"/>
        <item m="1" x="1496"/>
        <item m="1" x="1359"/>
        <item m="1" x="778"/>
        <item m="1" x="1422"/>
        <item m="1" x="1109"/>
        <item m="1" x="1030"/>
        <item m="1" x="521"/>
        <item m="1" x="2167"/>
        <item m="1" x="153"/>
        <item m="1" x="2302"/>
        <item m="1" x="898"/>
        <item m="1" x="1637"/>
        <item m="1" x="1977"/>
        <item m="1" x="420"/>
        <item m="1" x="1447"/>
        <item m="1" x="2146"/>
        <item m="1" x="515"/>
        <item m="1" x="1816"/>
        <item m="1" x="88"/>
        <item m="1" x="2039"/>
        <item m="1" x="147"/>
        <item m="1" x="557"/>
        <item m="1" x="1730"/>
        <item m="1" x="2205"/>
        <item m="1" x="2195"/>
        <item m="1" x="1874"/>
        <item m="1" x="434"/>
        <item m="1" x="17"/>
        <item m="1" x="586"/>
        <item m="1" x="571"/>
        <item m="1" x="645"/>
        <item m="1" x="558"/>
        <item m="1" x="138"/>
        <item m="1" x="121"/>
        <item m="1" x="16"/>
        <item m="1" x="159"/>
        <item m="1" x="400"/>
        <item m="1" x="226"/>
        <item m="1" x="2040"/>
        <item m="1" x="2232"/>
        <item m="1" x="69"/>
        <item m="1" x="1069"/>
        <item m="1" x="550"/>
        <item m="1" x="383"/>
        <item m="1" x="2014"/>
        <item m="1" x="2136"/>
        <item m="1" x="32"/>
        <item m="1" x="527"/>
        <item m="1" x="176"/>
        <item m="1" x="241"/>
        <item m="1" x="892"/>
        <item m="1" x="468"/>
        <item m="1" x="2074"/>
        <item m="1" x="1944"/>
        <item m="1" x="452"/>
        <item m="1" x="114"/>
        <item m="1" x="2062"/>
        <item m="1" x="446"/>
        <item m="1" x="1230"/>
        <item m="1" x="705"/>
        <item m="1" x="785"/>
        <item m="1" x="1360"/>
        <item m="1" x="1770"/>
        <item m="1" x="1489"/>
        <item m="1" x="137"/>
        <item m="1" x="2275"/>
        <item m="1" x="1883"/>
        <item m="1" x="1821"/>
        <item m="1" x="2184"/>
        <item m="1" x="346"/>
        <item m="1" x="2173"/>
        <item m="1" x="240"/>
        <item m="1" x="747"/>
        <item m="1" x="2299"/>
        <item m="1" x="905"/>
        <item m="1" x="630"/>
        <item m="1" x="297"/>
        <item m="1" x="1954"/>
        <item m="1" x="2073"/>
        <item m="1" x="113"/>
        <item m="1" x="2124"/>
        <item m="1" x="2089"/>
        <item m="1" x="649"/>
        <item m="1" x="1798"/>
        <item m="1" x="2086"/>
        <item m="1" x="2010"/>
        <item m="1" x="49"/>
        <item m="1" x="2270"/>
        <item m="1" x="449"/>
        <item m="1" x="604"/>
        <item m="1" x="935"/>
        <item m="1" x="246"/>
        <item m="1" x="845"/>
        <item m="1" x="1171"/>
        <item m="1" x="2007"/>
        <item m="1" x="2199"/>
        <item m="1" x="335"/>
        <item m="1" x="243"/>
        <item m="1" x="2233"/>
        <item m="1" x="2164"/>
        <item m="1" x="2033"/>
        <item m="1" x="1681"/>
        <item m="1" x="2206"/>
        <item m="1" x="1884"/>
        <item m="1" x="1832"/>
        <item m="1" x="277"/>
        <item m="1" x="102"/>
        <item m="1" x="2242"/>
        <item m="1" x="748"/>
        <item m="1" x="664"/>
        <item m="1" x="572"/>
        <item m="1" x="316"/>
        <item m="1" x="906"/>
        <item m="1" x="477"/>
        <item m="1" x="304"/>
        <item m="1" x="810"/>
        <item m="1" x="1055"/>
        <item m="1" x="19"/>
        <item m="1" x="1096"/>
        <item m="1" x="347"/>
        <item m="1" x="255"/>
        <item m="1" x="762"/>
        <item m="1" x="2309"/>
        <item m="1" x="494"/>
        <item m="1" x="1003"/>
        <item m="1" x="646"/>
        <item m="1" x="631"/>
        <item m="1" x="122"/>
        <item m="1" x="2005"/>
        <item m="1" x="608"/>
        <item m="1" x="360"/>
        <item m="1" x="763"/>
        <item m="1" x="513"/>
        <item m="1" x="242"/>
        <item m="1" x="478"/>
        <item m="1" x="737"/>
        <item m="1" x="562"/>
        <item m="1" x="480"/>
        <item m="1" x="1073"/>
        <item m="1" x="2019"/>
        <item m="1" x="282"/>
        <item m="1" x="611"/>
        <item m="1" x="942"/>
        <item m="1" x="532"/>
        <item m="1" x="353"/>
        <item m="1" x="1270"/>
        <item m="1" x="1099"/>
        <item m="1" x="500"/>
        <item m="1" x="1089"/>
        <item m="1" x="830"/>
        <item m="1" x="1541"/>
        <item m="1" x="1074"/>
        <item m="1" x="896"/>
        <item m="1" x="1585"/>
        <item m="1" x="2016"/>
        <item m="1" x="1845"/>
        <item m="1" x="1931"/>
        <item m="1" x="204"/>
        <item m="1" x="2201"/>
        <item m="1" x="2066"/>
        <item m="1" x="193"/>
        <item m="1" x="37"/>
        <item m="1" x="1071"/>
        <item m="1" x="990"/>
        <item m="1" x="115"/>
        <item m="1" x="2266"/>
        <item m="1" x="1104"/>
        <item m="1" x="764"/>
        <item m="1" x="514"/>
        <item m="1" x="1519"/>
        <item m="1" x="1454"/>
        <item m="1" x="854"/>
        <item m="1" x="588"/>
        <item m="1" x="333"/>
        <item m="1" x="1018"/>
        <item m="1" x="1240"/>
        <item m="1" x="1045"/>
        <item m="1" x="453"/>
        <item m="1" x="2198"/>
        <item m="1" x="257"/>
        <item m="1" x="1157"/>
        <item m="1" x="1593"/>
        <item m="1" x="612"/>
        <item m="1" x="519"/>
        <item m="1" x="1100"/>
        <item m="1" x="1479"/>
        <item m="1" x="1075"/>
        <item m="1" x="276"/>
        <item m="1" x="224"/>
        <item m="1" x="465"/>
        <item m="1" x="879"/>
        <item m="1" x="1116"/>
        <item m="1" x="583"/>
        <item m="1" x="893"/>
        <item m="1" x="934"/>
        <item m="1" x="855"/>
        <item m="1" x="1269"/>
        <item m="1" x="1540"/>
        <item m="1" x="1131"/>
        <item m="1" x="1978"/>
        <item m="1" x="83"/>
        <item m="1" x="2034"/>
        <item m="1" x="2158"/>
        <item m="1" x="306"/>
        <item m="1" x="2042"/>
        <item m="1" x="80"/>
        <item m="1" x="1648"/>
        <item m="1" x="438"/>
        <item m="1" x="259"/>
        <item m="1" x="94"/>
        <item m="1" x="2177"/>
        <item m="1" x="2101"/>
        <item m="1" x="407"/>
        <item m="1" x="152"/>
        <item m="1" x="222"/>
        <item m="1" x="298"/>
        <item m="1" x="798"/>
        <item m="1" x="709"/>
        <item m="1" x="619"/>
        <item m="1" x="1295"/>
        <item m="1" x="1488"/>
        <item m="1" x="1276"/>
        <item m="1" x="1189"/>
        <item m="1" x="939"/>
        <item m="1" x="595"/>
        <item m="1" x="248"/>
        <item m="1" x="169"/>
        <item m="1" x="2236"/>
        <item m="1" x="828"/>
        <item m="1" x="2217"/>
        <item m="1" x="2018"/>
        <item m="1" x="212"/>
        <item m="1" x="2202"/>
        <item m="1" x="610"/>
        <item m="1" x="537"/>
        <item m="1" x="363"/>
        <item m="1" x="194"/>
        <item m="1" x="96"/>
        <item m="1" x="24"/>
        <item m="1" x="320"/>
        <item m="1" x="910"/>
        <item m="1" x="829"/>
        <item m="1" x="1335"/>
        <item m="1" x="506"/>
        <item m="1" x="1093"/>
        <item m="1" x="1081"/>
        <item m="1" x="556"/>
        <item m="1" x="1399"/>
        <item m="1" x="1316"/>
        <item m="1" x="795"/>
        <item m="1" x="960"/>
        <item m="1" x="1725"/>
        <item m="1" x="1650"/>
        <item m="1" x="1355"/>
        <item m="1" x="938"/>
        <item m="1" x="2235"/>
        <item m="1" x="2228"/>
        <item m="1" x="897"/>
        <item m="1" x="384"/>
        <item m="1" x="84"/>
        <item m="1" x="408"/>
        <item m="1" x="482"/>
        <item m="1" x="223"/>
        <item m="1" x="1076"/>
        <item m="1" x="1060"/>
        <item m="1" x="1134"/>
        <item m="1" x="1047"/>
        <item m="1" x="1296"/>
        <item m="1" x="872"/>
        <item m="1" x="1285"/>
        <item m="1" x="139"/>
        <item m="1" x="815"/>
        <item m="1" x="965"/>
        <item m="1" x="704"/>
        <item m="1" x="1369"/>
        <item m="1" x="871"/>
        <item m="1" x="1113"/>
        <item m="1" x="866"/>
        <item m="1" x="1633"/>
        <item m="1" x="995"/>
        <item m="1" x="385"/>
        <item m="1" x="710"/>
        <item m="1" x="464"/>
        <item m="1" x="1310"/>
        <item m="1" x="877"/>
        <item m="1" x="1443"/>
        <item m="1" x="1040"/>
        <item m="1" x="1644"/>
        <item m="1" x="1497"/>
        <item m="1" x="1432"/>
        <item m="1" x="503"/>
        <item m="1" x="232"/>
        <item m="1" x="653"/>
        <item m="1" x="966"/>
        <item m="1" x="792"/>
        <item m="1" x="1507"/>
        <item m="1" x="1353"/>
        <item m="1" x="1835"/>
        <item m="1" x="1773"/>
        <item m="1" x="2267"/>
        <item m="1" x="2127"/>
        <item m="1" x="2310"/>
        <item m="1" x="1749"/>
        <item m="1" x="720"/>
        <item m="1" x="295"/>
        <item m="1" x="616"/>
        <item m="1" x="543"/>
        <item m="1" x="372"/>
        <item m="1" x="206"/>
        <item m="1" x="364"/>
        <item m="1" x="1028"/>
        <item m="1" x="936"/>
        <item m="1" x="518"/>
        <item m="1" x="754"/>
        <item m="1" x="953"/>
        <item m="1" x="937"/>
        <item m="1" x="686"/>
        <item m="1" x="1348"/>
        <item m="1" x="1183"/>
        <item m="1" x="1114"/>
        <item m="1" x="1560"/>
        <item m="1" x="1435"/>
        <item m="1" x="2138"/>
        <item m="1" x="1711"/>
        <item m="1" x="2100"/>
        <item m="1" x="1797"/>
        <item m="1" x="1997"/>
        <item m="1" x="1087"/>
        <item m="1" x="2024"/>
        <item m="1" x="2148"/>
        <item m="1" x="273"/>
        <item m="1" x="692"/>
        <item m="1" x="166"/>
        <item m="1" x="831"/>
        <item m="1" x="1542"/>
        <item m="1" x="994"/>
        <item m="1" x="1308"/>
        <item m="1" x="355"/>
        <item m="1" x="2315"/>
        <item m="1" x="155"/>
        <item m="1" x="141"/>
        <item m="1" x="1221"/>
        <item m="1" x="706"/>
        <item m="1" x="1448"/>
        <item m="1" x="1374"/>
        <item m="1" x="607"/>
        <item m="1" x="1946"/>
        <item m="1" x="1920"/>
        <item m="1" x="1809"/>
        <item m="1" x="1956"/>
        <item m="1" x="1574"/>
        <item m="1" x="265"/>
        <item m="1" x="2182"/>
        <item m="1" x="687"/>
        <item m="1" x="250"/>
        <item m="1" x="759"/>
        <item m="1" x="675"/>
        <item m="1" x="836"/>
        <item m="1" x="744"/>
        <item m="1" x="310"/>
        <item m="1" x="821"/>
        <item m="1" x="1330"/>
        <item m="1" x="713"/>
        <item m="1" x="1663"/>
        <item m="1" x="1043"/>
        <item m="1" x="1638"/>
        <item m="1" x="859"/>
        <item m="1" x="1511"/>
        <item m="1" x="1898"/>
        <item m="1" x="1786"/>
        <item m="1" x="2139"/>
        <item m="1" x="1989"/>
        <item m="1" x="1526"/>
        <item m="1" x="2023"/>
        <item m="1" x="1963"/>
        <item m="1" x="2269"/>
        <item m="1" x="844"/>
        <item m="1" x="405"/>
        <item m="1" x="736"/>
        <item m="1" x="371"/>
        <item m="1" x="1098"/>
        <item m="1" x="406"/>
        <item m="1" x="1257"/>
        <item m="1" x="2218"/>
        <item m="1" x="125"/>
        <item m="1" x="57"/>
        <item m="1" x="2203"/>
        <item m="1" x="109"/>
        <item m="1" x="183"/>
        <item m="1" x="1182"/>
        <item m="1" x="1021"/>
        <item m="1" x="1344"/>
        <item m="1" x="1478"/>
        <item m="1" x="1532"/>
        <item m="1" x="1393"/>
        <item m="1" x="456"/>
        <item m="1" x="207"/>
        <item m="1" x="51"/>
        <item m="1" x="1462"/>
        <item m="1" x="2152"/>
        <item m="1" x="48"/>
        <item m="1" x="1939"/>
        <item m="1" x="272"/>
        <item m="1" x="107"/>
        <item m="1" x="924"/>
        <item m="1" x="668"/>
        <item m="1" x="1006"/>
        <item m="1" x="1964"/>
        <item m="1" x="130"/>
        <item m="1" x="2084"/>
        <item m="1" x="1723"/>
        <item m="1" x="2054"/>
        <item m="1" x="2110"/>
        <item m="1" x="1745"/>
        <item m="1" x="1673"/>
        <item m="1" x="1907"/>
        <item m="1" x="1734"/>
        <item m="1" x="752"/>
        <item m="1" x="2208"/>
        <item m="1" x="350"/>
        <item m="1" x="22"/>
        <item m="1" x="2245"/>
        <item m="1" x="2043"/>
        <item m="1" x="590"/>
        <item m="1" x="421"/>
        <item m="1" x="1805"/>
        <item m="1" x="2129"/>
        <item m="1" x="362"/>
        <item m="1" x="319"/>
        <item m="1" x="1908"/>
        <item m="1" x="1856"/>
        <item m="1" x="60"/>
        <item m="1" x="2286"/>
        <item m="1" x="56"/>
        <item m="1" x="2280"/>
        <item m="1" x="2067"/>
        <item m="1" x="684"/>
        <item m="1" x="499"/>
        <item m="1" x="650"/>
        <item m="1" x="813"/>
        <item m="1" x="697"/>
        <item m="1" x="274"/>
        <item m="1" x="863"/>
        <item m="1" x="1105"/>
        <item m="1" x="1414"/>
        <item m="1" x="993"/>
        <item m="1" x="1605"/>
        <item m="1" x="451"/>
        <item m="1" x="1187"/>
        <item m="1" x="1271"/>
        <item m="1" x="1679"/>
        <item m="1" x="110"/>
        <item m="1" x="185"/>
        <item m="1" x="2237"/>
        <item m="1" x="505"/>
        <item m="1" x="410"/>
        <item m="1" x="234"/>
        <item m="1" x="1080"/>
        <item m="1" x="1900"/>
        <item m="1" x="1847"/>
        <item m="1" x="2078"/>
        <item m="1" x="454"/>
        <item m="1" x="2258"/>
        <item m="1" x="774"/>
        <item m="1" x="577"/>
        <item m="1" x="1088"/>
        <item m="1" x="1007"/>
        <item m="1" x="1404"/>
        <item m="1" x="895"/>
        <item m="1" x="633"/>
        <item m="1" x="131"/>
        <item m="1" x="2287"/>
        <item m="1" x="213"/>
        <item m="1" x="2211"/>
        <item m="1" x="455"/>
        <item m="1" x="50"/>
        <item m="1" x="538"/>
        <item m="1" x="39"/>
        <item m="1" x="281"/>
        <item m="1" x="118"/>
        <item m="1" x="440"/>
        <item m="1" x="352"/>
        <item m="1" x="766"/>
        <item m="1" x="592"/>
        <item m="1" x="423"/>
        <item m="1" x="338"/>
        <item m="1" x="1020"/>
        <item m="1" x="925"/>
        <item m="1" x="1242"/>
        <item m="1" x="61"/>
        <item m="1" x="2149"/>
        <item m="1" x="289"/>
        <item m="1" x="2281"/>
        <item m="1" x="2142"/>
        <item m="1" x="119"/>
        <item m="1" x="857"/>
        <item m="1" x="339"/>
        <item m="1" x="670"/>
        <item m="1" x="230"/>
        <item m="1" x="151"/>
        <item m="1" x="909"/>
        <item m="1" x="2090"/>
        <item m="1" x="1958"/>
        <item m="1" x="124"/>
        <item m="1" x="2210"/>
        <item m="1" x="2130"/>
        <item m="1" x="108"/>
        <item m="1" x="531"/>
        <item m="1" x="261"/>
        <item m="1" x="517"/>
        <item m="1" x="753"/>
        <item m="1" x="1158"/>
        <item m="1" x="992"/>
        <item m="1" x="460"/>
        <item m="1" x="376"/>
        <item m="1" x="262"/>
        <item m="1" x="767"/>
        <item m="1" x="781"/>
        <item m="1" x="539"/>
        <item m="1" x="858"/>
        <item m="1" x="594"/>
        <item m="1" x="197"/>
        <item m="1" x="2259"/>
        <item m="1" x="2121"/>
        <item m="1" x="2056"/>
        <item m="1" x="1932"/>
        <item m="1" x="264"/>
        <item m="1" x="582"/>
        <item m="1" x="1050"/>
        <item m="1" x="969"/>
        <item m="1" x="1512"/>
        <item m="1" x="959"/>
        <item m="1" x="1575"/>
        <item m="1" x="1436"/>
        <item m="1" x="1197"/>
        <item m="1" x="86"/>
        <item m="1" x="929"/>
        <item m="1" x="326"/>
        <item m="1" x="917"/>
        <item m="1" x="903"/>
        <item m="1" x="880"/>
        <item m="1" x="1375"/>
        <item m="1" x="1502"/>
        <item m="1" x="1426"/>
        <item m="1" x="693"/>
        <item m="1" x="441"/>
        <item m="1" x="593"/>
        <item m="1" x="424"/>
        <item m="1" x="651"/>
        <item m="1" x="1336"/>
        <item m="1" x="768"/>
        <item m="1" x="1417"/>
        <item m="1" x="1406"/>
        <item m="1" x="1337"/>
        <item m="1" x="1244"/>
        <item m="1" x="1748"/>
        <item m="1" x="2168"/>
        <item m="1" x="325"/>
        <item m="1" x="902"/>
        <item m="1" x="578"/>
        <item m="1" x="1008"/>
        <item m="1" x="1243"/>
        <item m="1" x="1159"/>
        <item m="1" x="814"/>
        <item m="1" x="1228"/>
        <item m="1" x="1145"/>
        <item m="1" x="698"/>
        <item m="1" x="1029"/>
        <item m="1" x="1682"/>
        <item m="1" x="1611"/>
        <item m="1" x="1160"/>
        <item m="1" x="725"/>
        <item m="1" x="712"/>
        <item m="1" x="1386"/>
        <item m="1" x="1649"/>
        <item m="1" x="1288"/>
        <item m="1" x="99"/>
        <item m="1" x="235"/>
        <item m="1" x="156"/>
        <item m="1" x="1000"/>
        <item m="1" x="726"/>
        <item m="1" x="473"/>
        <item m="1" x="984"/>
        <item m="1" x="970"/>
        <item m="1" x="1587"/>
        <item m="1" x="1125"/>
        <item m="1" x="1788"/>
        <item m="1" x="1576"/>
        <item m="1" x="1117"/>
        <item m="1" x="999"/>
        <item m="1" x="820"/>
        <item m="1" x="638"/>
        <item m="1" x="549"/>
        <item m="1" x="1300"/>
        <item m="1" x="1042"/>
        <item m="1" x="949"/>
        <item m="1" x="356"/>
        <item m="1" x="343"/>
        <item m="1" x="171"/>
        <item m="1" x="2316"/>
        <item m="1" x="411"/>
        <item m="1" x="1248"/>
        <item m="1" x="1449"/>
        <item m="1" x="1890"/>
        <item m="1" x="1713"/>
        <item m="1" x="429"/>
        <item m="1" x="926"/>
        <item m="1" x="911"/>
        <item m="1" x="738"/>
        <item m="1" x="1405"/>
        <item m="1" x="1678"/>
        <item m="1" x="1323"/>
        <item m="1" x="1058"/>
        <item m="1" x="373"/>
        <item m="1" x="120"/>
        <item m="1" x="869"/>
        <item m="1" x="1106"/>
        <item m="1" x="2193"/>
        <item m="1" x="1838"/>
        <item m="1" x="1492"/>
        <item m="1" x="598"/>
        <item m="1" x="443"/>
        <item m="1" x="309"/>
        <item m="1" x="1138"/>
        <item m="1" x="1124"/>
        <item m="1" x="873"/>
        <item m="1" x="786"/>
        <item m="1" x="1035"/>
        <item m="1" x="2249"/>
        <item m="1" x="523"/>
        <item m="1" x="1012"/>
        <item m="1" x="396"/>
        <item m="1" x="1165"/>
        <item m="1" x="1387"/>
        <item m="1" x="1051"/>
        <item m="1" x="1208"/>
        <item m="1" x="170"/>
        <item m="1" x="758"/>
        <item m="1" x="1315"/>
        <item m="1" x="621"/>
        <item m="1" x="534"/>
        <item m="1" x="186"/>
        <item m="1" x="28"/>
        <item m="1" x="769"/>
        <item m="1" x="657"/>
        <item m="1" x="568"/>
        <item m="1" x="1236"/>
        <item m="1" x="1153"/>
        <item m="1" x="1065"/>
        <item m="1" x="888"/>
        <item m="1" x="803"/>
        <item m="1" x="1527"/>
        <item m="1" x="1437"/>
        <item m="1" x="1289"/>
        <item m="1" x="344"/>
        <item m="1" x="1513"/>
        <item m="1" x="1301"/>
        <item m="1" x="1364"/>
        <item m="1" x="1279"/>
        <item m="1" x="770"/>
        <item m="1" x="688"/>
        <item m="1" x="524"/>
        <item m="1" x="1023"/>
        <item m="1" x="851"/>
        <item m="1" x="837"/>
        <item m="1" x="1001"/>
        <item m="1" x="1237"/>
        <item m="1" x="1674"/>
        <item m="1" x="1514"/>
        <item m="1" x="1714"/>
        <item m="1" x="930"/>
        <item m="1" x="412"/>
        <item m="1" x="1175"/>
        <item m="1" x="1410"/>
        <item m="1" x="904"/>
        <item m="1" x="640"/>
        <item m="1" x="1400"/>
        <item m="1" x="1528"/>
        <item m="1" x="1427"/>
        <item m="1" x="2131"/>
        <item m="1" x="1998"/>
        <item m="1" x="1940"/>
        <item m="1" x="1827"/>
        <item m="1" x="1347"/>
        <item m="1" x="1631"/>
        <item m="1" x="1140"/>
        <item m="1" x="1736"/>
        <item m="1" x="1848"/>
        <item m="1" x="1503"/>
        <item m="1" x="1290"/>
        <item m="1" x="1565"/>
        <item m="1" x="1553"/>
        <item m="1" x="1014"/>
        <item m="1" x="659"/>
        <item m="1" x="345"/>
        <item m="1" x="1037"/>
        <item m="1" x="1589"/>
        <item m="1" x="1094"/>
        <item m="1" x="918"/>
        <item m="1" x="745"/>
        <item m="1" x="822"/>
        <item m="1" x="1538"/>
        <item m="1" x="889"/>
        <item m="1" x="1600"/>
        <item m="1" x="1317"/>
        <item m="1" x="1789"/>
        <item m="1" x="2011"/>
        <item m="1" x="1273"/>
        <item m="1" x="931"/>
        <item m="1" x="677"/>
        <item m="1" x="1263"/>
        <item m="1" x="1250"/>
        <item m="1" x="1015"/>
        <item m="1" x="187"/>
        <item m="1" x="1687"/>
        <item m="1" x="172"/>
        <item m="1" x="584"/>
        <item m="1" x="1013"/>
        <item m="1" x="1340"/>
        <item m="1" x="1331"/>
        <item m="1" x="1154"/>
        <item m="1" x="1450"/>
        <item m="1" x="1901"/>
        <item m="1" x="1365"/>
        <item m="1" x="1776"/>
        <item m="1" x="2068"/>
        <item m="1" x="1628"/>
        <item m="1" x="761"/>
        <item m="1" x="1416"/>
        <item m="1" x="1566"/>
        <item m="1" x="507"/>
        <item m="1" x="1262"/>
        <item m="1" x="1249"/>
        <item m="1" x="1388"/>
        <item m="1" x="1588"/>
        <item m="1" x="1376"/>
        <item m="1" x="1126"/>
        <item m="1" x="1577"/>
        <item m="1" x="1950"/>
        <item m="1" x="1891"/>
        <item m="1" x="1639"/>
        <item m="1" x="1880"/>
        <item m="1" x="1765"/>
        <item m="1" x="1102"/>
        <item m="1" x="2057"/>
        <item m="1" x="2091"/>
        <item m="1" x="760"/>
        <item m="1" x="327"/>
        <item m="1" x="487"/>
        <item m="1" x="804"/>
        <item m="1" x="1223"/>
        <item m="1" x="1726"/>
        <item m="1" x="1184"/>
        <item m="1" x="585"/>
        <item m="1" x="838"/>
        <item m="1" x="1610"/>
        <item m="1" x="366"/>
        <item m="1" x="251"/>
        <item m="1" x="676"/>
        <item m="1" x="658"/>
        <item m="1" x="569"/>
        <item m="1" x="1082"/>
        <item m="1" x="727"/>
        <item m="1" x="1052"/>
        <item m="1" x="1799"/>
        <item m="1" x="1664"/>
        <item m="1" x="1302"/>
        <item m="1" x="1438"/>
        <item m="1" x="1839"/>
        <item m="1" x="1493"/>
        <item m="1" x="1705"/>
        <item m="1" x="1024"/>
        <item m="1" x="852"/>
        <item m="1" x="508"/>
        <item m="1" x="1167"/>
        <item m="1" x="1186"/>
        <item m="1" x="2133"/>
        <item m="1" x="509"/>
        <item m="1" x="867"/>
        <item m="1" x="1984"/>
        <item m="1" x="2240"/>
        <item m="1" x="2172"/>
        <item m="1" x="1918"/>
        <item m="1" x="77"/>
        <item m="1" x="2307"/>
        <item m="1" x="314"/>
        <item m="1" x="220"/>
        <item m="1" x="1904"/>
        <item m="1" x="2072"/>
        <item m="1" x="1707"/>
        <item m="1" x="101"/>
        <item m="1" x="1985"/>
        <item m="1" x="89"/>
        <item m="1" x="2308"/>
        <item m="1" x="401"/>
        <item m="1" x="824"/>
        <item m="1" x="732"/>
        <item m="1" x="988"/>
        <item m="1" x="467"/>
        <item m="1" x="1842"/>
        <item m="1" x="2061"/>
        <item m="1" x="268"/>
        <item m="1" x="2174"/>
        <item m="1" x="512"/>
        <item m="1" x="332"/>
        <item m="1" x="228"/>
        <item m="1" x="1155"/>
        <item m="1" x="1070"/>
        <item m="1" x="551"/>
        <item m="1" x="1320"/>
        <item m="1" x="624"/>
        <item m="1" x="2207"/>
        <item m="1" x="2197"/>
        <item m="1" x="269"/>
        <item m="1" x="1402"/>
        <item m="1" x="964"/>
        <item m="1" x="589"/>
        <item m="1" x="334"/>
        <item m="1" x="1477"/>
        <item m="1" x="1334"/>
        <item m="1" x="1241"/>
        <item m="1" x="1214"/>
        <item m="1" x="579"/>
        <item m="1" x="322"/>
        <item m="1" x="231"/>
        <item m="1" x="1059"/>
        <item m="1" x="625"/>
        <item m="1" x="463"/>
        <item m="1" x="876"/>
        <item m="1" x="784"/>
        <item m="1" x="1352"/>
        <item m="1" x="426"/>
        <item m="1" x="672"/>
        <item m="1" x="913"/>
        <item m="1" x="140"/>
        <item m="1" x="816"/>
        <item m="1" x="722"/>
        <item m="1" x="299"/>
        <item m="1" x="884"/>
        <item m="1" x="1370"/>
        <item m="1" x="1195"/>
        <item m="1" x="1708"/>
        <item m="1" x="2075"/>
        <item m="1" x="1887"/>
        <item m="1" x="1563"/>
        <item m="1" x="163"/>
        <item m="1" x="2278"/>
        <item m="1" x="180"/>
        <item m="1" x="1599"/>
        <item m="1" x="1855"/>
        <item m="1" x="117"/>
        <item m="1" x="448"/>
        <item m="1" x="576"/>
        <item m="1" x="498"/>
        <item m="1" x="2153"/>
        <item m="1" x="1735"/>
        <item m="1" x="288"/>
        <item m="1" x="2141"/>
        <item m="1" x="1949"/>
        <item m="1" x="205"/>
        <item m="1" x="38"/>
        <item m="1" x="2190"/>
        <item m="1" x="182"/>
        <item m="1" x="856"/>
        <item m="1" x="669"/>
        <item m="1" x="217"/>
        <item m="1" x="2087"/>
        <item m="1" x="1959"/>
        <item m="1" x="2079"/>
        <item m="1" x="2271"/>
        <item m="1" x="780"/>
        <item m="1" x="450"/>
        <item m="1" x="195"/>
        <item m="1" x="775"/>
        <item m="1" x="605"/>
        <item m="1" x="685"/>
        <item m="1" x="846"/>
        <item m="1" x="1258"/>
        <item m="1" x="1172"/>
        <item m="1" x="1468"/>
        <item m="1" x="544"/>
        <item m="1" x="283"/>
        <item m="1" x="1275"/>
        <item m="1" x="1808"/>
        <item m="1" x="40"/>
        <item m="1" x="1990"/>
        <item m="1" x="85"/>
        <item m="1" x="674"/>
        <item m="1" x="628"/>
        <item m="1" x="794"/>
        <item m="1" x="1207"/>
        <item m="1" x="1501"/>
        <item m="1" x="1363"/>
        <item m="1" x="444"/>
        <item m="1" x="597"/>
        <item m="1" x="428"/>
        <item m="1" x="850"/>
        <item m="1" x="486"/>
        <item m="1" x="639"/>
        <item m="1" x="629"/>
        <item m="1" x="1463"/>
        <item m="1" x="1222"/>
        <item m="1" x="1139"/>
        <item m="1" x="1198"/>
        <item m="1" x="1775"/>
        <item m="1" x="1564"/>
        <item m="1" x="1101"/>
        <item m="1" x="1166"/>
        <item m="1" x="1473"/>
        <item m="1" x="1066"/>
        <item m="1" x="985"/>
        <item m="1" x="1464"/>
        <item m="1" x="971"/>
        <item m="1" x="1209"/>
        <item m="1" x="1651"/>
        <item m="1" x="919"/>
        <item m="1" x="1544"/>
        <item m="1" x="378"/>
        <item m="1" x="2080"/>
      </items>
    </pivotField>
    <pivotField axis="axisRow" compact="0" outline="0" showAll="0" defaultSubtotal="0">
      <items count="7840">
        <item m="1" x="3935"/>
        <item m="1" x="3984"/>
        <item m="1" x="4033"/>
        <item m="1" x="4134"/>
        <item m="1" x="3621"/>
        <item m="1" x="3756"/>
        <item m="1" x="3834"/>
        <item m="1" x="3893"/>
        <item m="1" x="3942"/>
        <item m="1" x="3990"/>
        <item m="1" x="4041"/>
        <item m="1" x="4148"/>
        <item m="1" x="4338"/>
        <item m="1" x="4059"/>
        <item m="1" x="4172"/>
        <item m="1" x="4376"/>
        <item m="1" x="4678"/>
        <item m="1" x="5089"/>
        <item m="1" x="5579"/>
        <item m="1" x="6104"/>
        <item m="1" x="6591"/>
        <item m="1" x="4067"/>
        <item m="1" x="4183"/>
        <item m="1" x="4393"/>
        <item m="1" x="4700"/>
        <item m="1" x="5117"/>
        <item m="1" x="5610"/>
        <item m="1" x="6137"/>
        <item m="1" x="6197"/>
        <item m="1" x="6673"/>
        <item m="1" x="7061"/>
        <item m="1" x="7345"/>
        <item m="1" x="7523"/>
        <item m="1" x="7631"/>
        <item m="1" x="7707"/>
        <item m="1" x="7773"/>
        <item m="1" x="6228"/>
        <item m="1" x="6699"/>
        <item m="1" x="7082"/>
        <item m="1" x="7360"/>
        <item m="1" x="7533"/>
        <item m="1" x="7638"/>
        <item m="1" x="7712"/>
        <item m="1" x="7776"/>
        <item m="1" x="2647"/>
        <item m="1" x="3072"/>
        <item m="1" x="3399"/>
        <item m="1" x="3611"/>
        <item m="1" x="3749"/>
        <item m="1" x="3828"/>
        <item m="1" x="3888"/>
        <item m="1" x="3936"/>
        <item m="1" x="3985"/>
        <item m="1" x="3093"/>
        <item m="1" x="3415"/>
        <item m="1" x="3622"/>
        <item m="1" x="3757"/>
        <item m="1" x="3835"/>
        <item m="1" x="3894"/>
        <item m="1" x="3905"/>
        <item m="1" x="3956"/>
        <item m="1" x="4003"/>
        <item m="1" x="4060"/>
        <item m="1" x="4173"/>
        <item m="1" x="4377"/>
        <item m="1" x="4679"/>
        <item m="1" x="5090"/>
        <item m="1" x="5580"/>
        <item m="1" x="3960"/>
        <item m="1" x="4008"/>
        <item m="1" x="4068"/>
        <item m="1" x="4184"/>
        <item m="1" x="7041"/>
        <item m="1" x="7332"/>
        <item m="1" x="4424"/>
        <item m="1" x="4744"/>
        <item m="1" x="5172"/>
        <item m="1" x="5671"/>
        <item m="1" x="6198"/>
        <item m="1" x="6674"/>
        <item m="1" x="7062"/>
        <item m="1" x="7346"/>
        <item m="1" x="7524"/>
        <item m="1" x="7632"/>
        <item m="1" x="7104"/>
        <item m="1" x="7375"/>
        <item m="1" x="7543"/>
        <item m="1" x="7646"/>
        <item m="1" x="7719"/>
        <item m="1" x="7781"/>
        <item m="1" x="14"/>
        <item m="1" x="70"/>
        <item m="1" x="4735"/>
        <item m="1" x="5159"/>
        <item m="1" x="5657"/>
        <item m="1" x="6183"/>
        <item m="1" x="6662"/>
        <item m="1" x="7052"/>
        <item m="1" x="5401"/>
        <item m="1" x="6463"/>
        <item m="1" x="7249"/>
        <item m="1" x="2540"/>
        <item m="1" x="3346"/>
        <item m="1" x="4710"/>
        <item m="1" x="6227"/>
        <item m="1" x="7103"/>
        <item m="1" x="169"/>
        <item m="1" x="544"/>
        <item m="1" x="3342"/>
        <item m="1" x="6416"/>
        <item m="1" x="7220"/>
        <item m="1" x="7595"/>
        <item m="1" x="248"/>
        <item m="1" x="4080"/>
        <item m="1" x="4086"/>
        <item m="1" x="4092"/>
        <item m="1" x="4096"/>
        <item m="1" x="132"/>
        <item m="1" x="137"/>
        <item m="1" x="142"/>
        <item m="1" x="148"/>
        <item m="1" x="155"/>
        <item m="1" x="4047"/>
        <item m="1" x="4057"/>
        <item m="1" x="4066"/>
        <item m="1" x="4072"/>
        <item m="1" x="4076"/>
        <item m="1" x="685"/>
        <item m="1" x="701"/>
        <item m="1" x="722"/>
        <item m="1" x="751"/>
        <item m="1" x="779"/>
        <item m="1" x="4584"/>
        <item m="1" x="4616"/>
        <item m="1" x="4649"/>
        <item m="1" x="436"/>
        <item m="1" x="456"/>
        <item m="1" x="608"/>
        <item m="1" x="4314"/>
        <item m="1" x="4339"/>
        <item m="1" x="4360"/>
        <item m="1" x="4378"/>
        <item m="1" x="344"/>
        <item m="1" x="361"/>
        <item m="1" x="374"/>
        <item m="1" x="386"/>
        <item m="1" x="397"/>
        <item m="1" x="4573"/>
        <item m="1" x="4601"/>
        <item m="1" x="4636"/>
        <item m="1" x="427"/>
        <item m="1" x="447"/>
        <item m="1" x="466"/>
        <item m="1" x="481"/>
        <item m="1" x="496"/>
        <item m="1" x="512"/>
        <item m="1" x="528"/>
        <item m="1" x="546"/>
        <item m="1" x="568"/>
        <item m="1" x="597"/>
        <item m="1" x="4302"/>
        <item m="1" x="4325"/>
        <item m="1" x="4349"/>
        <item m="1" x="4369"/>
        <item m="1" x="4387"/>
        <item m="1" x="4404"/>
        <item m="1" x="4419"/>
        <item m="1" x="4433"/>
        <item m="1" x="1077"/>
        <item m="1" x="1102"/>
        <item m="1" x="1132"/>
        <item m="1" x="1170"/>
        <item m="1" x="4789"/>
        <item m="1" x="4988"/>
        <item m="1" x="5030"/>
        <item m="1" x="718"/>
        <item m="1" x="744"/>
        <item m="1" x="772"/>
        <item m="1" x="4580"/>
        <item m="1" x="4609"/>
        <item m="1" x="4642"/>
        <item m="1" x="4669"/>
        <item m="1" x="4692"/>
        <item m="1" x="602"/>
        <item m="1" x="626"/>
        <item m="1" x="644"/>
        <item m="1" x="661"/>
        <item m="1" x="678"/>
        <item m="1" x="4512"/>
        <item m="1" x="4526"/>
        <item m="1" x="4540"/>
        <item m="1" x="4555"/>
        <item m="1" x="4574"/>
        <item m="1" x="513"/>
        <item m="1" x="529"/>
        <item m="1" x="547"/>
        <item m="1" x="569"/>
        <item m="1" x="4288"/>
        <item m="1" x="4434"/>
        <item m="1" x="4451"/>
        <item m="1" x="1374"/>
        <item m="1" x="1416"/>
        <item m="1" x="1455"/>
        <item m="1" x="4506"/>
        <item m="1" x="4520"/>
        <item m="1" x="4534"/>
        <item m="1" x="4548"/>
        <item m="1" x="4564"/>
        <item m="1" x="4586"/>
        <item m="1" x="1626"/>
        <item m="1" x="1666"/>
        <item m="1" x="1705"/>
        <item m="1" x="1735"/>
        <item m="1" x="1762"/>
        <item m="1" x="1790"/>
        <item m="1" x="1819"/>
        <item m="1" x="1850"/>
        <item m="1" x="1890"/>
        <item m="1" x="1938"/>
        <item m="1" x="5474"/>
        <item m="1" x="5517"/>
        <item m="1" x="5561"/>
        <item m="1" x="5596"/>
        <item m="1" x="5627"/>
        <item m="1" x="967"/>
        <item m="1" x="997"/>
        <item m="1" x="1021"/>
        <item m="1" x="1044"/>
        <item m="1" x="1067"/>
        <item m="1" x="4883"/>
        <item m="1" x="4903"/>
        <item m="1" x="4923"/>
        <item m="1" x="4944"/>
        <item m="1" x="4971"/>
        <item m="1" x="2379"/>
        <item m="1" x="2413"/>
        <item m="1" x="2456"/>
        <item m="1" x="5998"/>
        <item m="1" x="6039"/>
        <item m="1" x="6318"/>
        <item m="1" x="1862"/>
        <item m="1" x="1902"/>
        <item m="1" x="1947"/>
        <item m="1" x="1988"/>
        <item m="1" x="5770"/>
        <item m="1" x="5812"/>
        <item m="1" x="5849"/>
        <item m="1" x="5877"/>
        <item m="1" x="5903"/>
        <item m="1" x="1706"/>
        <item m="1" x="1736"/>
        <item m="1" x="1763"/>
        <item m="1" x="1791"/>
        <item m="1" x="1820"/>
        <item m="1" x="5628"/>
        <item m="1" x="5659"/>
        <item m="1" x="5690"/>
        <item m="1" x="5721"/>
        <item m="1" x="5759"/>
        <item m="1" x="4239"/>
        <item m="1" x="4249"/>
        <item m="1" x="4258"/>
        <item m="1" x="4267"/>
        <item m="1" x="4276"/>
        <item m="1" x="4286"/>
        <item m="1" x="4300"/>
        <item m="1" x="4322"/>
        <item m="1" x="4347"/>
        <item m="1" x="241"/>
        <item m="1" x="252"/>
        <item m="1" x="261"/>
        <item m="1" x="270"/>
        <item m="1" x="280"/>
        <item m="1" x="291"/>
        <item m="1" x="302"/>
        <item m="1" x="314"/>
        <item m="1" x="331"/>
        <item m="1" x="349"/>
        <item m="1" x="4129"/>
        <item m="1" x="4143"/>
        <item m="1" x="575"/>
        <item m="1" x="604"/>
        <item m="1" x="628"/>
        <item m="1" x="646"/>
        <item m="1" x="663"/>
        <item m="1" x="4500"/>
        <item m="1" x="4514"/>
        <item m="1" x="4528"/>
        <item m="1" x="4542"/>
        <item m="1" x="4557"/>
        <item m="1" x="499"/>
        <item m="1" x="515"/>
        <item m="1" x="531"/>
        <item m="1" x="549"/>
        <item m="1" x="571"/>
        <item m="1" x="4422"/>
        <item m="1" x="4436"/>
        <item m="1" x="4453"/>
        <item m="1" x="4476"/>
        <item m="1" x="316"/>
        <item m="1" x="426"/>
        <item m="1" x="445"/>
        <item m="1" x="4212"/>
        <item m="1" x="4226"/>
        <item m="1" x="4240"/>
        <item m="1" x="1161"/>
        <item m="1" x="1196"/>
        <item m="1" x="1223"/>
        <item m="1" x="1247"/>
        <item m="1" x="1272"/>
        <item m="1" x="5093"/>
        <item m="1" x="5121"/>
        <item m="1" x="5148"/>
        <item m="1" x="5175"/>
        <item m="1" x="5202"/>
        <item m="1" x="1657"/>
        <item m="1" x="1699"/>
        <item m="1" x="5263"/>
        <item m="1" x="5301"/>
        <item m="1" x="5331"/>
        <item m="1" x="5355"/>
        <item m="1" x="5379"/>
        <item m="1" x="5404"/>
        <item m="1" x="5430"/>
        <item m="1" x="5464"/>
        <item m="1" x="5508"/>
        <item m="1" x="5555"/>
        <item m="1" x="1144"/>
        <item m="1" x="1180"/>
        <item m="1" x="1212"/>
        <item m="1" x="1237"/>
        <item m="1" x="1262"/>
        <item m="1" x="1288"/>
        <item m="1" x="1314"/>
        <item m="1" x="1345"/>
        <item m="1" x="1384"/>
        <item m="1" x="4749"/>
        <item m="1" x="4771"/>
        <item m="1" x="4799"/>
        <item m="1" x="1903"/>
        <item m="1" x="1948"/>
        <item m="1" x="2228"/>
        <item m="1" x="5771"/>
        <item m="1" x="5813"/>
        <item m="1" x="5850"/>
        <item m="1" x="5878"/>
        <item m="1" x="1668"/>
        <item m="1" x="1707"/>
        <item m="1" x="1737"/>
        <item m="1" x="1764"/>
        <item m="1" x="1792"/>
        <item m="1" x="5598"/>
        <item m="1" x="5629"/>
        <item m="1" x="5660"/>
        <item m="1" x="5691"/>
        <item m="1" x="5722"/>
        <item m="1" x="1528"/>
        <item m="1" x="1556"/>
        <item m="1" x="1584"/>
        <item m="1" x="1617"/>
        <item m="1" x="1658"/>
        <item m="1" x="5431"/>
        <item m="1" x="5465"/>
        <item m="1" x="5509"/>
        <item m="1" x="1113"/>
        <item m="1" x="1145"/>
        <item m="1" x="1385"/>
        <item m="1" x="4967"/>
        <item m="1" x="5001"/>
        <item m="1" x="5041"/>
        <item m="1" x="5078"/>
        <item m="1" x="1515"/>
        <item m="1" x="1542"/>
        <item m="1" x="1569"/>
        <item m="1" x="1599"/>
        <item m="1" x="1637"/>
        <item m="1" x="5212"/>
        <item m="1" x="5245"/>
        <item m="1" x="5283"/>
        <item m="1" x="5318"/>
        <item m="1" x="5344"/>
        <item m="1" x="5368"/>
        <item m="1" x="5392"/>
        <item m="1" x="5417"/>
        <item m="1" x="5446"/>
        <item m="1" x="5485"/>
        <item m="1" x="1100"/>
        <item m="1" x="1128"/>
        <item m="1" x="1163"/>
        <item m="1" x="1198"/>
        <item m="1" x="1225"/>
        <item m="1" x="1249"/>
        <item m="1" x="6140"/>
        <item m="1" x="6170"/>
        <item m="1" x="6200"/>
        <item m="1" x="6231"/>
        <item m="1" x="6261"/>
        <item m="1" x="2069"/>
        <item m="1" x="2099"/>
        <item m="1" x="2129"/>
        <item m="1" x="2165"/>
        <item m="1" x="5716"/>
        <item m="1" x="5970"/>
        <item m="1" x="6006"/>
        <item m="1" x="1578"/>
        <item m="1" x="1609"/>
        <item m="1" x="1648"/>
        <item m="1" x="5427"/>
        <item m="1" x="5459"/>
        <item m="1" x="5500"/>
        <item m="1" x="5545"/>
        <item m="1" x="5584"/>
        <item m="1" x="1024"/>
        <item m="1" x="1047"/>
        <item m="1" x="1070"/>
        <item m="1" x="1093"/>
        <item m="1" x="1120"/>
        <item m="1" x="4926"/>
        <item m="1" x="4947"/>
        <item m="1" x="4974"/>
        <item m="1" x="5010"/>
        <item m="1" x="5050"/>
        <item m="1" x="890"/>
        <item m="1" x="921"/>
        <item m="1" x="957"/>
        <item m="1" x="989"/>
        <item m="1" x="4632"/>
        <item m="1" x="1011"/>
        <item m="1" x="1035"/>
        <item m="1" x="1059"/>
        <item m="1" x="1082"/>
        <item m="1" x="1107"/>
        <item m="1" x="1137"/>
        <item m="1" x="1173"/>
        <item m="1" x="1207"/>
        <item m="1" x="4825"/>
        <item m="1" x="4855"/>
        <item m="1" x="4877"/>
        <item m="1" x="4897"/>
        <item m="1" x="4917"/>
        <item m="1" x="4937"/>
        <item m="1" x="4961"/>
        <item m="1" x="4993"/>
        <item m="1" x="5033"/>
        <item m="1" x="5072"/>
        <item m="1" x="748"/>
        <item m="1" x="776"/>
        <item m="1" x="798"/>
        <item m="1" x="606"/>
        <item m="1" x="971"/>
        <item m="1" x="1001"/>
        <item m="1" x="1025"/>
        <item m="1" x="1048"/>
        <item m="1" x="1071"/>
        <item m="1" x="4887"/>
        <item m="1" x="4907"/>
        <item m="1" x="4927"/>
        <item m="1" x="4948"/>
        <item m="1" x="4975"/>
        <item m="1" x="846"/>
        <item m="1" x="867"/>
        <item m="1" x="891"/>
        <item m="1" x="922"/>
        <item m="1" x="958"/>
        <item m="1" x="5631"/>
        <item m="1" x="5662"/>
        <item m="1" x="5693"/>
        <item m="1" x="5724"/>
        <item m="1" x="5762"/>
        <item m="1" x="5805"/>
        <item m="1" x="5845"/>
        <item m="1" x="1397"/>
        <item m="1" x="1439"/>
        <item m="1" x="1317"/>
        <item m="1" x="1348"/>
        <item m="1" x="1387"/>
        <item m="1" x="4878"/>
        <item m="1" x="4898"/>
        <item m="1" x="4918"/>
        <item m="1" x="1930"/>
        <item m="1" x="1974"/>
        <item m="1" x="2010"/>
        <item m="1" x="1870"/>
        <item m="1" x="1914"/>
        <item m="1" x="1960"/>
        <item m="1" x="5370"/>
        <item m="1" x="5394"/>
        <item m="1" x="5419"/>
        <item m="1" x="935"/>
        <item m="1" x="972"/>
        <item m="1" x="1002"/>
        <item m="1" x="2458"/>
        <item m="1" x="2501"/>
        <item m="1" x="6041"/>
        <item m="1" x="5932"/>
        <item m="1" x="5958"/>
        <item m="1" x="5989"/>
        <item m="1" x="3976"/>
        <item m="1" x="4953"/>
        <item m="1" x="5426"/>
        <item m="1" x="5954"/>
        <item m="1" x="6462"/>
        <item m="1" x="6898"/>
        <item m="1" x="7234"/>
        <item m="1" x="7459"/>
        <item m="1" x="7594"/>
        <item m="1" x="7686"/>
        <item m="1" x="7754"/>
        <item m="1" x="5982"/>
        <item m="1" x="6487"/>
        <item m="1" x="6917"/>
        <item m="1" x="57"/>
        <item m="1" x="111"/>
        <item m="1" x="197"/>
        <item m="1" x="7483"/>
        <item m="1" x="7610"/>
        <item m="1" x="7696"/>
        <item m="1" x="7764"/>
        <item m="1" x="7826"/>
        <item m="1" x="60"/>
        <item m="1" x="116"/>
        <item m="1" x="205"/>
        <item m="1" x="359"/>
        <item m="1" x="615"/>
        <item m="1" x="652"/>
        <item m="1" x="1018"/>
        <item m="1" x="1484"/>
        <item m="1" x="2006"/>
        <item m="1" x="2525"/>
        <item m="1" x="125"/>
        <item m="1" x="223"/>
        <item m="1" x="395"/>
        <item m="1" x="668"/>
        <item m="1" x="1041"/>
        <item m="1" x="1511"/>
        <item m="1" x="2036"/>
        <item m="1" x="2555"/>
        <item m="1" x="2993"/>
        <item m="1" x="2609"/>
        <item m="1" x="3039"/>
        <item m="1" x="3374"/>
        <item m="1" x="3593"/>
        <item m="1" x="3735"/>
        <item m="1" x="3816"/>
        <item m="1" x="3876"/>
        <item m="1" x="2126"/>
        <item m="1" x="2636"/>
        <item m="1" x="3062"/>
        <item m="1" x="3392"/>
        <item m="1" x="3606"/>
        <item m="1" x="3745"/>
        <item m="1" x="3825"/>
        <item m="1" x="3884"/>
        <item m="1" x="3931"/>
        <item m="1" x="3365"/>
        <item m="1" x="3587"/>
        <item m="1" x="3731"/>
        <item m="1" x="3813"/>
        <item m="1" x="3874"/>
        <item m="1" x="3923"/>
        <item m="1" x="2622"/>
        <item m="1" x="3051"/>
        <item m="1" x="3383"/>
        <item m="1" x="3600"/>
        <item m="1" x="3741"/>
        <item m="1" x="4138"/>
        <item m="1" x="4319"/>
        <item m="1" x="3758"/>
        <item m="1" x="3836"/>
        <item m="1" x="3895"/>
        <item m="1" x="3944"/>
        <item m="1" x="3992"/>
        <item m="1" x="4044"/>
        <item m="1" x="4153"/>
        <item m="1" x="4665"/>
        <item m="1" x="5069"/>
        <item m="1" x="5554"/>
        <item m="1" x="6074"/>
        <item m="1" x="4004"/>
        <item m="1" x="4062"/>
        <item m="1" x="4177"/>
        <item m="1" x="4383"/>
        <item m="1" x="4688"/>
        <item m="1" x="5101"/>
        <item m="1" x="4089"/>
        <item m="1" x="15"/>
        <item m="1" x="4252"/>
        <item m="1" x="4261"/>
        <item m="1" x="282"/>
        <item m="1" x="293"/>
        <item m="1" x="4204"/>
        <item m="1" x="4214"/>
        <item m="1" x="243"/>
        <item m="1" x="4078"/>
        <item m="1" x="771"/>
        <item m="1" x="793"/>
        <item m="1" x="812"/>
        <item m="1" x="4691"/>
        <item m="1" x="4714"/>
        <item m="1" x="677"/>
        <item m="1" x="693"/>
        <item m="1" x="711"/>
        <item m="1" x="4658"/>
        <item m="1" x="4681"/>
        <item m="1" x="4703"/>
        <item m="1" x="655"/>
        <item m="1" x="671"/>
        <item m="1" x="687"/>
        <item m="1" x="1392"/>
        <item m="1" x="1434"/>
        <item m="1" x="1469"/>
        <item m="1" x="5329"/>
        <item m="1" x="5353"/>
        <item m="1" x="1260"/>
        <item m="1" x="1286"/>
        <item m="1" x="4097"/>
        <item m="1" x="4101"/>
        <item m="1" x="863"/>
        <item m="1" x="887"/>
        <item m="1" x="918"/>
        <item m="1" x="4797"/>
        <item m="1" x="4830"/>
        <item m="1" x="780"/>
        <item m="1" x="4469"/>
        <item m="1" x="458"/>
        <item m="1" x="474"/>
        <item m="1" x="4380"/>
        <item m="1" x="4397"/>
        <item m="1" x="399"/>
        <item m="1" x="409"/>
        <item m="1" x="419"/>
        <item m="1" x="5613"/>
        <item m="1" x="5643"/>
        <item m="1" x="1541"/>
        <item m="1" x="1568"/>
        <item m="1" x="5445"/>
        <item m="1" x="5484"/>
        <item m="1" x="1405"/>
        <item m="1" x="4984"/>
        <item m="1" x="933"/>
        <item m="1" x="969"/>
        <item m="1" x="4865"/>
        <item m="1" x="4885"/>
        <item m="1" x="4905"/>
        <item m="1" x="824"/>
        <item m="1" x="844"/>
        <item m="1" x="6379"/>
        <item m="1" x="6404"/>
        <item m="1" x="6428"/>
        <item m="1" x="2309"/>
        <item m="1" x="2336"/>
        <item m="1" x="5615"/>
        <item m="1" x="5110"/>
        <item m="1" x="5138"/>
        <item m="1" x="5166"/>
        <item m="1" x="1060"/>
        <item m="1" x="1083"/>
        <item m="1" x="4962"/>
        <item m="1" x="4994"/>
        <item m="1" x="943"/>
        <item m="1" x="4583"/>
        <item m="1" x="4614"/>
        <item m="1" x="5892"/>
        <item m="1" x="5918"/>
        <item m="1" x="1806"/>
        <item m="1" x="1835"/>
        <item m="1" x="5919"/>
        <item m="1" x="5945"/>
        <item m="1" x="1836"/>
        <item m="1" x="1871"/>
        <item m="1" x="5783"/>
        <item m="1" x="1341"/>
        <item m="1" x="1992"/>
        <item m="1" x="2025"/>
        <item m="1" x="2793"/>
        <item m="1" x="2815"/>
        <item m="1" x="2042"/>
        <item m="1" x="2072"/>
        <item m="1" x="2829"/>
        <item m="1" x="2852"/>
        <item m="1" x="2877"/>
        <item m="1" x="1661"/>
        <item m="1" x="1701"/>
        <item m="1" x="944"/>
        <item m="1" x="978"/>
        <item m="1" x="4615"/>
        <item m="1" x="1718"/>
        <item m="1" x="5287"/>
        <item m="1" x="4600"/>
        <item m="1" x="4634"/>
        <item m="1" x="4664"/>
        <item m="1" x="3491"/>
        <item m="1" x="3667"/>
        <item m="1" x="3781"/>
        <item m="1" x="3849"/>
        <item m="1" x="1843"/>
        <item m="1" x="2374"/>
        <item m="1" x="2847"/>
        <item m="1" x="3223"/>
        <item m="1" x="3501"/>
        <item m="1" x="3673"/>
        <item m="1" x="3783"/>
        <item m="1" x="3850"/>
        <item m="1" x="3910"/>
        <item m="1" x="3963"/>
        <item m="1" x="4780"/>
        <item m="1" x="5214"/>
        <item m="1" x="7723"/>
        <item m="1" x="7785"/>
        <item m="1" x="19"/>
        <item m="1" x="6771"/>
        <item m="1" x="7135"/>
        <item m="1" x="7394"/>
        <item m="1" x="7554"/>
        <item m="1" x="7656"/>
        <item m="1" x="7727"/>
        <item m="1" x="7788"/>
        <item m="1" x="22"/>
        <item m="1" x="75"/>
        <item m="1" x="141"/>
        <item m="1" x="7409"/>
        <item m="1" x="7561"/>
        <item m="1" x="7661"/>
        <item m="1" x="1233"/>
        <item m="1" x="7800"/>
        <item m="1" x="34"/>
        <item m="1" x="86"/>
        <item m="1" x="158"/>
        <item m="1" x="286"/>
        <item m="1" x="508"/>
        <item m="1" x="830"/>
        <item m="1" x="1257"/>
        <item m="1" x="1761"/>
        <item m="1" x="2295"/>
        <item m="1" x="90"/>
        <item m="1" x="164"/>
        <item m="1" x="296"/>
        <item m="1" x="523"/>
        <item m="1" x="850"/>
        <item m="1" x="1334"/>
        <item m="1" x="1844"/>
        <item m="1" x="2375"/>
        <item m="1" x="2848"/>
        <item m="1" x="3224"/>
        <item m="1" x="3502"/>
        <item m="1" x="3674"/>
        <item m="1" x="3784"/>
        <item m="1" x="3851"/>
        <item m="1" x="1878"/>
        <item m="1" x="2404"/>
        <item m="1" x="2870"/>
        <item m="1" x="3241"/>
        <item m="1" x="3512"/>
        <item m="1" x="3680"/>
        <item m="1" x="3786"/>
        <item m="1" x="7136"/>
        <item m="1" x="7395"/>
        <item m="1" x="7555"/>
        <item m="1" x="7657"/>
        <item m="1" x="7728"/>
        <item m="1" x="7789"/>
        <item m="1" x="23"/>
        <item m="1" x="6807"/>
        <item m="1" x="7162"/>
        <item m="1" x="7410"/>
        <item m="1" x="7562"/>
        <item m="1" x="7662"/>
        <item m="1" x="7732"/>
        <item m="1" x="7793"/>
        <item m="1" x="27"/>
        <item m="1" x="35"/>
        <item m="1" x="87"/>
        <item m="1" x="159"/>
        <item m="1" x="287"/>
        <item m="1" x="509"/>
        <item m="1" x="831"/>
        <item m="1" x="1258"/>
        <item m="1" x="7805"/>
        <item m="1" x="39"/>
        <item m="1" x="91"/>
        <item m="1" x="165"/>
        <item m="1" x="297"/>
        <item m="1" x="524"/>
        <item m="1" x="851"/>
        <item m="1" x="1283"/>
        <item m="1" x="1789"/>
        <item m="1" x="2376"/>
        <item m="1" x="2849"/>
        <item m="1" x="3225"/>
        <item m="1" x="3503"/>
        <item m="1" x="3675"/>
        <item m="1" x="924"/>
        <item m="1" x="1369"/>
        <item m="1" x="1879"/>
        <item m="1" x="7411"/>
        <item m="1" x="7563"/>
        <item m="1" x="1858"/>
        <item m="1" x="1898"/>
        <item m="1" x="1943"/>
        <item m="1" x="5808"/>
        <item m="1" x="1358"/>
        <item m="1" x="5269"/>
        <item m="1" x="5308"/>
        <item m="1" x="2794"/>
        <item m="1" x="2816"/>
        <item m="1" x="2839"/>
        <item m="1" x="6703"/>
        <item m="1" x="6728"/>
        <item m="1" x="2669"/>
        <item m="1" x="2704"/>
        <item m="1" x="2739"/>
        <item m="1" x="6582"/>
        <item m="1" x="2179"/>
        <item m="1" x="3348"/>
        <item m="1" x="3367"/>
        <item m="1" x="3386"/>
        <item m="1" x="7235"/>
        <item m="1" x="7250"/>
        <item m="1" x="3246"/>
        <item m="1" x="3269"/>
        <item m="1" x="7166"/>
        <item m="1" x="2886"/>
        <item m="1" x="6785"/>
        <item m="1" x="6818"/>
        <item m="1" x="6843"/>
        <item m="1" x="2762"/>
        <item m="1" x="2786"/>
        <item m="1" x="2808"/>
        <item m="1" x="6666"/>
        <item m="1" x="6693"/>
        <item m="1" x="2315"/>
        <item m="1" x="2342"/>
        <item m="1" x="2370"/>
        <item m="1" x="6237"/>
        <item m="1" x="6267"/>
        <item m="1" x="2172"/>
        <item m="1" x="2213"/>
        <item m="1" x="6098"/>
        <item m="1" x="1653"/>
        <item m="1" x="5552"/>
        <item m="1" x="5591"/>
        <item m="1" x="5622"/>
        <item m="1" x="1495"/>
        <item m="1" x="1522"/>
        <item m="1" x="1549"/>
        <item m="1" x="5399"/>
        <item m="1" x="5424"/>
        <item m="1" x="2998"/>
        <item m="1" x="3021"/>
        <item m="1" x="6892"/>
        <item m="1" x="6911"/>
        <item m="1" x="6931"/>
        <item m="1" x="2866"/>
        <item m="1" x="2895"/>
        <item m="1" x="2930"/>
        <item m="1" x="6795"/>
        <item m="1" x="2412"/>
        <item m="1" x="6314"/>
        <item m="1" x="6354"/>
        <item m="1" x="3482"/>
        <item m="1" x="3493"/>
        <item m="1" x="7371"/>
        <item m="1" x="7385"/>
        <item m="1" x="7397"/>
        <item m="1" x="1773"/>
        <item m="1" x="1801"/>
        <item m="1" x="1830"/>
        <item m="1" x="5700"/>
        <item m="1" x="5731"/>
        <item m="1" x="5769"/>
        <item m="1" x="1625"/>
        <item m="1" x="1665"/>
        <item m="1" x="1704"/>
        <item m="1" x="5560"/>
        <item m="1" x="2751"/>
        <item m="1" x="6630"/>
        <item m="1" x="6656"/>
        <item m="1" x="2591"/>
        <item m="1" x="2618"/>
        <item m="1" x="6483"/>
        <item m="1" x="6511"/>
        <item m="1" x="2551"/>
        <item m="1" x="2579"/>
        <item m="1" x="2607"/>
        <item m="1" x="6450"/>
        <item m="1" x="6474"/>
        <item m="1" x="6499"/>
        <item m="1" x="3534"/>
        <item m="1" x="3551"/>
        <item m="1" x="3565"/>
        <item m="1" x="7435"/>
        <item m="1" x="3294"/>
        <item m="1" x="7184"/>
        <item m="1" x="7201"/>
        <item m="1" x="3186"/>
        <item m="1" x="3203"/>
        <item m="1" x="3221"/>
        <item m="1" x="7089"/>
        <item m="1" x="7110"/>
        <item m="1" x="3204"/>
        <item m="1" x="3222"/>
        <item m="1" x="7111"/>
        <item m="1" x="7131"/>
        <item m="1" x="7156"/>
        <item m="1" x="3776"/>
        <item m="1" x="7567"/>
        <item m="1" x="4270"/>
        <item m="1" x="4279"/>
        <item m="1" x="4290"/>
        <item m="1" x="4307"/>
        <item m="1" x="4331"/>
        <item m="1" x="235"/>
        <item m="1" x="245"/>
        <item m="1" x="255"/>
        <item m="1" x="263"/>
        <item m="1" x="272"/>
        <item m="1" x="304"/>
        <item m="1" x="318"/>
        <item m="1" x="337"/>
        <item m="1" x="4123"/>
        <item m="1" x="4136"/>
        <item m="1" x="4151"/>
        <item m="1" x="4163"/>
        <item m="1" x="4175"/>
        <item m="1" x="4186"/>
        <item m="1" x="4196"/>
        <item m="1" x="4228"/>
        <item m="1" x="177"/>
        <item m="1" x="188"/>
        <item m="1" x="199"/>
        <item m="1" x="207"/>
        <item m="1" x="214"/>
        <item m="1" x="220"/>
        <item m="1" x="225"/>
        <item m="1" x="229"/>
        <item m="1" x="234"/>
        <item m="1" x="4084"/>
        <item m="1" x="4091"/>
        <item m="1" x="4095"/>
        <item m="1" x="4099"/>
        <item m="1" x="4103"/>
        <item m="1" x="4107"/>
        <item m="1" x="4112"/>
        <item m="1" x="4119"/>
        <item m="1" x="4131"/>
        <item m="1" x="743"/>
        <item m="1" x="832"/>
        <item m="1" x="853"/>
        <item m="1" x="875"/>
        <item m="1" x="902"/>
        <item m="1" x="938"/>
        <item m="1" x="975"/>
        <item m="1" x="4608"/>
        <item m="1" x="4641"/>
        <item m="1" x="4668"/>
        <item m="1" x="4736"/>
        <item m="1" x="4757"/>
        <item m="1" x="4781"/>
        <item m="1" x="4813"/>
        <item m="1" x="4846"/>
        <item m="1" x="573"/>
        <item m="1" x="601"/>
        <item m="1" x="625"/>
        <item m="1" x="643"/>
        <item m="1" x="660"/>
        <item m="1" x="736"/>
        <item m="1" x="766"/>
        <item m="1" x="4455"/>
        <item m="1" x="4478"/>
        <item m="1" x="4497"/>
        <item m="1" x="4511"/>
        <item m="1" x="4525"/>
        <item m="1" x="4539"/>
        <item m="1" x="4554"/>
        <item m="1" x="4725"/>
        <item m="1" x="4746"/>
        <item m="1" x="4768"/>
        <item m="1" x="4796"/>
        <item m="1" x="543"/>
        <item m="1" x="564"/>
        <item m="1" x="591"/>
        <item m="1" x="618"/>
        <item m="1" x="638"/>
        <item m="1" x="703"/>
        <item m="1" x="724"/>
        <item m="1" x="4431"/>
        <item m="1" x="4446"/>
        <item m="1" x="4468"/>
        <item m="1" x="4490"/>
        <item m="1" x="5658"/>
        <item m="1" x="5689"/>
        <item m="1" x="5720"/>
        <item m="1" x="5758"/>
        <item m="1" x="5803"/>
        <item m="1" x="1353"/>
        <item m="1" x="1497"/>
        <item m="1" x="1525"/>
        <item m="1" x="1553"/>
        <item m="1" x="1581"/>
        <item m="1" x="1614"/>
        <item m="1" x="1656"/>
        <item m="1" x="5226"/>
        <item m="1" x="5261"/>
        <item m="1" x="5299"/>
        <item m="1" x="5377"/>
        <item m="1" x="5402"/>
        <item m="1" x="5428"/>
        <item m="1" x="5462"/>
        <item m="1" x="5507"/>
        <item m="1" x="1111"/>
        <item m="1" x="1142"/>
        <item m="1" x="1178"/>
        <item m="1" x="1210"/>
        <item m="1" x="1235"/>
        <item m="1" x="1312"/>
        <item m="1" x="1343"/>
        <item m="1" x="1383"/>
        <item m="1" x="4965"/>
        <item m="1" x="4998"/>
        <item m="1" x="5038"/>
        <item m="1" x="5075"/>
        <item m="1" x="5105"/>
        <item m="1" x="5133"/>
        <item m="1" x="5161"/>
        <item m="1" x="4105"/>
        <item m="1" x="4110"/>
        <item m="1" x="4116"/>
        <item m="1" x="4126"/>
        <item m="1" x="4140"/>
        <item m="1" x="759"/>
        <item m="1" x="784"/>
        <item m="1" x="803"/>
        <item m="1" x="822"/>
        <item m="1" x="842"/>
        <item m="1" x="955"/>
        <item m="1" x="988"/>
        <item m="1" x="4629"/>
        <item m="1" x="4659"/>
        <item m="1" x="4682"/>
        <item m="1" x="4704"/>
        <item m="1" x="4726"/>
        <item m="1" x="4747"/>
        <item m="1" x="4769"/>
        <item m="1" x="4859"/>
        <item m="1" x="592"/>
        <item m="1" x="619"/>
        <item m="1" x="639"/>
        <item m="1" x="656"/>
        <item m="1" x="672"/>
        <item m="1" x="688"/>
        <item m="1" x="704"/>
        <item m="1" x="725"/>
        <item m="1" x="753"/>
        <item m="1" x="4491"/>
        <item m="1" x="4507"/>
        <item m="1" x="4521"/>
        <item m="1" x="4535"/>
        <item m="1" x="4549"/>
        <item m="1" x="4565"/>
        <item m="1" x="4587"/>
        <item m="1" x="4618"/>
        <item m="1" x="4650"/>
        <item m="1" x="438"/>
        <item m="1" x="488"/>
        <item m="1" x="503"/>
        <item m="1" x="519"/>
        <item m="1" x="535"/>
        <item m="1" x="555"/>
        <item m="1" x="581"/>
        <item m="1" x="609"/>
        <item m="1" x="4316"/>
        <item m="1" x="4341"/>
        <item m="1" x="4362"/>
        <item m="1" x="4413"/>
        <item m="1" x="4427"/>
        <item m="1" x="4442"/>
        <item m="1" x="4463"/>
        <item m="1" x="4486"/>
        <item m="1" x="327"/>
        <item m="1" x="346"/>
        <item m="1" x="363"/>
        <item m="1" x="376"/>
        <item m="1" x="388"/>
        <item m="1" x="434"/>
        <item m="1" x="454"/>
        <item m="1" x="4218"/>
        <item m="1" x="4233"/>
        <item m="1" x="4245"/>
        <item m="1" x="4254"/>
        <item m="1" x="4263"/>
        <item m="1" x="4272"/>
        <item m="1" x="4281"/>
        <item m="1" x="5673"/>
        <item m="1" x="5703"/>
        <item m="1" x="5737"/>
        <item m="1" x="5780"/>
        <item m="1" x="5824"/>
        <item m="1" x="1376"/>
        <item m="1" x="1418"/>
        <item m="1" x="1457"/>
        <item m="1" x="1487"/>
        <item m="1" x="1514"/>
        <item m="1" x="1598"/>
        <item m="1" x="1636"/>
        <item m="1" x="1679"/>
        <item m="1" x="5244"/>
        <item m="1" x="5282"/>
        <item m="1" x="5317"/>
        <item m="1" x="5343"/>
        <item m="1" x="5367"/>
        <item m="1" x="5391"/>
        <item m="1" x="5416"/>
        <item m="1" x="5530"/>
        <item m="1" x="1127"/>
        <item m="1" x="1162"/>
        <item m="1" x="1197"/>
        <item m="1" x="1224"/>
        <item m="1" x="1248"/>
        <item m="1" x="1273"/>
        <item m="1" x="1299"/>
        <item m="1" x="1327"/>
        <item m="1" x="1362"/>
        <item m="1" x="5022"/>
        <item m="1" x="5062"/>
        <item m="1" x="5094"/>
        <item m="1" x="5122"/>
        <item m="1" x="5149"/>
        <item m="1" x="5176"/>
        <item m="1" x="5203"/>
        <item m="1" x="5235"/>
        <item m="1" x="5274"/>
        <item m="1" x="900"/>
        <item m="1" x="999"/>
        <item m="1" x="1023"/>
        <item m="1" x="1046"/>
        <item m="1" x="1069"/>
        <item m="1" x="1092"/>
        <item m="1" x="1119"/>
        <item m="1" x="1153"/>
        <item m="1" x="4778"/>
        <item m="1" x="4807"/>
        <item m="1" x="4839"/>
        <item m="1" x="4925"/>
        <item m="1" x="4946"/>
        <item m="1" x="4973"/>
        <item m="1" x="5009"/>
        <item m="1" x="709"/>
        <item m="1" x="732"/>
        <item m="1" x="761"/>
        <item m="1" x="786"/>
        <item m="1" x="805"/>
        <item m="1" x="865"/>
        <item m="1" x="889"/>
        <item m="1" x="920"/>
        <item m="1" x="4572"/>
        <item m="1" x="4598"/>
        <item m="1" x="4631"/>
        <item m="1" x="4661"/>
        <item m="1" x="4684"/>
        <item m="1" x="4706"/>
        <item m="1" x="4728"/>
        <item m="1" x="6451"/>
        <item m="1" x="6475"/>
        <item m="1" x="6503"/>
        <item m="1" x="6540"/>
        <item m="1" x="2140"/>
        <item m="1" x="2176"/>
        <item m="1" x="2217"/>
        <item m="1" x="2254"/>
        <item m="1" x="2283"/>
        <item m="1" x="2364"/>
        <item m="1" x="2394"/>
        <item m="1" x="2433"/>
        <item m="1" x="5983"/>
        <item m="1" x="6020"/>
        <item m="1" x="6064"/>
        <item m="1" x="6106"/>
        <item m="1" x="6298"/>
        <item m="1" x="1848"/>
        <item m="1" x="1885"/>
        <item m="1" x="1929"/>
        <item m="1" x="1973"/>
        <item m="1" x="2009"/>
        <item m="1" x="2039"/>
        <item m="1" x="5751"/>
        <item m="1" x="5792"/>
        <item m="1" x="5833"/>
        <item m="1" x="5865"/>
        <item m="1" x="5891"/>
        <item m="1" x="5917"/>
        <item m="1" x="5943"/>
        <item m="1" x="1689"/>
        <item m="1" x="1723"/>
        <item m="1" x="1750"/>
        <item m="1" x="1777"/>
        <item m="1" x="1805"/>
        <item m="1" x="1834"/>
        <item m="1" x="1869"/>
        <item m="1" x="5645"/>
        <item m="1" x="5675"/>
        <item m="1" x="5705"/>
        <item m="1" x="5739"/>
        <item m="1" x="970"/>
        <item m="1" x="1000"/>
        <item m="1" x="1154"/>
        <item m="1" x="1190"/>
        <item m="1" x="1220"/>
        <item m="1" x="4840"/>
        <item m="1" x="4866"/>
        <item m="1" x="4886"/>
        <item m="1" x="4906"/>
        <item m="1" x="5192"/>
        <item m="1" x="5221"/>
        <item m="1" x="5256"/>
        <item m="1" x="5295"/>
        <item m="1" x="914"/>
        <item m="1" x="951"/>
        <item m="1" x="985"/>
        <item m="1" x="1012"/>
        <item m="1" x="1036"/>
        <item m="1" x="1108"/>
        <item m="1" x="1138"/>
        <item m="1" x="1174"/>
        <item m="1" x="4793"/>
        <item m="1" x="4826"/>
        <item m="1" x="4856"/>
        <item m="1" x="4938"/>
        <item m="1" x="5034"/>
        <item m="1" x="721"/>
        <item m="1" x="749"/>
        <item m="1" x="777"/>
        <item m="1" x="799"/>
        <item m="1" x="818"/>
        <item m="1" x="838"/>
        <item m="1" x="859"/>
        <item m="1" x="881"/>
        <item m="1" x="908"/>
        <item m="1" x="4647"/>
        <item m="1" x="4674"/>
        <item m="1" x="4697"/>
        <item m="1" x="4720"/>
        <item m="1" x="4742"/>
        <item m="1" x="4763"/>
        <item m="1" x="4787"/>
        <item m="1" x="4818"/>
        <item m="1" x="2040"/>
        <item m="1" x="2070"/>
        <item m="1" x="2100"/>
        <item m="1" x="2130"/>
        <item m="1" x="2166"/>
        <item m="1" x="2208"/>
        <item m="1" x="2248"/>
        <item m="1" x="5793"/>
        <item m="1" x="5834"/>
        <item m="1" x="5866"/>
        <item m="1" x="5944"/>
        <item m="1" x="5971"/>
        <item m="1" x="6007"/>
        <item m="1" x="6051"/>
        <item m="1" x="6095"/>
        <item m="1" x="1649"/>
        <item m="1" x="1690"/>
        <item m="1" x="1724"/>
        <item m="1" x="1751"/>
        <item m="1" x="1778"/>
        <item m="1" x="5501"/>
        <item m="1" x="5546"/>
        <item m="1" x="5585"/>
        <item m="1" x="5616"/>
        <item m="1" x="5646"/>
        <item m="1" x="5676"/>
        <item m="1" x="5706"/>
        <item m="1" x="1671"/>
        <item m="1" x="1710"/>
        <item m="1" x="1740"/>
        <item m="1" x="1767"/>
        <item m="1" x="1795"/>
        <item m="1" x="1824"/>
        <item m="1" x="5972"/>
        <item m="1" x="6008"/>
        <item m="1" x="6052"/>
        <item m="1" x="1610"/>
        <item m="1" x="1650"/>
        <item m="1" x="1691"/>
        <item m="1" x="1725"/>
        <item m="1" x="1752"/>
        <item m="1" x="1779"/>
        <item m="1" x="1807"/>
        <item m="1" x="1915"/>
        <item m="1" x="5460"/>
        <item m="1" x="5502"/>
        <item m="1" x="5547"/>
        <item m="1" x="5586"/>
        <item m="1" x="5617"/>
        <item m="1" x="5647"/>
        <item m="1" x="5677"/>
        <item m="1" x="5707"/>
        <item m="1" x="5741"/>
        <item m="1" x="1379"/>
        <item m="1" x="1422"/>
        <item m="1" x="1461"/>
        <item m="1" x="1491"/>
        <item m="1" x="1518"/>
        <item m="1" x="1545"/>
        <item m="1" x="1572"/>
        <item m="1" x="1602"/>
        <item m="1" x="1640"/>
        <item m="1" x="5213"/>
        <item m="1" x="2056"/>
        <item m="1" x="2087"/>
        <item m="1" x="2117"/>
        <item m="1" x="2149"/>
        <item m="1" x="2188"/>
        <item m="1" x="5734"/>
        <item m="1" x="5774"/>
        <item m="1" x="5816"/>
        <item m="1" x="5853"/>
        <item m="1" x="5881"/>
        <item m="1" x="2838"/>
        <item m="1" x="2861"/>
        <item m="1" x="2890"/>
        <item m="1" x="2926"/>
        <item m="1" x="6517"/>
        <item m="1" x="6555"/>
        <item m="1" x="6593"/>
        <item m="1" x="6624"/>
        <item m="1" x="6650"/>
        <item m="1" x="6676"/>
        <item m="1" x="2102"/>
        <item m="1" x="2132"/>
        <item m="1" x="2168"/>
        <item m="1" x="5717"/>
        <item m="1" x="5753"/>
        <item m="1" x="5795"/>
        <item m="1" x="5836"/>
        <item m="1" x="5868"/>
        <item m="1" x="5894"/>
        <item m="1" x="5920"/>
        <item m="1" x="2910"/>
        <item m="1" x="6500"/>
        <item m="1" x="6534"/>
        <item m="1" x="6573"/>
        <item m="1" x="6608"/>
        <item m="1" x="6637"/>
        <item m="1" x="6664"/>
        <item m="1" x="6691"/>
        <item m="1" x="6717"/>
        <item m="1" x="1734"/>
        <item m="1" x="5306"/>
        <item m="1" x="5336"/>
        <item m="1" x="5360"/>
        <item m="1" x="5384"/>
        <item m="1" x="5409"/>
        <item m="1" x="5435"/>
        <item m="1" x="5469"/>
        <item m="1" x="5512"/>
        <item m="1" x="5557"/>
        <item m="1" x="4648"/>
        <item m="1" x="4675"/>
        <item m="1" x="4698"/>
        <item m="1" x="4721"/>
        <item m="1" x="4743"/>
        <item m="1" x="4764"/>
        <item m="1" x="4788"/>
        <item m="1" x="4819"/>
        <item m="1" x="4849"/>
        <item m="1" x="5322"/>
        <item m="1" x="5348"/>
        <item m="1" x="5372"/>
        <item m="1" x="5396"/>
        <item m="1" x="5421"/>
        <item m="1" x="5450"/>
        <item m="1" x="5489"/>
        <item m="1" x="5533"/>
        <item m="1" x="5574"/>
        <item m="1" x="1166"/>
        <item m="1" x="4687"/>
        <item m="1" x="4709"/>
        <item m="1" x="4731"/>
        <item m="1" x="4752"/>
        <item m="1" x="4774"/>
        <item m="1" x="4802"/>
        <item m="1" x="4834"/>
        <item m="1" x="1952"/>
        <item m="1" x="1993"/>
        <item m="1" x="5425"/>
        <item m="1" x="3932"/>
        <item m="1" x="3982"/>
        <item m="1" x="7830"/>
        <item m="1" x="3323"/>
        <item m="1" x="3709"/>
        <item m="1" x="3799"/>
        <item m="1" x="3862"/>
        <item m="1" x="2049"/>
        <item m="1" x="2566"/>
        <item m="1" x="3003"/>
        <item m="1" x="3344"/>
        <item m="1" x="3572"/>
        <item m="1" x="3719"/>
        <item m="1" x="3804"/>
        <item m="1" x="4374"/>
        <item m="1" x="5719"/>
        <item m="1" x="6244"/>
        <item m="1" x="6715"/>
        <item m="1" x="7095"/>
        <item m="1" x="7370"/>
        <item m="1" x="7540"/>
        <item m="1" x="7645"/>
        <item m="1" x="7718"/>
        <item m="1" x="5756"/>
        <item m="1" x="6276"/>
        <item m="1" x="6740"/>
        <item m="1" x="7114"/>
        <item m="1" x="7383"/>
        <item m="1" x="7548"/>
        <item m="1" x="7651"/>
        <item m="1" x="7731"/>
        <item m="1" x="7792"/>
        <item m="1" x="26"/>
        <item m="1" x="78"/>
        <item m="1" x="146"/>
        <item m="1" x="267"/>
        <item m="1" x="479"/>
        <item m="1" x="7666"/>
        <item m="1" x="7735"/>
        <item m="1" x="7796"/>
        <item m="1" x="30"/>
        <item m="1" x="82"/>
        <item m="1" x="152"/>
        <item m="1" x="276"/>
        <item m="1" x="493"/>
        <item m="1" x="811"/>
        <item m="1" x="1282"/>
        <item m="1" x="1788"/>
        <item m="1" x="2321"/>
        <item m="1" x="2804"/>
        <item m="1" x="3190"/>
        <item m="1" x="306"/>
        <item m="1" x="538"/>
        <item m="1" x="870"/>
        <item m="1" x="1307"/>
        <item m="1" x="1816"/>
        <item m="1" x="2348"/>
        <item m="1" x="2826"/>
        <item m="1" x="3207"/>
        <item m="1" x="3492"/>
        <item m="1" x="3668"/>
        <item m="1" x="893"/>
        <item m="1" x="3852"/>
        <item m="1" x="3911"/>
        <item m="1" x="3964"/>
        <item m="1" x="4812"/>
        <item m="1" x="5250"/>
        <item m="1" x="5757"/>
        <item m="1" x="6277"/>
        <item m="1" x="6741"/>
        <item m="1" x="7115"/>
        <item m="1" x="7384"/>
        <item m="1" x="7549"/>
        <item m="1" x="7652"/>
        <item m="1" x="7724"/>
        <item m="1" x="5801"/>
        <item m="1" x="6316"/>
        <item m="1" x="6772"/>
        <item m="1" x="79"/>
        <item m="1" x="147"/>
        <item m="1" x="7426"/>
        <item m="1" x="7570"/>
        <item m="1" x="7667"/>
        <item m="1" x="7736"/>
        <item m="1" x="7797"/>
        <item m="1" x="31"/>
        <item m="1" x="83"/>
        <item m="1" x="153"/>
        <item m="1" x="277"/>
        <item m="1" x="494"/>
        <item m="1" x="7672"/>
        <item m="1" x="7740"/>
        <item m="1" x="7801"/>
        <item m="1" x="2322"/>
        <item m="1" x="95"/>
        <item m="1" x="172"/>
        <item m="1" x="307"/>
        <item m="1" x="539"/>
        <item m="1" x="871"/>
        <item m="1" x="1308"/>
        <item m="1" x="1817"/>
        <item m="1" x="2349"/>
        <item m="1" x="2827"/>
        <item m="1" x="3208"/>
        <item m="1" x="320"/>
        <item m="1" x="558"/>
        <item m="1" x="894"/>
        <item m="1" x="1335"/>
        <item m="1" x="1845"/>
        <item m="1" x="2405"/>
        <item m="1" x="2871"/>
        <item m="1" x="3242"/>
        <item m="1" x="3513"/>
        <item m="1" x="3681"/>
        <item m="1" x="3787"/>
        <item m="1" x="3853"/>
        <item m="1" x="1922"/>
        <item m="1" x="2443"/>
        <item m="1" x="2899"/>
        <item m="1" x="3261"/>
        <item m="1" x="3523"/>
        <item m="1" x="3687"/>
        <item m="1" x="3789"/>
        <item m="1" x="3854"/>
        <item m="1" x="3912"/>
        <item m="1" x="3965"/>
        <item m="1" x="4845"/>
        <item m="1" x="5291"/>
        <item m="1" x="5802"/>
        <item m="1" x="6317"/>
        <item m="1" x="6773"/>
        <item m="1" x="7137"/>
        <item m="1" x="7396"/>
        <item m="1" x="7556"/>
        <item m="1" x="7658"/>
        <item m="1" x="7729"/>
        <item m="1" x="5843"/>
        <item m="1" x="6357"/>
        <item m="1" x="6808"/>
        <item m="1" x="7163"/>
        <item m="1" x="7663"/>
        <item m="1" x="7733"/>
        <item m="1" x="7794"/>
        <item m="1" x="28"/>
        <item m="1" x="6836"/>
        <item m="1" x="7186"/>
        <item m="1" x="7427"/>
        <item m="1" x="7571"/>
        <item m="1" x="7668"/>
        <item m="1" x="7737"/>
        <item m="1" x="7798"/>
        <item m="1" x="32"/>
        <item m="1" x="84"/>
        <item m="1" x="154"/>
        <item m="1" x="7438"/>
        <item m="1" x="7579"/>
        <item m="1" x="7673"/>
        <item m="1" x="7741"/>
        <item m="1" x="7802"/>
        <item m="1" x="36"/>
        <item m="1" x="88"/>
        <item m="1" x="160"/>
        <item m="1" x="288"/>
        <item m="1" x="510"/>
        <item m="1" x="7677"/>
        <item m="1" x="7745"/>
        <item m="1" x="7806"/>
        <item m="1" x="40"/>
        <item m="1" x="92"/>
        <item m="1" x="166"/>
        <item m="1" x="298"/>
        <item m="1" x="525"/>
        <item m="1" x="321"/>
        <item m="1" x="559"/>
        <item m="1" x="895"/>
        <item m="1" x="1336"/>
        <item m="1" x="1846"/>
        <item m="1" x="2377"/>
        <item m="1" x="2850"/>
        <item m="1" x="3226"/>
        <item m="1" x="339"/>
        <item m="1" x="584"/>
        <item m="1" x="925"/>
        <item m="1" x="1370"/>
        <item m="1" x="1880"/>
        <item m="1" x="2406"/>
        <item m="1" x="2872"/>
        <item m="1" x="3243"/>
        <item m="1" x="3514"/>
        <item m="1" x="3682"/>
        <item m="1" x="960"/>
        <item m="1" x="1411"/>
        <item m="1" x="1923"/>
        <item m="1" x="2444"/>
        <item m="1" x="2900"/>
        <item m="1" x="3262"/>
        <item m="1" x="5844"/>
        <item m="1" x="6358"/>
        <item m="1" x="6809"/>
        <item m="1" x="7164"/>
        <item m="1" x="7412"/>
        <item m="1" x="7564"/>
        <item m="1" x="7664"/>
        <item m="1" x="7734"/>
        <item m="1" x="5875"/>
        <item m="1" x="6389"/>
        <item m="1" x="6837"/>
        <item m="1" x="7187"/>
        <item m="1" x="7428"/>
        <item m="1" x="7572"/>
        <item m="1" x="7669"/>
        <item m="1" x="7738"/>
        <item m="1" x="7799"/>
        <item m="1" x="33"/>
        <item m="1" x="6858"/>
        <item m="1" x="7203"/>
        <item m="1" x="7439"/>
        <item m="1" x="7580"/>
        <item m="1" x="7674"/>
        <item m="1" x="7742"/>
        <item m="1" x="7811"/>
        <item m="1" x="45"/>
        <item m="1" x="97"/>
        <item m="1" x="174"/>
        <item m="1" x="309"/>
        <item m="1" x="541"/>
        <item m="1" x="873"/>
        <item m="1" x="1310"/>
        <item m="1" x="7815"/>
        <item m="1" x="49"/>
        <item m="1" x="102"/>
        <item m="1" x="183"/>
        <item m="1" x="322"/>
        <item m="1" x="560"/>
        <item m="1" x="896"/>
        <item m="1" x="1337"/>
        <item m="1" x="1847"/>
        <item m="1" x="2378"/>
        <item m="1" x="107"/>
        <item m="1" x="193"/>
        <item m="1" x="340"/>
        <item m="1" x="585"/>
        <item m="1" x="926"/>
        <item m="1" x="1371"/>
        <item m="1" x="1967"/>
        <item m="1" x="2486"/>
        <item m="1" x="2935"/>
        <item m="1" x="3288"/>
        <item m="1" x="3537"/>
        <item m="1" x="3695"/>
        <item m="1" x="3793"/>
        <item m="1" x="3857"/>
        <item m="1" x="2002"/>
        <item m="1" x="2521"/>
        <item m="1" x="2965"/>
        <item m="1" x="3313"/>
        <item m="1" x="3553"/>
        <item m="1" x="3704"/>
        <item m="1" x="3796"/>
        <item m="1" x="3859"/>
        <item m="1" x="3914"/>
        <item m="1" x="3967"/>
        <item m="1" x="4891"/>
        <item m="1" x="5352"/>
        <item m="1" x="5876"/>
        <item m="1" x="7743"/>
        <item m="1" x="7804"/>
        <item m="1" x="38"/>
        <item m="1" x="6877"/>
        <item m="1" x="7217"/>
        <item m="1" x="7448"/>
        <item m="1" x="7586"/>
        <item m="1" x="7679"/>
        <item m="1" x="7747"/>
        <item m="1" x="7808"/>
        <item m="1" x="42"/>
        <item m="1" x="94"/>
        <item m="1" x="168"/>
        <item m="1" x="7456"/>
        <item m="1" x="7591"/>
        <item m="1" x="7683"/>
        <item m="1" x="7751"/>
        <item m="1" x="7812"/>
        <item m="1" x="46"/>
        <item m="1" x="98"/>
        <item m="1" x="175"/>
        <item m="1" x="310"/>
        <item m="1" x="542"/>
        <item m="1" x="586"/>
        <item m="1" x="927"/>
        <item m="1" x="1372"/>
        <item m="1" x="1882"/>
        <item m="1" x="2408"/>
        <item m="1" x="113"/>
        <item m="1" x="202"/>
        <item m="1" x="356"/>
        <item m="1" x="612"/>
        <item m="1" x="962"/>
        <item m="1" x="1413"/>
        <item m="1" x="1925"/>
        <item m="1" x="2446"/>
        <item m="1" x="2902"/>
        <item m="1" x="3264"/>
        <item m="1" x="369"/>
        <item m="1" x="632"/>
        <item m="1" x="991"/>
        <item m="1" x="1451"/>
        <item m="1" x="1968"/>
        <item m="1" x="2487"/>
        <item m="1" x="2936"/>
        <item m="1" x="3289"/>
        <item m="1" x="3538"/>
        <item m="1" x="3714"/>
        <item m="1" x="3801"/>
        <item m="1" x="3863"/>
        <item m="1" x="3916"/>
        <item m="1" x="3969"/>
        <item m="1" x="4911"/>
        <item m="1" x="5480"/>
        <item m="1" x="5525"/>
        <item m="1" x="5569"/>
        <item m="1" x="5604"/>
        <item m="1" x="5635"/>
        <item m="1" x="5666"/>
        <item m="1" x="5697"/>
        <item m="1" x="5728"/>
        <item m="1" x="5766"/>
        <item m="1" x="1400"/>
        <item m="1" x="1443"/>
        <item m="1" x="1478"/>
        <item m="1" x="1506"/>
        <item m="1" x="1534"/>
        <item m="1" x="1562"/>
        <item m="1" x="1590"/>
        <item m="1" x="1623"/>
        <item m="1" x="1663"/>
        <item m="1" x="5231"/>
        <item m="1" x="5338"/>
        <item m="1" x="5362"/>
        <item m="1" x="5386"/>
        <item m="1" x="5411"/>
        <item m="1" x="5437"/>
        <item m="1" x="5471"/>
        <item m="1" x="5514"/>
        <item m="1" x="2713"/>
        <item m="1" x="2746"/>
        <item m="1" x="2772"/>
        <item m="1" x="2862"/>
        <item m="1" x="2891"/>
        <item m="1" x="2927"/>
        <item m="1" x="2961"/>
        <item m="1" x="6556"/>
        <item m="1" x="6594"/>
        <item m="1" x="6625"/>
        <item m="1" x="6651"/>
        <item m="1" x="6677"/>
        <item m="1" x="6757"/>
        <item m="1" x="6792"/>
        <item m="1" x="6824"/>
        <item m="1" x="2451"/>
        <item m="1" x="2493"/>
        <item m="1" x="2529"/>
        <item m="1" x="2559"/>
        <item m="1" x="2586"/>
        <item m="1" x="2613"/>
        <item m="1" x="2640"/>
        <item m="1" x="6311"/>
        <item m="1" x="6350"/>
        <item m="1" x="6382"/>
        <item m="1" x="6407"/>
        <item m="1" x="6431"/>
        <item m="1" x="6454"/>
        <item m="1" x="6478"/>
        <item m="1" x="6506"/>
        <item m="1" x="6543"/>
        <item m="1" x="2221"/>
        <item m="1" x="2258"/>
        <item m="1" x="2287"/>
        <item m="1" x="2313"/>
        <item m="1" x="2340"/>
        <item m="1" x="2368"/>
        <item m="1" x="2398"/>
        <item m="1" x="2437"/>
        <item m="1" x="2480"/>
        <item m="1" x="6023"/>
        <item m="1" x="3404"/>
        <item m="1" x="3419"/>
        <item m="1" x="3436"/>
        <item m="1" x="3456"/>
        <item m="1" x="7145"/>
        <item m="1" x="7171"/>
        <item m="1" x="7191"/>
        <item m="1" x="7206"/>
        <item m="1" x="7221"/>
        <item m="1" x="7264"/>
        <item m="1" x="7283"/>
        <item m="1" x="7306"/>
        <item m="1" x="3107"/>
        <item m="1" x="3133"/>
        <item m="1" x="3157"/>
        <item m="1" x="3175"/>
        <item m="1" x="3192"/>
        <item m="1" x="3210"/>
        <item m="1" x="3228"/>
        <item m="1" x="3298"/>
        <item m="1" x="6950"/>
        <item m="1" x="6980"/>
        <item m="1" x="7009"/>
        <item m="1" x="7032"/>
        <item m="1" x="7054"/>
        <item m="1" x="7076"/>
        <item m="1" x="7097"/>
        <item m="1" x="7117"/>
        <item m="1" x="7139"/>
        <item m="1" x="2920"/>
        <item m="1" x="2955"/>
        <item m="1" x="2983"/>
        <item m="1" x="3008"/>
        <item m="1" x="3032"/>
        <item m="1" x="3056"/>
        <item m="1" x="3078"/>
        <item m="1" x="3100"/>
        <item m="1" x="3126"/>
        <item m="1" x="6752"/>
        <item m="1" x="6863"/>
        <item m="1" x="6882"/>
        <item m="1" x="6901"/>
        <item m="1" x="6920"/>
        <item m="1" x="6943"/>
        <item m="1" x="6973"/>
        <item m="1" x="2664"/>
        <item m="1" x="2697"/>
        <item m="1" x="2732"/>
        <item m="1" x="2831"/>
        <item m="1" x="2854"/>
        <item m="1" x="2879"/>
        <item m="1" x="2912"/>
        <item m="1" x="6501"/>
        <item m="1" x="6536"/>
        <item m="1" x="6575"/>
        <item m="1" x="6610"/>
        <item m="1" x="6639"/>
        <item m="1" x="6719"/>
        <item m="1" x="6745"/>
        <item m="1" x="6777"/>
        <item m="1" x="2392"/>
        <item m="1" x="2429"/>
        <item m="1" x="2472"/>
        <item m="1" x="2512"/>
        <item m="1" x="2546"/>
        <item m="1" x="2574"/>
        <item m="1" x="2602"/>
        <item m="1" x="2400"/>
        <item m="1" x="2439"/>
        <item m="1" x="2481"/>
        <item m="1" x="2519"/>
        <item m="1" x="6070"/>
        <item m="1" x="6112"/>
        <item m="1" x="6146"/>
        <item m="1" x="6176"/>
        <item m="1" x="6206"/>
        <item m="1" x="6304"/>
        <item m="1" x="6343"/>
        <item m="1" x="6377"/>
        <item m="1" x="1935"/>
        <item m="1" x="1980"/>
        <item m="1" x="2016"/>
        <item m="1" x="2046"/>
        <item m="1" x="2076"/>
        <item m="1" x="2106"/>
        <item m="1" x="2136"/>
        <item m="1" x="2251"/>
        <item m="1" x="5798"/>
        <item m="1" x="5840"/>
        <item m="1" x="5872"/>
        <item m="1" x="5898"/>
        <item m="1" x="5924"/>
        <item m="1" x="5950"/>
        <item m="1" x="5977"/>
        <item m="1" x="6013"/>
        <item m="1" x="6056"/>
        <item m="1" x="1696"/>
        <item m="1" x="1730"/>
        <item m="1" x="1757"/>
        <item m="1" x="1784"/>
        <item m="1" x="1812"/>
        <item m="1" x="1841"/>
        <item m="1" x="1876"/>
        <item m="1" x="1920"/>
        <item m="1" x="1964"/>
        <item m="1" x="5505"/>
        <item m="1" x="5652"/>
        <item m="1" x="5682"/>
        <item m="1" x="5712"/>
        <item m="1" x="5746"/>
        <item m="1" x="5788"/>
        <item m="1" x="5829"/>
        <item m="1" x="1381"/>
        <item m="1" x="1426"/>
        <item m="1" x="1465"/>
        <item m="1" x="1576"/>
        <item m="1" x="1606"/>
        <item m="1" x="1644"/>
        <item m="1" x="1685"/>
        <item m="1" x="5249"/>
        <item m="1" x="5290"/>
        <item m="1" x="5325"/>
        <item m="1" x="5351"/>
        <item m="1" x="5375"/>
        <item m="1" x="5453"/>
        <item m="1" x="5492"/>
        <item m="1" x="5536"/>
        <item m="1" x="2733"/>
        <item m="1" x="2763"/>
        <item m="1" x="2787"/>
        <item m="1" x="2809"/>
        <item m="1" x="2832"/>
        <item m="1" x="2855"/>
        <item m="1" x="2880"/>
        <item m="1" x="3044"/>
        <item m="1" x="3067"/>
        <item m="1" x="3089"/>
        <item m="1" x="3114"/>
        <item m="1" x="3141"/>
        <item m="1" x="6768"/>
        <item m="1" x="6803"/>
        <item m="1" x="6832"/>
        <item m="1" x="6854"/>
        <item m="1" x="6873"/>
        <item m="1" x="6958"/>
        <item m="1" x="6989"/>
        <item m="1" x="2680"/>
        <item m="1" x="2717"/>
        <item m="1" x="2750"/>
        <item m="1" x="2776"/>
        <item m="1" x="2798"/>
        <item m="1" x="2820"/>
        <item m="1" x="2843"/>
        <item m="1" x="6520"/>
        <item m="1" x="6560"/>
        <item m="1" x="6598"/>
        <item m="1" x="6629"/>
        <item m="1" x="6655"/>
        <item m="1" x="6681"/>
        <item m="1" x="6707"/>
        <item m="1" x="6732"/>
        <item m="1" x="6761"/>
        <item m="1" x="2454"/>
        <item m="1" x="2497"/>
        <item m="1" x="2533"/>
        <item m="1" x="2563"/>
        <item m="1" x="2590"/>
        <item m="1" x="2617"/>
        <item m="1" x="2644"/>
        <item m="1" x="2673"/>
        <item m="1" x="2708"/>
        <item m="1" x="6275"/>
        <item m="1" x="6386"/>
        <item m="1" x="6411"/>
        <item m="1" x="6435"/>
        <item m="1" x="6458"/>
        <item m="1" x="6482"/>
        <item m="1" x="6510"/>
        <item m="1" x="6547"/>
        <item m="1" x="3442"/>
        <item m="1" x="3460"/>
        <item m="1" x="3472"/>
        <item m="1" x="3504"/>
        <item m="1" x="3515"/>
        <item m="1" x="3526"/>
        <item m="1" x="3542"/>
        <item m="1" x="3560"/>
        <item m="1" x="7289"/>
        <item m="1" x="7309"/>
        <item m="1" x="7325"/>
        <item m="1" x="7340"/>
        <item m="1" x="7356"/>
        <item m="1" x="7413"/>
        <item m="1" x="7430"/>
        <item m="1" x="3276"/>
        <item m="1" x="3304"/>
        <item m="1" x="3327"/>
        <item m="1" x="3349"/>
        <item m="1" x="3368"/>
        <item m="1" x="3387"/>
        <item m="1" x="3405"/>
        <item m="1" x="1861"/>
        <item m="1" x="1901"/>
        <item m="1" x="1946"/>
        <item m="1" x="1987"/>
        <item m="1" x="5528"/>
        <item m="1" x="5572"/>
        <item m="1" x="5607"/>
        <item m="1" x="5638"/>
        <item m="1" x="5669"/>
        <item m="1" x="5811"/>
        <item m="1" x="5848"/>
        <item m="1" x="1402"/>
        <item m="1" x="1445"/>
        <item m="1" x="1480"/>
        <item m="1" x="1508"/>
        <item m="1" x="1536"/>
        <item m="1" x="1564"/>
        <item m="1" x="1592"/>
        <item m="1" x="5271"/>
        <item m="1" x="5310"/>
        <item m="1" x="5340"/>
        <item m="1" x="5364"/>
        <item m="1" x="5388"/>
        <item m="1" x="5413"/>
        <item m="1" x="5439"/>
        <item m="1" x="5473"/>
        <item m="1" x="5516"/>
        <item m="1" x="2777"/>
        <item m="1" x="2799"/>
        <item m="1" x="2821"/>
        <item m="1" x="2844"/>
        <item m="1" x="2867"/>
        <item m="1" x="2896"/>
        <item m="1" x="2931"/>
        <item m="1" x="2963"/>
        <item m="1" x="2989"/>
        <item m="1" x="6599"/>
        <item m="1" x="6682"/>
        <item m="1" x="6708"/>
        <item m="1" x="6733"/>
        <item m="1" x="6762"/>
        <item m="1" x="6796"/>
        <item m="1" x="6826"/>
        <item m="1" x="6849"/>
        <item m="1" x="2498"/>
        <item m="1" x="2534"/>
        <item m="1" x="2564"/>
        <item m="1" x="2645"/>
        <item m="1" x="2674"/>
        <item m="1" x="2709"/>
        <item m="1" x="2742"/>
        <item m="1" x="2769"/>
        <item m="1" x="6355"/>
        <item m="1" x="6387"/>
        <item m="1" x="6412"/>
        <item m="1" x="6436"/>
        <item m="1" x="6459"/>
        <item m="1" x="6548"/>
        <item m="1" x="6585"/>
        <item m="1" x="6617"/>
        <item m="1" x="2225"/>
        <item m="1" x="2262"/>
        <item m="1" x="2291"/>
        <item m="1" x="2317"/>
        <item m="1" x="2344"/>
        <item m="1" x="2372"/>
        <item m="1" x="2402"/>
        <item m="1" x="2635"/>
        <item m="1" x="2662"/>
        <item m="1" x="2693"/>
        <item m="1" x="2728"/>
        <item m="1" x="6296"/>
        <item m="1" x="6338"/>
        <item m="1" x="6375"/>
        <item m="1" x="6403"/>
        <item m="1" x="6427"/>
        <item m="1" x="6532"/>
        <item m="1" x="6571"/>
        <item m="1" x="3453"/>
        <item m="1" x="3468"/>
        <item m="1" x="3478"/>
        <item m="1" x="3488"/>
        <item m="1" x="3499"/>
        <item m="1" x="3510"/>
        <item m="1" x="3521"/>
        <item m="1" x="7304"/>
        <item m="1" x="7321"/>
        <item m="1" x="7335"/>
        <item m="1" x="7349"/>
        <item m="1" x="7364"/>
        <item m="1" x="7378"/>
        <item m="1" x="7391"/>
        <item m="1" x="7405"/>
        <item m="1" x="7422"/>
        <item m="1" x="3320"/>
        <item m="1" x="3340"/>
        <item m="1" x="3360"/>
        <item m="1" x="3378"/>
        <item m="1" x="3396"/>
        <item m="1" x="3413"/>
        <item m="1" x="3430"/>
        <item m="1" x="3449"/>
        <item m="1" x="3465"/>
        <item m="1" x="7160"/>
        <item m="1" x="7215"/>
        <item m="1" x="7230"/>
        <item m="1" x="7244"/>
        <item m="1" x="7259"/>
        <item m="1" x="7275"/>
        <item m="1" x="7296"/>
        <item m="1" x="7314"/>
        <item m="1" x="3122"/>
        <item m="1" x="3149"/>
        <item m="1" x="3169"/>
        <item m="1" x="3239"/>
        <item m="1" x="3259"/>
        <item m="1" x="3285"/>
        <item m="1" x="3312"/>
        <item m="1" x="6969"/>
        <item m="1" x="7001"/>
        <item m="1" x="7026"/>
        <item m="1" x="7047"/>
        <item m="1" x="7068"/>
        <item m="1" x="7130"/>
        <item m="1" x="7155"/>
        <item m="1" x="7180"/>
        <item m="1" x="2908"/>
        <item m="1" x="2945"/>
        <item m="1" x="2976"/>
        <item m="1" x="3001"/>
        <item m="1" x="3024"/>
        <item m="1" x="3047"/>
        <item m="1" x="3070"/>
        <item m="1" x="6985"/>
        <item m="1" x="7014"/>
        <item m="1" x="7037"/>
        <item m="1" x="7059"/>
        <item m="1" x="7081"/>
        <item m="1" x="7102"/>
        <item m="1" x="3240"/>
        <item m="1" x="3260"/>
        <item m="1" x="3286"/>
        <item m="1" x="6940"/>
        <item m="1" x="6970"/>
        <item m="1" x="7002"/>
        <item m="1" x="7027"/>
        <item m="1" x="7048"/>
        <item m="1" x="7069"/>
        <item m="1" x="7090"/>
        <item m="1" x="3701"/>
        <item m="1" x="3712"/>
        <item m="1" x="3722"/>
        <item m="1" x="3733"/>
        <item m="1" x="3744"/>
        <item m="1" x="3754"/>
        <item m="1" x="3762"/>
        <item m="1" x="3768"/>
        <item m="1" x="3773"/>
        <item m="1" x="7576"/>
        <item m="1" x="7583"/>
        <item m="1" x="7589"/>
        <item m="1" x="7596"/>
        <item m="1" x="7601"/>
        <item m="1" x="7606"/>
        <item m="1" x="7611"/>
        <item m="1" x="7617"/>
        <item m="1" x="7623"/>
        <item m="1" x="3639"/>
        <item m="1" x="6550"/>
        <item m="1" x="7608"/>
        <item m="1" x="6587"/>
        <item m="1" x="7613"/>
        <item m="1" x="61"/>
        <item m="1" x="3002"/>
        <item m="1" x="3803"/>
        <item m="1" x="4019"/>
        <item m="1" x="3809"/>
        <item m="1" x="3920"/>
        <item x="8"/>
        <item m="1" x="373"/>
        <item m="1" x="471"/>
        <item m="1" x="4330"/>
        <item m="1" x="317"/>
        <item m="1" x="4185"/>
        <item m="1" x="213"/>
        <item m="1" x="4094"/>
        <item m="1" x="7277"/>
        <item m="1" x="7762"/>
        <item m="1" x="7298"/>
        <item m="1" x="7765"/>
        <item m="1" x="3571"/>
        <item m="1" x="3917"/>
        <item m="1" x="3583"/>
        <item m="1" x="4569"/>
        <item x="6"/>
        <item x="11"/>
        <item m="1" x="360"/>
        <item m="1" x="4230"/>
        <item m="1" x="4306"/>
        <item m="1" x="303"/>
        <item m="1" x="4195"/>
        <item m="1" x="206"/>
        <item m="1" x="4090"/>
        <item m="1" x="130"/>
        <item m="1" x="6962"/>
        <item m="1" x="7694"/>
        <item m="1" x="6992"/>
        <item m="1" x="7697"/>
        <item m="1" x="1005"/>
        <item m="1" x="3718"/>
        <item m="1" x="3970"/>
        <item m="1" x="3727"/>
        <item m="1" x="4283"/>
        <item m="1" x="3977"/>
        <item x="7"/>
        <item m="1" x="4260"/>
        <item m="1" x="4269"/>
        <item m="1" x="4135"/>
        <item m="1" x="4150"/>
        <item m="1" x="233"/>
        <item m="1" x="242"/>
        <item m="1" x="143"/>
        <item m="1" x="5454"/>
        <item m="1" x="7246"/>
        <item m="1" x="5493"/>
        <item m="1" x="7261"/>
        <item m="1" x="5537"/>
        <item m="1" x="2946"/>
        <item m="1" x="3794"/>
        <item m="1" x="2977"/>
        <item m="1" x="3798"/>
        <item m="1" x="3817"/>
        <item x="13"/>
        <item x="10"/>
        <item x="12"/>
        <item m="1" x="4242"/>
        <item m="1" x="4251"/>
        <item m="1" x="336"/>
        <item m="1" x="354"/>
        <item m="1" x="219"/>
        <item m="1" x="5980"/>
        <item m="1" x="4334"/>
        <item m="1" x="6016"/>
        <item m="1" x="7473"/>
        <item m="1" x="2500"/>
        <item m="1" x="3698"/>
        <item m="1" x="2536"/>
        <item m="1" x="3708"/>
        <item m="1" x="3968"/>
        <item m="1" x="3973"/>
        <item m="1" x="3877"/>
        <item m="1" x="431"/>
        <item m="1" x="4289"/>
        <item m="1" x="292"/>
        <item m="1" x="4162"/>
        <item m="1" x="198"/>
        <item m="1" x="4083"/>
        <item m="1" x="4118"/>
        <item m="1" x="6059"/>
        <item m="1" x="7481"/>
        <item m="1" x="6100"/>
        <item m="1" x="7492"/>
        <item m="1" x="7827"/>
        <item m="1" x="3343"/>
        <item m="1" x="3865"/>
        <item m="1" x="4108"/>
        <item m="1" x="3870"/>
        <item m="1" x="4021"/>
        <item m="1" x="4113"/>
        <item m="1" x="4553"/>
        <item m="1" x="3925"/>
        <item m="1" x="4120"/>
        <item x="4"/>
        <item x="1"/>
        <item m="1" x="406"/>
        <item m="1" x="416"/>
        <item m="1" x="254"/>
        <item m="1" x="4144"/>
        <item m="1" x="181"/>
        <item m="1" x="4077"/>
        <item m="1" x="121"/>
        <item m="1" x="4015"/>
        <item m="1" x="480"/>
        <item m="1" x="623"/>
        <item m="1" x="4473"/>
        <item m="1" x="423"/>
        <item m="1" x="4265"/>
        <item m="1" x="268"/>
        <item m="1" x="4155"/>
        <item m="1" x="4235"/>
        <item m="1" x="237"/>
        <item m="1" x="4115"/>
        <item m="1" x="171"/>
        <item m="1" x="4074"/>
        <item m="1" x="124"/>
        <item m="1" x="4014"/>
        <item m="1" x="4016"/>
        <item m="1" x="465"/>
        <item m="1" x="4324"/>
        <item m="1" x="4495"/>
        <item m="1" x="411"/>
        <item m="1" x="4274"/>
        <item m="1" x="278"/>
        <item m="1" x="4141"/>
        <item m="1" x="179"/>
        <item m="1" x="4109"/>
        <item m="1" x="4591"/>
        <item m="1" x="6485"/>
        <item m="1" x="4622"/>
        <item m="1" x="6513"/>
        <item m="1" x="7603"/>
        <item m="1" x="1983"/>
        <item m="1" x="3541"/>
        <item m="1" x="2019"/>
        <item m="1" x="3558"/>
        <item m="1" x="3915"/>
        <item m="1" x="4025"/>
        <item x="5"/>
        <item x="2"/>
        <item x="3"/>
        <item m="1" x="385"/>
        <item m="1" x="396"/>
        <item m="1" x="4354"/>
        <item m="1" x="244"/>
        <item m="1" x="4203"/>
        <item m="1" x="4979"/>
        <item m="1" x="6915"/>
        <item m="1" x="5015"/>
        <item m="1" x="6935"/>
        <item m="1" x="5054"/>
        <item m="1" x="1466"/>
        <item m="1" x="3296"/>
        <item m="1" x="3858"/>
        <item m="1" x="3322"/>
        <item m="1" x="3861"/>
        <item m="1" x="4294"/>
        <item m="1" x="4952"/>
        <item x="0"/>
        <item x="9"/>
        <item m="1" x="452"/>
        <item m="1" x="4278"/>
        <item m="1" x="281"/>
        <item m="1" x="4174"/>
        <item m="1" x="187"/>
        <item m="1" x="636"/>
        <item m="1" x="4488"/>
        <item m="1" x="553"/>
        <item m="1" x="4425"/>
        <item m="1" x="4243"/>
        <item m="1" x="616"/>
        <item m="1" x="4466"/>
        <item m="1" x="533"/>
        <item m="1" x="4411"/>
        <item m="1" x="4231"/>
        <item m="1" x="163"/>
        <item m="1" x="4069"/>
        <item m="1" x="112"/>
        <item m="1" x="4013"/>
        <item m="1" x="446"/>
        <item m="1" x="567"/>
        <item m="1" x="4432"/>
        <item m="1" x="401"/>
        <item m="1" x="4247"/>
        <item m="1" x="250"/>
        <item m="1" x="4127"/>
        <item m="1" x="4208"/>
        <item m="1" x="226"/>
        <item m="1" x="4104"/>
        <item m="1" x="4029"/>
        <item m="1" x="589"/>
        <item m="1" x="149"/>
        <item m="1" x="100"/>
        <item m="1" x="106"/>
        <item m="1" x="4020"/>
        <item m="1" x="4024"/>
        <item m="1" x="4386"/>
        <item m="1" x="4403"/>
        <item m="1" x="4223"/>
        <item m="1" x="4237"/>
        <item m="1" x="312"/>
        <item m="1" x="329"/>
        <item m="1" x="208"/>
        <item m="1" x="215"/>
        <item m="1" x="221"/>
        <item m="1" x="128"/>
        <item m="1" x="224"/>
        <item m="1" x="228"/>
        <item m="1" x="134"/>
        <item m="1" x="138"/>
        <item m="1" x="4082"/>
        <item m="1" x="4088"/>
        <item m="1" x="4017"/>
        <item m="1" x="4018"/>
        <item m="1" x="4348"/>
        <item m="1" x="4368"/>
        <item m="1" x="442"/>
        <item m="1" x="463"/>
        <item m="1" x="289"/>
        <item m="1" x="300"/>
        <item m="1" x="190"/>
        <item m="1" x="200"/>
        <item m="1" x="4125"/>
        <item m="1" x="4213"/>
        <item m="1" x="4098"/>
        <item m="1" x="4102"/>
        <item m="1" x="192"/>
        <item m="1" x="4027"/>
        <item m="1" x="4034"/>
        <item m="1" x="126"/>
        <item m="1" x="127"/>
        <item m="1" x="495"/>
        <item m="1" x="511"/>
        <item m="1" x="332"/>
        <item m="1" x="350"/>
        <item m="1" x="4284"/>
        <item m="1" x="4298"/>
        <item m="1" x="4168"/>
        <item m="1" x="4180"/>
        <item m="1" x="262"/>
        <item m="1" x="271"/>
        <item m="1" x="4227"/>
        <item m="1" x="4241"/>
        <item m="1" x="4106"/>
        <item m="1" x="4111"/>
        <item m="1" x="4043"/>
        <item m="1" x="4052"/>
        <item m="1" x="129"/>
        <item m="1" x="133"/>
        <item m="1" x="527"/>
        <item m="1" x="545"/>
        <item m="1" x="365"/>
        <item m="1" x="378"/>
        <item m="1" x="4320"/>
        <item m="1" x="4346"/>
        <item m="1" x="239"/>
        <item m="1" x="4191"/>
        <item m="1" x="162"/>
        <item m="1" x="170"/>
        <item m="1" x="178"/>
        <item m="1" x="653"/>
        <item m="1" x="669"/>
        <item m="1" x="4440"/>
        <item m="1" x="4461"/>
        <item m="1" x="253"/>
        <item m="1" x="4130"/>
        <item m="1" x="156"/>
        <item m="1" x="4061"/>
        <item m="1" x="117"/>
        <item m="1" x="4012"/>
        <item m="1" x="4030"/>
        <item m="1" x="596"/>
        <item m="1" x="4418"/>
        <item m="1" x="4449"/>
        <item m="1" x="390"/>
        <item m="1" x="4256"/>
        <item m="1" x="259"/>
        <item m="1" x="348"/>
        <item m="1" x="4220"/>
        <item m="1" x="230"/>
        <item m="1" x="4100"/>
        <item m="1" x="333"/>
        <item m="1" x="424"/>
        <item m="1" x="4285"/>
        <item m="1" x="290"/>
        <item m="1" x="4156"/>
        <item m="1" x="995"/>
        <item m="1" x="4835"/>
        <item m="1" x="5006"/>
        <item m="1" x="885"/>
        <item m="1" x="4745"/>
        <item m="1" x="637"/>
        <item m="1" x="670"/>
        <item m="1" x="4489"/>
        <item m="1" x="437"/>
        <item m="1" x="4200"/>
        <item m="1" x="189"/>
        <item m="1" x="4023"/>
        <item m="1" x="472"/>
        <item m="1" x="486"/>
        <item m="1" x="4485"/>
        <item m="1" x="325"/>
        <item m="1" x="315"/>
        <item m="1" x="443"/>
        <item m="1" x="4299"/>
        <item m="1" x="279"/>
        <item m="1" x="4169"/>
        <item m="1" x="1019"/>
        <item m="1" x="4803"/>
        <item m="1" x="5048"/>
        <item m="1" x="916"/>
        <item m="1" x="4724"/>
        <item m="1" x="654"/>
        <item m="1" x="4505"/>
        <item m="1" x="421"/>
        <item m="1" x="580"/>
        <item m="1" x="4441"/>
        <item m="1" x="4079"/>
        <item m="1" x="4532"/>
        <item m="1" x="4546"/>
        <item m="1" x="417"/>
        <item m="1" x="432"/>
        <item m="1" x="4211"/>
        <item m="1" x="4224"/>
        <item m="1" x="301"/>
        <item m="1" x="313"/>
        <item m="1" x="1042"/>
        <item m="1" x="1065"/>
        <item m="1" x="729"/>
        <item m="1" x="757"/>
        <item m="1" x="782"/>
        <item m="1" x="4037"/>
        <item m="1" x="4085"/>
        <item m="1" x="501"/>
        <item m="1" x="453"/>
        <item m="1" x="554"/>
        <item m="1" x="4296"/>
        <item m="1" x="4426"/>
        <item m="1" x="398"/>
        <item m="1" x="4262"/>
        <item m="1" x="1209"/>
        <item m="1" x="5037"/>
        <item m="1" x="910"/>
        <item m="1" x="4932"/>
        <item m="1" x="833"/>
        <item m="1" x="574"/>
        <item m="1" x="4438"/>
        <item m="1" x="4388"/>
        <item m="1" x="4139"/>
        <item m="1" x="4504"/>
        <item m="1" x="4518"/>
        <item m="1" x="579"/>
        <item m="1" x="407"/>
        <item m="1" x="387"/>
        <item m="1" x="4253"/>
        <item m="1" x="1234"/>
        <item m="1" x="4997"/>
        <item m="1" x="5292"/>
        <item m="1" x="4912"/>
        <item m="1" x="813"/>
        <item m="1" x="551"/>
        <item m="1" x="737"/>
        <item m="1" x="497"/>
        <item m="1" x="4370"/>
        <item m="1" x="1485"/>
        <item m="1" x="5315"/>
        <item m="1" x="4238"/>
        <item m="1" x="4248"/>
        <item m="1" x="330"/>
        <item m="1" x="4117"/>
        <item m="1" x="1088"/>
        <item m="1" x="1115"/>
        <item m="1" x="801"/>
        <item m="1" x="820"/>
        <item m="1" x="4829"/>
        <item m="1" x="379"/>
        <item m="1" x="391"/>
        <item m="1" x="240"/>
        <item m="1" x="251"/>
        <item m="1" x="4201"/>
        <item m="1" x="4209"/>
        <item m="1" x="4221"/>
        <item m="1" x="4901"/>
        <item m="1" x="4921"/>
        <item m="1" x="4627"/>
        <item m="1" x="4657"/>
        <item m="1" x="723"/>
        <item m="1" x="752"/>
        <item m="1" x="487"/>
        <item m="1" x="4767"/>
        <item m="1" x="4795"/>
        <item m="1" x="4519"/>
        <item m="1" x="4533"/>
        <item m="1" x="4315"/>
        <item m="1" x="4340"/>
        <item m="1" x="408"/>
        <item m="1" x="418"/>
        <item m="1" x="1259"/>
        <item m="1" x="1285"/>
        <item m="1" x="945"/>
        <item m="1" x="979"/>
        <item m="1" x="4956"/>
        <item m="1" x="4715"/>
        <item m="1" x="5280"/>
        <item m="1" x="1125"/>
        <item m="1" x="1324"/>
        <item m="1" x="5173"/>
        <item m="1" x="1043"/>
        <item m="1" x="4836"/>
        <item m="1" x="730"/>
        <item m="1" x="4571"/>
        <item m="1" x="5529"/>
        <item m="1" x="1359"/>
        <item m="1" x="5200"/>
        <item m="1" x="1020"/>
        <item m="1" x="4862"/>
        <item m="1" x="758"/>
        <item m="1" x="917"/>
        <item m="1" x="946"/>
        <item m="1" x="4450"/>
        <item m="1" x="412"/>
        <item m="1" x="4257"/>
        <item m="1" x="4275"/>
        <item m="1" x="260"/>
        <item m="1" x="4142"/>
        <item m="1" x="965"/>
        <item m="1" x="1150"/>
        <item m="1" x="4969"/>
        <item m="1" x="861"/>
        <item m="1" x="4680"/>
        <item m="1" x="617"/>
        <item m="1" x="4467"/>
        <item m="1" x="351"/>
        <item m="1" x="366"/>
        <item m="1" x="4321"/>
        <item m="1" x="232"/>
        <item m="1" x="4181"/>
        <item m="1" x="4192"/>
        <item m="1" x="4861"/>
        <item m="1" x="4881"/>
        <item m="1" x="954"/>
        <item m="1" x="4595"/>
        <item m="1" x="686"/>
        <item m="1" x="702"/>
        <item m="1" x="457"/>
        <item m="1" x="502"/>
        <item m="1" x="326"/>
        <item m="1" x="345"/>
        <item m="1" x="4291"/>
        <item m="1" x="4308"/>
        <item m="1" x="5132"/>
        <item m="1" x="5160"/>
        <item m="1" x="5186"/>
        <item m="1" x="4820"/>
        <item m="1" x="4850"/>
        <item m="1" x="903"/>
        <item m="1" x="939"/>
        <item m="1" x="428"/>
        <item m="1" x="448"/>
        <item m="1" x="4456"/>
        <item m="1" x="4479"/>
        <item m="1" x="1512"/>
        <item m="1" x="1539"/>
        <item m="1" x="1159"/>
        <item m="1" x="1194"/>
        <item m="1" x="5232"/>
        <item m="1" x="5272"/>
        <item m="1" x="4882"/>
        <item m="1" x="4902"/>
        <item m="1" x="4922"/>
        <item m="1" x="4596"/>
        <item m="1" x="4628"/>
        <item m="1" x="4585"/>
        <item m="1" x="534"/>
        <item m="1" x="4412"/>
        <item m="1" x="362"/>
        <item m="1" x="4232"/>
        <item m="1" x="1177"/>
        <item m="1" x="1382"/>
        <item m="1" x="5215"/>
        <item m="1" x="4872"/>
        <item m="1" x="4782"/>
        <item m="1" x="694"/>
        <item m="1" x="467"/>
        <item m="1" x="4326"/>
        <item m="1" x="1133"/>
        <item m="1" x="4957"/>
        <item m="1" x="855"/>
        <item m="1" x="4670"/>
        <item m="1" x="2007"/>
        <item m="1" x="5831"/>
        <item m="1" x="6049"/>
        <item m="1" x="1645"/>
        <item m="1" x="1866"/>
        <item m="1" x="5702"/>
        <item m="1" x="1540"/>
        <item m="1" x="5316"/>
        <item m="1" x="1160"/>
        <item m="1" x="4983"/>
        <item m="1" x="5201"/>
        <item m="1" x="563"/>
        <item m="1" x="4547"/>
        <item m="1" x="4563"/>
        <item m="1" x="4361"/>
        <item m="1" x="4379"/>
        <item m="1" x="433"/>
        <item m="1" x="4207"/>
        <item m="1" x="1311"/>
        <item m="1" x="1342"/>
        <item m="1" x="1006"/>
        <item m="1" x="1030"/>
        <item m="1" x="4737"/>
        <item m="1" x="4758"/>
        <item m="1" x="4498"/>
        <item m="1" x="911"/>
        <item m="1" x="4765"/>
        <item m="1" x="4989"/>
        <item m="1" x="834"/>
        <item m="1" x="4693"/>
        <item m="1" x="2037"/>
        <item m="1" x="5790"/>
        <item m="1" x="1607"/>
        <item m="1" x="1911"/>
        <item m="1" x="5672"/>
        <item m="1" x="1513"/>
        <item m="1" x="5342"/>
        <item m="1" x="1126"/>
        <item m="1" x="4954"/>
        <item m="1" x="5233"/>
        <item m="1" x="5389"/>
        <item m="1" x="5414"/>
        <item m="1" x="5019"/>
        <item m="1" x="5059"/>
        <item m="1" x="5091"/>
        <item m="1" x="1116"/>
        <item m="1" x="1151"/>
        <item m="1" x="821"/>
        <item m="1" x="841"/>
        <item m="1" x="473"/>
        <item m="1" x="4462"/>
        <item m="1" x="311"/>
        <item m="1" x="4271"/>
        <item m="1" x="4280"/>
        <item m="1" x="5074"/>
        <item m="1" x="5104"/>
        <item m="1" x="854"/>
        <item m="1" x="876"/>
        <item m="1" x="4602"/>
        <item m="1" x="415"/>
        <item m="1" x="4405"/>
        <item m="1" x="4420"/>
        <item m="1" x="4790"/>
        <item m="1" x="4821"/>
        <item m="1" x="877"/>
        <item m="1" x="904"/>
        <item m="1" x="2067"/>
        <item m="1" x="2097"/>
        <item m="1" x="1686"/>
        <item m="1" x="1720"/>
        <item m="1" x="5736"/>
        <item m="1" x="5779"/>
        <item m="1" x="5366"/>
        <item m="1" x="1634"/>
        <item m="1" x="5242"/>
        <item m="1" x="5443"/>
        <item m="1" x="1296"/>
        <item m="1" x="5146"/>
        <item m="1" x="966"/>
        <item m="1" x="4804"/>
        <item m="1" x="708"/>
        <item m="1" x="862"/>
        <item m="1" x="4303"/>
        <item m="1" x="1566"/>
        <item m="1" x="1596"/>
        <item m="1" x="1221"/>
        <item m="1" x="1245"/>
        <item m="1" x="898"/>
        <item m="1" x="930"/>
        <item m="1" x="4943"/>
        <item m="1" x="4970"/>
        <item m="1" x="2269"/>
        <item m="1" x="6083"/>
        <item m="1" x="2145"/>
        <item m="1" x="5955"/>
        <item m="1" x="5562"/>
        <item m="1" x="1393"/>
        <item m="1" x="5227"/>
        <item m="1" x="5429"/>
        <item m="1" x="1287"/>
        <item m="1" x="5134"/>
        <item m="1" x="662"/>
        <item m="1" x="4513"/>
        <item m="1" x="468"/>
        <item m="1" x="598"/>
        <item m="1" x="4452"/>
        <item m="1" x="2296"/>
        <item m="1" x="2184"/>
        <item m="1" x="5929"/>
        <item m="1" x="5986"/>
        <item m="1" x="5597"/>
        <item m="1" x="1435"/>
        <item m="1" x="5197"/>
        <item m="1" x="5463"/>
        <item m="1" x="1313"/>
        <item m="1" x="5106"/>
        <item m="1" x="679"/>
        <item m="1" x="4527"/>
        <item m="1" x="1031"/>
        <item m="1" x="1055"/>
        <item m="1" x="745"/>
        <item m="1" x="773"/>
        <item m="1" x="4783"/>
        <item m="1" x="1883"/>
        <item m="1" x="5915"/>
        <item m="1" x="5941"/>
        <item m="1" x="5542"/>
        <item m="1" x="5581"/>
        <item m="1" x="1635"/>
        <item m="1" x="5211"/>
        <item m="1" x="1246"/>
        <item m="1" x="5390"/>
        <item m="1" x="5020"/>
        <item m="1" x="5060"/>
        <item m="1" x="1090"/>
        <item m="1" x="1117"/>
        <item m="1" x="2323"/>
        <item m="1" x="2351"/>
        <item m="1" x="6027"/>
        <item m="1" x="1593"/>
        <item m="1" x="5262"/>
        <item m="1" x="5300"/>
        <item m="1" x="1344"/>
        <item m="1" x="4941"/>
        <item m="1" x="5341"/>
        <item m="1" x="5365"/>
        <item m="1" x="1403"/>
        <item m="1" x="4982"/>
        <item m="1" x="1066"/>
        <item m="1" x="1089"/>
        <item m="1" x="783"/>
        <item m="1" x="802"/>
        <item m="1" x="883"/>
        <item m="1" x="1078"/>
        <item m="1" x="4913"/>
        <item m="1" x="814"/>
        <item m="1" x="4610"/>
        <item m="1" x="1927"/>
        <item m="1" x="5749"/>
        <item m="1" x="5968"/>
        <item m="1" x="1802"/>
        <item m="1" x="5642"/>
        <item m="1" x="1417"/>
        <item m="1" x="1486"/>
        <item m="1" x="5243"/>
        <item m="1" x="1099"/>
        <item m="1" x="1360"/>
        <item m="1" x="5187"/>
        <item m="1" x="5216"/>
        <item m="1" x="4851"/>
        <item m="1" x="4873"/>
        <item m="1" x="4893"/>
        <item m="1" x="4561"/>
        <item m="1" x="4581"/>
        <item m="1" x="2127"/>
        <item m="1" x="2163"/>
        <item m="1" x="1747"/>
        <item m="1" x="1774"/>
        <item m="1" x="1339"/>
        <item m="1" x="1375"/>
        <item m="1" x="5415"/>
        <item m="1" x="413"/>
        <item m="1" x="4222"/>
        <item m="1" x="180"/>
        <item m="1" x="231"/>
        <item m="1" x="449"/>
        <item m="1" x="624"/>
        <item m="1" x="4475"/>
        <item m="1" x="403"/>
        <item m="1" x="4236"/>
        <item m="1" x="238"/>
        <item m="1" x="695"/>
        <item m="1" x="713"/>
        <item m="1" x="483"/>
        <item m="1" x="498"/>
        <item m="1" x="4496"/>
        <item m="1" x="334"/>
        <item m="1" x="4157"/>
        <item m="1" x="4170"/>
        <item m="1" x="249"/>
        <item m="1" x="4081"/>
        <item m="1" x="1271"/>
        <item m="1" x="1297"/>
        <item m="1" x="931"/>
        <item m="1" x="2157"/>
        <item m="1" x="6215"/>
        <item m="1" x="6245"/>
        <item m="1" x="1891"/>
        <item m="1" x="5440"/>
        <item m="1" x="1526"/>
        <item m="1" x="1554"/>
        <item m="1" x="1143"/>
        <item m="1" x="1179"/>
        <item m="1" x="5217"/>
        <item m="1" x="5444"/>
        <item m="1" x="5092"/>
        <item m="1" x="5120"/>
        <item m="1" x="4755"/>
        <item m="1" x="4777"/>
        <item m="1" x="4805"/>
        <item m="1" x="2021"/>
        <item m="1" x="2052"/>
        <item m="1" x="1627"/>
        <item m="1" x="1667"/>
        <item m="1" x="5330"/>
        <item m="1" x="5354"/>
        <item m="1" x="4966"/>
        <item m="1" x="980"/>
        <item m="1" x="1007"/>
        <item m="1" x="700"/>
        <item m="1" x="719"/>
        <item m="1" x="4716"/>
        <item m="1" x="4738"/>
        <item m="1" x="4759"/>
        <item m="1" x="5863"/>
        <item m="1" x="5889"/>
        <item m="1" x="5457"/>
        <item m="1" x="5497"/>
        <item m="1" x="1567"/>
        <item m="1" x="1597"/>
        <item m="1" x="1195"/>
        <item m="1" x="1222"/>
        <item m="1" x="236"/>
        <item m="1" x="305"/>
        <item m="1" x="4197"/>
        <item m="1" x="1079"/>
        <item m="1" x="4874"/>
        <item m="1" x="774"/>
        <item m="1" x="4611"/>
        <item m="1" x="4784"/>
        <item m="1" x="696"/>
        <item m="1" x="469"/>
        <item m="1" x="4328"/>
        <item m="1" x="414"/>
        <item m="1" x="4277"/>
        <item m="1" x="1298"/>
        <item m="1" x="5147"/>
        <item m="1" x="4863"/>
        <item m="1" x="2196"/>
        <item m="1" x="2083"/>
        <item m="1" x="5475"/>
        <item m="1" x="1322"/>
        <item m="1" x="1615"/>
        <item m="1" x="5378"/>
        <item m="1" x="1236"/>
        <item m="1" x="5076"/>
        <item m="1" x="627"/>
        <item m="1" x="4480"/>
        <item m="1" x="338"/>
        <item m="1" x="4124"/>
        <item m="1" x="1104"/>
        <item m="1" x="1134"/>
        <item m="1" x="815"/>
        <item m="1" x="835"/>
        <item m="1" x="4847"/>
        <item m="1" x="4576"/>
        <item m="1" x="4372"/>
        <item m="1" x="4390"/>
        <item m="1" x="603"/>
        <item m="1" x="4575"/>
        <item m="1" x="4603"/>
        <item m="1" x="4389"/>
        <item m="1" x="4406"/>
        <item m="1" x="464"/>
        <item m="1" x="4225"/>
        <item m="1" x="209"/>
        <item m="1" x="216"/>
        <item m="1" x="4332"/>
        <item m="1" x="319"/>
        <item m="1" x="4187"/>
        <item m="1" x="4205"/>
        <item m="1" x="1056"/>
        <item m="1" x="4894"/>
        <item m="1" x="796"/>
        <item m="1" x="976"/>
        <item m="1" x="4815"/>
        <item m="1" x="714"/>
        <item m="1" x="484"/>
        <item m="1" x="4352"/>
        <item m="1" x="968"/>
        <item m="1" x="4806"/>
        <item m="1" x="5049"/>
        <item m="1" x="864"/>
        <item m="1" x="4727"/>
        <item m="1" x="657"/>
        <item m="1" x="4470"/>
        <item m="1" x="422"/>
        <item m="1" x="582"/>
        <item m="1" x="4414"/>
        <item m="1" x="1555"/>
        <item m="1" x="5000"/>
        <item m="1" x="5293"/>
        <item m="1" x="1080"/>
        <item m="1" x="4667"/>
        <item m="1" x="548"/>
        <item m="1" x="4421"/>
        <item m="1" x="392"/>
        <item m="1" x="4202"/>
        <item m="1" x="222"/>
        <item m="1" x="874"/>
        <item m="1" x="899"/>
        <item m="1" x="6121"/>
        <item m="1" x="6153"/>
        <item m="1" x="6184"/>
        <item m="1" x="5732"/>
        <item m="1" x="1851"/>
        <item m="1" x="1470"/>
        <item m="1" x="1498"/>
        <item m="1" x="1086"/>
        <item m="1" x="1112"/>
        <item m="1" x="5162"/>
        <item m="1" x="5188"/>
        <item m="1" x="4541"/>
        <item m="1" x="264"/>
        <item m="1" x="273"/>
        <item m="1" x="947"/>
        <item m="1" x="981"/>
        <item m="1" x="4958"/>
        <item m="1" x="4990"/>
        <item m="1" x="4694"/>
        <item m="1" x="4717"/>
        <item m="1" x="4457"/>
        <item m="1" x="4481"/>
        <item m="1" x="368"/>
        <item m="1" x="4999"/>
        <item m="1" x="738"/>
        <item m="1" x="767"/>
        <item m="1" x="792"/>
        <item m="1" x="514"/>
        <item m="1" x="530"/>
        <item m="1" x="352"/>
        <item m="1" x="367"/>
        <item m="1" x="4182"/>
        <item m="1" x="4193"/>
        <item m="1" x="4087"/>
        <item m="1" x="4093"/>
        <item m="1" x="1326"/>
        <item m="1" x="1361"/>
        <item m="1" x="1022"/>
        <item m="1" x="1045"/>
        <item m="1" x="731"/>
        <item m="1" x="760"/>
        <item m="1" x="4748"/>
        <item m="1" x="4770"/>
        <item m="1" x="4508"/>
        <item m="1" x="4522"/>
        <item m="1" x="4297"/>
        <item m="1" x="4317"/>
        <item m="1" x="1583"/>
        <item m="1" x="1616"/>
        <item m="1" x="4915"/>
        <item m="1" x="816"/>
        <item m="1" x="4612"/>
        <item m="1" x="552"/>
        <item m="1" x="740"/>
        <item m="1" x="4543"/>
        <item m="1" x="1803"/>
        <item m="1" x="4287"/>
        <item m="1" x="998"/>
        <item m="1" x="1189"/>
        <item m="1" x="5008"/>
        <item m="1" x="888"/>
        <item m="1" x="4705"/>
        <item m="1" x="640"/>
        <item m="1" x="4492"/>
        <item m="1" x="4619"/>
        <item m="1" x="556"/>
        <item m="1" x="4428"/>
        <item m="1" x="1527"/>
        <item m="1" x="4556"/>
        <item m="1" x="4327"/>
        <item m="1" x="4351"/>
        <item m="1" x="4371"/>
        <item m="1" x="425"/>
        <item m="1" x="444"/>
        <item m="1" x="191"/>
        <item m="1" x="201"/>
        <item m="1" x="912"/>
        <item m="1" x="948"/>
        <item m="1" x="4959"/>
        <item m="1" x="4991"/>
        <item m="1" x="4672"/>
        <item m="1" x="4695"/>
        <item m="1" x="4439"/>
        <item m="1" x="4458"/>
        <item m="1" x="1867"/>
        <item m="1" x="1912"/>
        <item m="1" x="381"/>
        <item m="1" x="5234"/>
        <item m="1" x="5273"/>
        <item m="1" x="4884"/>
        <item m="1" x="4904"/>
        <item m="1" x="4597"/>
        <item m="1" x="4630"/>
        <item m="1" x="705"/>
        <item m="1" x="726"/>
        <item m="1" x="489"/>
        <item m="1" x="504"/>
        <item m="1" x="1394"/>
        <item m="1" x="1436"/>
        <item m="1" x="5135"/>
        <item m="1" x="4137"/>
        <item m="1" x="4152"/>
        <item m="1" x="1171"/>
        <item m="1" x="1206"/>
        <item m="1" x="856"/>
        <item m="1" x="878"/>
        <item m="1" x="2084"/>
        <item m="1" x="5904"/>
        <item m="1" x="5476"/>
        <item m="1" x="5804"/>
        <item m="1" x="5380"/>
        <item m="1" x="1238"/>
        <item m="1" x="884"/>
        <item m="1" x="1136"/>
        <item m="1" x="4960"/>
        <item m="1" x="2335"/>
        <item m="1" x="6169"/>
        <item m="1" x="2008"/>
        <item m="1" x="246"/>
        <item m="1" x="256"/>
        <item m="1" x="4215"/>
        <item m="1" x="4229"/>
        <item m="1" x="4914"/>
        <item m="1" x="4934"/>
        <item m="1" x="4644"/>
        <item m="1" x="4671"/>
        <item m="1" x="739"/>
        <item m="1" x="768"/>
        <item m="1" x="335"/>
        <item m="1" x="4309"/>
        <item m="1" x="283"/>
        <item m="1" x="4176"/>
        <item m="1" x="1032"/>
        <item m="1" x="4822"/>
        <item m="1" x="5071"/>
        <item m="1" x="940"/>
        <item m="1" x="4739"/>
        <item m="1" x="429"/>
        <item m="1" x="599"/>
        <item m="1" x="393"/>
        <item m="1" x="2146"/>
        <item m="1" x="2185"/>
        <item m="1" x="1355"/>
        <item m="1" x="1395"/>
        <item m="1" x="1437"/>
        <item m="1" x="5108"/>
        <item m="1" x="5136"/>
        <item m="1" x="5163"/>
        <item m="1" x="4791"/>
        <item m="1" x="4823"/>
        <item m="1" x="879"/>
        <item m="1" x="906"/>
        <item m="1" x="647"/>
        <item m="1" x="664"/>
        <item m="1" x="1646"/>
        <item m="1" x="1687"/>
        <item m="1" x="1721"/>
        <item m="1" x="5750"/>
        <item m="1" x="6050"/>
        <item m="1" x="1868"/>
        <item m="1" x="5644"/>
        <item m="1" x="1488"/>
        <item m="1" x="1363"/>
        <item m="1" x="5204"/>
        <item m="1" x="2597"/>
        <item m="1" x="2652"/>
        <item m="1" x="6417"/>
        <item m="1" x="2270"/>
        <item m="1" x="6084"/>
        <item m="1" x="6319"/>
        <item m="1" x="2147"/>
        <item m="1" x="5957"/>
        <item m="1" x="4604"/>
        <item m="1" x="4638"/>
        <item m="1" x="4407"/>
        <item m="1" x="4250"/>
        <item m="1" x="1404"/>
        <item m="1" x="1446"/>
        <item m="1" x="1068"/>
        <item m="1" x="1091"/>
        <item m="1" x="785"/>
        <item m="1" x="804"/>
        <item m="1" x="4798"/>
        <item m="1" x="4831"/>
        <item m="1" x="565"/>
        <item m="1" x="4536"/>
        <item m="1" x="4550"/>
        <item m="1" x="1428"/>
        <item m="1" x="5040"/>
        <item m="1" x="5253"/>
        <item m="1" x="1105"/>
        <item m="1" x="4935"/>
        <item m="1" x="797"/>
        <item m="1" x="4645"/>
        <item m="1" x="576"/>
        <item m="1" x="715"/>
        <item m="1" x="4558"/>
        <item m="1" x="1832"/>
        <item m="1" x="4792"/>
        <item m="1" x="4824"/>
        <item m="1" x="2393"/>
        <item m="1" x="2432"/>
        <item m="1" x="2038"/>
        <item m="1" x="2068"/>
        <item m="1" x="1647"/>
        <item m="1" x="1688"/>
        <item m="1" x="5704"/>
        <item m="1" x="5738"/>
        <item m="1" x="5781"/>
        <item m="1" x="4985"/>
        <item m="1" x="5023"/>
        <item m="1" x="2683"/>
        <item m="1" x="2720"/>
        <item m="1" x="4259"/>
        <item m="1" x="5021"/>
        <item m="1" x="5311"/>
        <item m="1" x="1152"/>
        <item m="1" x="4924"/>
        <item m="1" x="4972"/>
        <item m="1" x="823"/>
        <item m="1" x="4683"/>
        <item m="1" x="620"/>
        <item m="1" x="754"/>
        <item m="1" x="4588"/>
        <item m="1" x="536"/>
        <item m="1" x="4381"/>
        <item m="1" x="1499"/>
        <item m="1" x="1738"/>
        <item m="1" x="5564"/>
        <item m="1" x="1396"/>
        <item m="1" x="1618"/>
        <item m="1" x="5432"/>
        <item m="1" x="2860"/>
        <item m="1" x="6649"/>
        <item m="1" x="2526"/>
        <item m="1" x="6347"/>
        <item m="1" x="353"/>
        <item m="1" x="4301"/>
        <item m="1" x="4323"/>
        <item m="1" x="4838"/>
        <item m="1" x="4864"/>
        <item m="1" x="919"/>
        <item m="1" x="956"/>
        <item m="1" x="673"/>
        <item m="1" x="689"/>
        <item m="1" x="439"/>
        <item m="1" x="459"/>
        <item m="1" x="475"/>
        <item m="1" x="4443"/>
        <item m="1" x="4464"/>
        <item m="1" x="4342"/>
        <item m="1" x="4363"/>
        <item m="1" x="982"/>
        <item m="1" x="1009"/>
        <item m="1" x="5032"/>
        <item m="1" x="720"/>
        <item m="1" x="4718"/>
        <item m="1" x="4740"/>
        <item m="1" x="4761"/>
        <item m="1" x="4482"/>
        <item m="1" x="4501"/>
        <item m="1" x="1959"/>
        <item m="1" x="5498"/>
        <item m="1" x="2114"/>
        <item m="1" x="5519"/>
        <item m="1" x="5760"/>
        <item m="1" x="5405"/>
        <item m="1" x="1213"/>
        <item m="1" x="1263"/>
        <item m="1" x="913"/>
        <item m="1" x="1989"/>
        <item m="1" x="5987"/>
        <item m="1" x="6028"/>
        <item m="1" x="6075"/>
        <item m="1" x="5264"/>
        <item m="1" x="5302"/>
        <item m="1" x="1346"/>
        <item m="1" x="1010"/>
        <item m="1" x="1034"/>
        <item m="1" x="2216"/>
        <item m="1" x="2253"/>
        <item m="1" x="5218"/>
        <item m="1" x="1033"/>
        <item m="1" x="4875"/>
        <item m="1" x="775"/>
        <item m="1" x="941"/>
        <item m="1" x="4785"/>
        <item m="1" x="697"/>
        <item m="1" x="4515"/>
        <item m="1" x="1748"/>
        <item m="1" x="5582"/>
        <item m="1" x="2297"/>
        <item m="1" x="2324"/>
        <item m="1" x="1904"/>
        <item m="1" x="1949"/>
        <item m="1" x="5988"/>
        <item m="1" x="6029"/>
        <item m="1" x="5599"/>
        <item m="1" x="5630"/>
        <item m="1" x="5661"/>
        <item m="1" x="5229"/>
        <item m="1" x="5265"/>
        <item m="1" x="2889"/>
        <item m="1" x="2925"/>
        <item m="1" x="2583"/>
        <item m="1" x="2610"/>
        <item m="1" x="825"/>
        <item m="1" x="4685"/>
        <item m="1" x="4860"/>
        <item m="1" x="621"/>
        <item m="1" x="755"/>
        <item m="1" x="4589"/>
        <item m="1" x="537"/>
        <item m="1" x="4382"/>
        <item m="1" x="364"/>
        <item m="1" x="4234"/>
        <item m="1" x="4310"/>
        <item m="1" x="1386"/>
        <item m="1" x="5220"/>
        <item m="1" x="5077"/>
        <item m="1" x="5107"/>
        <item m="1" x="1135"/>
        <item m="1" x="1172"/>
        <item m="1" x="836"/>
        <item m="1" x="857"/>
        <item m="1" x="605"/>
        <item m="1" x="629"/>
        <item m="1" x="4577"/>
        <item m="1" x="4605"/>
        <item m="1" x="1821"/>
        <item m="1" x="1852"/>
        <item m="1" x="1472"/>
        <item m="1" x="1500"/>
        <item m="1" x="4766"/>
        <item m="1" x="4936"/>
        <item m="1" x="2363"/>
        <item m="1" x="6199"/>
        <item m="1" x="1972"/>
        <item m="1" x="5791"/>
        <item m="1" x="1608"/>
        <item m="1" x="1833"/>
        <item m="1" x="5674"/>
        <item m="1" x="4955"/>
        <item m="1" x="5177"/>
        <item m="1" x="2625"/>
        <item m="1" x="6440"/>
        <item m="1" x="2237"/>
        <item m="1" x="6297"/>
        <item m="1" x="6339"/>
        <item m="1" x="5890"/>
        <item m="1" x="5916"/>
        <item m="1" x="5942"/>
        <item m="1" x="5499"/>
        <item m="1" x="5544"/>
        <item m="1" x="1274"/>
        <item m="1" x="2467"/>
        <item m="1" x="2507"/>
        <item m="1" x="6522"/>
        <item m="1" x="6563"/>
        <item m="1" x="6185"/>
        <item m="1" x="6216"/>
        <item m="1" x="5772"/>
        <item m="1" x="2022"/>
        <item m="1" x="1892"/>
        <item m="1" x="5332"/>
        <item m="1" x="1181"/>
        <item m="1" x="5219"/>
        <item m="1" x="1081"/>
        <item m="1" x="4916"/>
        <item m="1" x="942"/>
        <item m="1" x="4786"/>
        <item m="1" x="698"/>
        <item m="1" x="4516"/>
        <item m="1" x="470"/>
        <item m="1" x="4329"/>
        <item m="1" x="4454"/>
        <item m="1" x="1638"/>
        <item m="1" x="5447"/>
        <item m="1" x="1250"/>
        <item m="1" x="5096"/>
        <item m="1" x="1155"/>
        <item m="1" x="4686"/>
        <item m="1" x="4730"/>
        <item m="1" x="5930"/>
        <item m="1" x="5956"/>
        <item m="1" x="5563"/>
        <item m="1" x="5228"/>
        <item m="1" x="1289"/>
        <item m="1" x="1315"/>
        <item m="1" x="949"/>
        <item m="1" x="983"/>
        <item m="1" x="4992"/>
        <item m="1" x="2175"/>
        <item m="1" x="5164"/>
        <item m="1" x="5190"/>
        <item m="1" x="4854"/>
        <item m="1" x="4876"/>
        <item m="1" x="2477"/>
        <item m="1" x="6019"/>
        <item m="1" x="2098"/>
        <item m="1" x="2128"/>
        <item m="1" x="1722"/>
        <item m="1" x="1749"/>
        <item m="1" x="1340"/>
        <item m="1" x="1377"/>
        <item m="1" x="5063"/>
        <item m="1" x="5095"/>
        <item m="1" x="6290"/>
        <item m="1" x="866"/>
        <item m="1" x="641"/>
        <item m="1" x="658"/>
        <item m="1" x="4620"/>
        <item m="1" x="4651"/>
        <item m="1" x="4415"/>
        <item m="1" x="4429"/>
        <item m="1" x="5814"/>
        <item m="1" x="5851"/>
        <item m="1" x="1853"/>
        <item m="1" x="1893"/>
        <item m="1" x="1501"/>
        <item m="1" x="1529"/>
        <item m="1" x="2744"/>
        <item m="1" x="2770"/>
        <item m="1" x="6755"/>
        <item m="1" x="6790"/>
        <item m="1" x="6040"/>
        <item m="1" x="1863"/>
        <item m="1" x="2115"/>
        <item m="1" x="5931"/>
        <item m="1" x="1765"/>
        <item m="1" x="5520"/>
        <item m="1" x="1356"/>
        <item m="1" x="5198"/>
        <item m="1" x="5406"/>
        <item m="1" x="2837"/>
        <item m="1" x="6675"/>
        <item m="1" x="2490"/>
        <item m="1" x="2556"/>
        <item m="1" x="6308"/>
        <item m="1" x="622"/>
        <item m="1" x="4472"/>
        <item m="1" x="1670"/>
        <item m="1" x="1894"/>
        <item m="1" x="1558"/>
        <item m="1" x="5334"/>
        <item m="1" x="1183"/>
        <item m="1" x="5002"/>
        <item m="1" x="2282"/>
        <item m="1" x="6105"/>
        <item m="1" x="1928"/>
        <item m="1" x="2164"/>
        <item m="1" x="5969"/>
        <item m="1" x="1804"/>
        <item m="1" x="5583"/>
        <item m="1" x="1419"/>
        <item m="1" x="1300"/>
        <item m="1" x="5150"/>
        <item m="1" x="2541"/>
        <item m="1" x="6365"/>
        <item m="1" x="2197"/>
        <item m="1" x="2414"/>
        <item m="1" x="5999"/>
        <item m="1" x="4246"/>
        <item m="1" x="4255"/>
        <item m="1" x="1429"/>
        <item m="1" x="1467"/>
        <item m="1" x="817"/>
        <item m="1" x="4848"/>
        <item m="1" x="577"/>
        <item m="1" x="4544"/>
        <item m="1" x="4559"/>
        <item m="1" x="4353"/>
        <item m="1" x="4373"/>
        <item m="1" x="1717"/>
        <item m="1" x="5284"/>
        <item m="1" x="1301"/>
        <item m="1" x="5085"/>
        <item m="1" x="762"/>
        <item m="1" x="4750"/>
        <item m="1" x="4772"/>
        <item m="1" x="4509"/>
        <item m="1" x="4523"/>
        <item m="1" x="610"/>
        <item m="1" x="4318"/>
        <item m="1" x="400"/>
        <item m="1" x="410"/>
        <item m="1" x="420"/>
        <item m="1" x="1239"/>
        <item m="1" x="1264"/>
        <item m="1" x="845"/>
        <item m="1" x="4662"/>
        <item m="1" x="594"/>
        <item m="1" x="781"/>
        <item m="1" x="4567"/>
        <item m="1" x="521"/>
        <item m="1" x="4399"/>
        <item m="1" x="347"/>
        <item m="1" x="4219"/>
        <item m="1" x="4333"/>
        <item m="1" x="1347"/>
        <item m="1" x="5191"/>
        <item m="1" x="1421"/>
        <item m="1" x="5246"/>
        <item m="1" x="5448"/>
        <item m="1" x="1302"/>
        <item m="1" x="5152"/>
        <item m="1" x="4809"/>
        <item m="1" x="2198"/>
        <item m="1" x="2415"/>
        <item m="1" x="6247"/>
        <item m="1" x="2086"/>
        <item m="1" x="5852"/>
        <item m="1" x="5906"/>
        <item m="1" x="6230"/>
        <item m="1" x="6260"/>
        <item m="1" x="5832"/>
        <item m="1" x="5864"/>
        <item m="1" x="1913"/>
        <item m="1" x="5458"/>
        <item m="1" x="5236"/>
        <item m="1" x="2425"/>
        <item m="1" x="6464"/>
        <item m="1" x="6489"/>
        <item m="1" x="6122"/>
        <item m="1" x="6154"/>
        <item m="1" x="2186"/>
        <item m="1" x="1329"/>
        <item m="1" x="5051"/>
        <item m="1" x="733"/>
        <item m="1" x="4751"/>
        <item m="1" x="4773"/>
        <item m="1" x="4494"/>
        <item m="1" x="4510"/>
        <item m="1" x="1984"/>
        <item m="1" x="5521"/>
        <item m="1" x="1586"/>
        <item m="1" x="1619"/>
        <item m="1" x="1215"/>
        <item m="1" x="1240"/>
        <item m="1" x="6329"/>
        <item m="1" x="2352"/>
        <item m="1" x="2380"/>
        <item m="1" x="1990"/>
        <item m="1" x="2023"/>
        <item m="1" x="1594"/>
        <item m="1" x="1629"/>
        <item m="1" x="5692"/>
        <item m="1" x="5723"/>
        <item m="1" x="5303"/>
        <item m="1" x="5333"/>
        <item m="1" x="6516"/>
        <item m="1" x="6554"/>
        <item m="1" x="2637"/>
        <item m="1" x="2666"/>
        <item m="1" x="5327"/>
        <item m="1" x="950"/>
        <item m="1" x="4673"/>
        <item m="1" x="4696"/>
        <item m="1" x="769"/>
        <item m="1" x="4459"/>
        <item m="1" x="532"/>
        <item m="1" x="550"/>
        <item m="1" x="1489"/>
        <item m="1" x="1516"/>
        <item m="1" x="1543"/>
        <item m="1" x="5573"/>
        <item m="1" x="1164"/>
        <item m="1" x="5205"/>
        <item m="1" x="5237"/>
        <item m="1" x="977"/>
        <item m="1" x="4762"/>
        <item m="1" x="4817"/>
        <item m="1" x="682"/>
        <item m="1" x="4530"/>
        <item m="1" x="485"/>
        <item m="1" x="4305"/>
        <item m="1" x="4477"/>
        <item m="1" x="1680"/>
        <item m="1" x="5418"/>
        <item m="1" x="1275"/>
        <item m="1" x="5124"/>
        <item m="1" x="934"/>
        <item m="1" x="1191"/>
        <item m="1" x="6246"/>
        <item m="1" x="2085"/>
        <item m="1" x="5905"/>
        <item m="1" x="1669"/>
        <item m="1" x="5477"/>
        <item m="1" x="1323"/>
        <item m="1" x="1557"/>
        <item m="1" x="5381"/>
        <item m="1" x="2814"/>
        <item m="1" x="6592"/>
        <item m="1" x="2448"/>
        <item m="1" x="6272"/>
        <item m="1" x="5733"/>
        <item m="1" x="1793"/>
        <item m="1" x="1822"/>
        <item m="1" x="1438"/>
        <item m="1" x="1473"/>
        <item m="1" x="5466"/>
        <item m="1" x="2676"/>
        <item m="1" x="2711"/>
        <item m="1" x="6701"/>
        <item m="1" x="6726"/>
        <item m="1" x="5478"/>
        <item m="1" x="5806"/>
        <item m="1" x="1559"/>
        <item m="1" x="5383"/>
        <item m="1" x="1241"/>
        <item m="1" x="5003"/>
        <item m="1" x="2449"/>
        <item m="1" x="2738"/>
        <item m="1" x="6476"/>
        <item m="1" x="2337"/>
        <item m="1" x="6171"/>
        <item m="1" x="1931"/>
        <item m="1" x="5752"/>
        <item m="1" x="1490"/>
        <item m="1" x="1517"/>
        <item m="1" x="5532"/>
        <item m="1" x="1129"/>
        <item m="1" x="5179"/>
        <item m="1" x="5206"/>
        <item m="1" x="4868"/>
        <item m="1" x="4888"/>
        <item m="1" x="6085"/>
        <item m="1" x="4599"/>
        <item m="1" x="691"/>
        <item m="1" x="707"/>
        <item m="1" x="1766"/>
        <item m="1" x="1794"/>
        <item m="1" x="5433"/>
        <item m="1" x="5467"/>
        <item m="1" x="5011"/>
        <item m="1" x="4708"/>
        <item m="1" x="642"/>
        <item m="1" x="4448"/>
        <item m="1" x="4621"/>
        <item m="1" x="1940"/>
        <item m="1" x="1530"/>
        <item m="1" x="5358"/>
        <item m="1" x="1146"/>
        <item m="1" x="1430"/>
        <item m="1" x="674"/>
        <item m="1" x="690"/>
        <item m="1" x="440"/>
        <item m="1" x="460"/>
        <item m="1" x="4444"/>
        <item m="1" x="4465"/>
        <item m="1" x="4264"/>
        <item m="1" x="4707"/>
        <item m="1" x="4729"/>
        <item m="1" x="4471"/>
        <item m="1" x="4493"/>
        <item m="1" x="557"/>
        <item m="1" x="583"/>
        <item m="1" x="377"/>
        <item m="1" x="389"/>
        <item m="1" x="1182"/>
        <item m="1" x="1214"/>
        <item m="1" x="5255"/>
        <item m="1" x="5247"/>
        <item m="1" x="2694"/>
        <item m="1" x="2947"/>
        <item m="1" x="6716"/>
        <item m="1" x="2598"/>
        <item m="1" x="6418"/>
        <item m="1" x="2199"/>
        <item m="1" x="6000"/>
        <item m="1" x="6321"/>
        <item m="1" x="5907"/>
        <item m="1" x="1741"/>
        <item m="1" x="5567"/>
        <item m="1" x="2903"/>
        <item m="1" x="3138"/>
        <item m="1" x="6954"/>
        <item m="1" x="787"/>
        <item m="1" x="4800"/>
        <item m="1" x="706"/>
        <item m="1" x="4551"/>
        <item m="1" x="476"/>
        <item m="1" x="505"/>
        <item m="1" x="4343"/>
        <item m="1" x="328"/>
        <item m="1" x="455"/>
        <item m="1" x="4282"/>
        <item m="1" x="1316"/>
        <item m="1" x="5165"/>
        <item m="1" x="2116"/>
        <item m="1" x="2148"/>
        <item m="1" x="1357"/>
        <item m="1" x="1398"/>
        <item m="1" x="5408"/>
        <item m="1" x="5434"/>
        <item m="1" x="5081"/>
        <item m="1" x="5111"/>
        <item m="1" x="6309"/>
        <item m="1" x="6348"/>
        <item m="1" x="2365"/>
        <item m="1" x="2395"/>
        <item m="1" x="2434"/>
        <item m="1" x="2011"/>
        <item m="1" x="2041"/>
        <item m="1" x="5740"/>
        <item m="1" x="5346"/>
        <item m="1" x="4986"/>
        <item m="1" x="5025"/>
        <item m="1" x="1095"/>
        <item m="1" x="1122"/>
        <item m="1" x="2298"/>
        <item m="1" x="2325"/>
        <item m="1" x="1905"/>
        <item m="1" x="1950"/>
        <item m="1" x="1460"/>
        <item m="1" x="1681"/>
        <item m="1" x="5487"/>
        <item m="1" x="1330"/>
        <item m="1" x="5125"/>
        <item m="1" x="4842"/>
        <item m="1" x="5012"/>
        <item m="1" x="6280"/>
        <item m="1" x="2055"/>
        <item m="1" x="5294"/>
        <item m="1" x="4613"/>
        <item m="1" x="4646"/>
        <item m="1" x="716"/>
        <item m="1" x="741"/>
        <item m="1" x="500"/>
        <item m="1" x="516"/>
        <item m="1" x="1420"/>
        <item m="1" x="1459"/>
        <item m="1" x="5486"/>
        <item m="1" x="5531"/>
        <item m="1" x="5151"/>
        <item m="1" x="5178"/>
        <item m="1" x="4808"/>
        <item m="1" x="2528"/>
        <item m="1" x="6273"/>
        <item m="1" x="6542"/>
        <item m="1" x="2396"/>
        <item m="1" x="6172"/>
        <item m="1" x="2012"/>
        <item m="1" x="3106"/>
        <item m="1" x="3297"/>
        <item m="1" x="7138"/>
        <item m="1" x="3030"/>
        <item m="1" x="6861"/>
        <item m="1" x="2760"/>
        <item m="1" x="6775"/>
        <item m="1" x="2654"/>
        <item m="1" x="6419"/>
        <item m="1" x="4273"/>
        <item m="1" x="5042"/>
        <item m="1" x="5079"/>
        <item m="1" x="5109"/>
        <item m="1" x="837"/>
        <item m="1" x="858"/>
        <item m="1" x="630"/>
        <item m="1" x="4578"/>
        <item m="1" x="4606"/>
        <item m="1" x="4391"/>
        <item m="1" x="4408"/>
        <item m="1" x="5319"/>
        <item m="1" x="5345"/>
        <item m="1" x="1364"/>
        <item m="1" x="984"/>
        <item m="1" x="880"/>
        <item m="1" x="4741"/>
        <item m="1" x="665"/>
        <item m="1" x="4483"/>
        <item m="1" x="430"/>
        <item m="1" x="600"/>
        <item m="1" x="4423"/>
        <item m="1" x="1570"/>
        <item m="1" x="5393"/>
        <item m="1" x="1199"/>
        <item m="1" x="5024"/>
        <item m="1" x="5312"/>
        <item m="1" x="1094"/>
        <item m="1" x="5321"/>
        <item m="1" x="5347"/>
        <item m="1" x="6533"/>
        <item m="1" x="6572"/>
        <item m="1" x="2653"/>
        <item m="1" x="2684"/>
        <item m="1" x="2272"/>
        <item m="1" x="2299"/>
        <item m="1" x="2326"/>
        <item m="1" x="1864"/>
        <item m="1" x="1906"/>
        <item m="1" x="5959"/>
        <item m="1" x="5990"/>
        <item m="1" x="5602"/>
        <item m="1" x="5880"/>
        <item m="1" x="1941"/>
        <item m="1" x="5763"/>
        <item m="1" x="1587"/>
        <item m="1" x="5359"/>
        <item m="1" x="1216"/>
        <item m="1" x="5044"/>
        <item m="1" x="5257"/>
        <item m="1" x="2702"/>
        <item m="1" x="6504"/>
        <item m="1" x="2310"/>
        <item m="1" x="6141"/>
        <item m="1" x="1975"/>
        <item m="1" x="2209"/>
        <item m="1" x="5794"/>
        <item m="1" x="6030"/>
        <item m="1" x="5601"/>
        <item m="1" x="5632"/>
        <item m="1" x="5230"/>
        <item m="1" x="5267"/>
        <item m="1" x="1318"/>
        <item m="1" x="1349"/>
        <item m="1" x="2584"/>
        <item m="1" x="2611"/>
        <item m="1" x="2177"/>
        <item m="1" x="2218"/>
        <item m="1" x="6262"/>
        <item m="1" x="6299"/>
        <item m="1" x="5893"/>
        <item m="1" x="2273"/>
        <item m="1" x="6087"/>
        <item m="1" x="1441"/>
        <item m="1" x="1504"/>
        <item m="1" x="1389"/>
        <item m="1" x="5168"/>
        <item m="1" x="1037"/>
        <item m="1" x="4879"/>
        <item m="1" x="5073"/>
        <item m="1" x="666"/>
        <item m="1" x="4517"/>
        <item m="1" x="1753"/>
        <item m="1" x="2000"/>
        <item m="1" x="5826"/>
        <item m="1" x="4841"/>
        <item m="1" x="4867"/>
        <item m="1" x="659"/>
        <item m="1" x="675"/>
        <item m="1" x="1709"/>
        <item m="1" x="1739"/>
        <item m="1" x="5382"/>
        <item m="1" x="5407"/>
        <item m="1" x="5043"/>
        <item m="1" x="5080"/>
        <item m="1" x="1406"/>
        <item m="1" x="1447"/>
        <item m="1" x="763"/>
        <item m="1" x="788"/>
        <item m="1" x="4801"/>
        <item m="1" x="4833"/>
        <item m="1" x="4524"/>
        <item m="1" x="4538"/>
        <item m="1" x="5565"/>
        <item m="1" x="5600"/>
        <item m="1" x="1659"/>
        <item m="1" x="1700"/>
        <item m="1" x="1265"/>
        <item m="1" x="1291"/>
        <item m="1" x="826"/>
        <item m="1" x="4633"/>
        <item m="1" x="566"/>
        <item m="1" x="756"/>
        <item m="1" x="4552"/>
        <item m="1" x="4590"/>
        <item m="1" x="1823"/>
        <item m="1" x="1502"/>
        <item m="1" x="5266"/>
        <item m="1" x="5556"/>
        <item m="1" x="5286"/>
        <item m="1" x="2729"/>
        <item m="1" x="2909"/>
        <item m="1" x="6742"/>
        <item m="1" x="2626"/>
        <item m="1" x="6394"/>
        <item m="1" x="2239"/>
        <item m="1" x="6042"/>
        <item m="1" x="6281"/>
        <item m="1" x="5933"/>
        <item m="1" x="1711"/>
        <item m="1" x="5523"/>
        <item m="1" x="2938"/>
        <item m="1" x="3110"/>
        <item m="1" x="5633"/>
        <item m="1" x="6765"/>
        <item m="1" x="6799"/>
        <item m="1" x="2558"/>
        <item m="1" x="2585"/>
        <item m="1" x="2141"/>
        <item m="1" x="2178"/>
        <item m="1" x="2219"/>
        <item m="1" x="6233"/>
        <item m="1" x="6263"/>
        <item m="1" x="6979"/>
        <item m="1" x="7008"/>
        <item m="1" x="3076"/>
        <item m="1" x="1641"/>
        <item m="1" x="1252"/>
        <item m="1" x="5098"/>
        <item m="1" x="5313"/>
        <item m="1" x="1157"/>
        <item m="1" x="4977"/>
        <item m="1" x="827"/>
        <item m="1" x="2026"/>
        <item m="1" x="2266"/>
        <item m="1" x="4132"/>
        <item m="1" x="4038"/>
        <item m="1" x="6514"/>
        <item m="1" x="6134"/>
        <item m="1" x="7017"/>
        <item m="1" x="7504"/>
        <item m="1" x="7768"/>
        <item m="1" x="64"/>
        <item m="1" x="2805"/>
        <item m="1" x="2828"/>
        <item m="1" x="2426"/>
        <item m="1" x="2468"/>
        <item m="1" x="2508"/>
        <item m="1" x="6490"/>
        <item m="1" x="6523"/>
        <item m="1" x="6156"/>
        <item m="1" x="6187"/>
        <item m="1" x="1825"/>
        <item m="1" x="1856"/>
        <item m="1" x="3017"/>
        <item m="1" x="3040"/>
        <item m="1" x="5285"/>
        <item m="1" x="5320"/>
        <item m="1" x="1365"/>
        <item m="1" x="1407"/>
        <item m="1" x="1026"/>
        <item m="1" x="1049"/>
        <item m="1" x="1072"/>
        <item m="1" x="2238"/>
        <item m="1" x="2271"/>
        <item m="1" x="6320"/>
        <item m="1" x="6359"/>
        <item m="1" x="5825"/>
        <item m="1" x="1639"/>
        <item m="1" x="1251"/>
        <item m="1" x="5097"/>
        <item m="1" x="901"/>
        <item m="1" x="1156"/>
        <item m="1" x="4976"/>
        <item m="1" x="2353"/>
        <item m="1" x="6186"/>
        <item m="1" x="2024"/>
        <item m="1" x="6927"/>
        <item m="1" x="2492"/>
        <item m="1" x="6310"/>
        <item m="1" x="6505"/>
        <item m="1" x="2366"/>
        <item m="1" x="6202"/>
        <item m="1" x="1976"/>
        <item m="1" x="3132"/>
        <item m="1" x="6949"/>
        <item m="1" x="7116"/>
        <item m="1" x="3054"/>
        <item m="1" x="6880"/>
        <item m="1" x="2730"/>
        <item m="1" x="3098"/>
        <item m="1" x="2784"/>
        <item m="1" x="2806"/>
        <item m="1" x="2427"/>
        <item m="1" x="2469"/>
        <item m="1" x="6466"/>
        <item m="1" x="6491"/>
        <item m="1" x="6524"/>
        <item m="1" x="6125"/>
        <item m="1" x="6157"/>
        <item m="1" x="1431"/>
        <item m="1" x="1468"/>
        <item m="1" x="1061"/>
        <item m="1" x="1084"/>
        <item m="1" x="778"/>
        <item m="1" x="800"/>
        <item m="1" x="1544"/>
        <item m="1" x="1571"/>
        <item m="1" x="1165"/>
        <item m="1" x="1200"/>
        <item m="1" x="1227"/>
        <item m="1" x="5238"/>
        <item m="1" x="5276"/>
        <item m="1" x="4908"/>
        <item m="1" x="5522"/>
        <item m="1" x="5566"/>
        <item m="1" x="1620"/>
        <item m="1" x="1660"/>
        <item m="1" x="1266"/>
        <item m="1" x="1292"/>
        <item m="1" x="2491"/>
        <item m="1" x="2527"/>
        <item m="1" x="2557"/>
        <item m="1" x="6541"/>
        <item m="1" x="6581"/>
        <item m="1" x="6201"/>
        <item m="1" x="6232"/>
        <item m="1" x="5835"/>
        <item m="1" x="5867"/>
        <item m="1" x="3918"/>
        <item m="1" x="4133"/>
        <item m="1" x="3988"/>
        <item m="1" x="5495"/>
        <item m="1" x="4356"/>
        <item m="1" x="6964"/>
        <item m="1" x="6589"/>
        <item m="1" x="7316"/>
        <item m="1" x="66"/>
        <item m="1" x="3805"/>
        <item m="1" x="3738"/>
        <item m="1" x="4122"/>
        <item m="1" x="3609"/>
        <item m="1" x="4313"/>
        <item m="1" x="4594"/>
        <item m="1" x="4159"/>
        <item m="1" x="5578"/>
        <item m="1" x="6995"/>
        <item m="1" x="6672"/>
        <item m="1" x="7706"/>
        <item m="1" x="2712"/>
        <item m="1" x="2745"/>
        <item m="1" x="6727"/>
        <item m="1" x="6756"/>
        <item m="1" x="6791"/>
        <item m="1" x="6406"/>
        <item m="1" x="6430"/>
        <item m="1" x="6022"/>
        <item m="1" x="6066"/>
        <item m="1" x="3191"/>
        <item m="1" x="3209"/>
        <item m="1" x="2918"/>
        <item m="1" x="2953"/>
        <item m="1" x="6941"/>
        <item m="1" x="6971"/>
        <item m="1" x="2391"/>
        <item m="1" x="2627"/>
        <item m="1" x="6442"/>
        <item m="1" x="2300"/>
        <item m="1" x="6043"/>
        <item m="1" x="1476"/>
        <item m="1" x="1350"/>
        <item m="1" x="5194"/>
        <item m="1" x="1013"/>
        <item m="1" x="4857"/>
        <item m="1" x="750"/>
        <item m="1" x="909"/>
        <item m="1" x="683"/>
        <item m="1" x="4503"/>
        <item m="1" x="1726"/>
        <item m="1" x="5773"/>
        <item m="1" x="6076"/>
        <item m="1" x="1895"/>
        <item m="1" x="5663"/>
        <item m="1" x="5725"/>
        <item m="1" x="1503"/>
        <item m="1" x="5335"/>
        <item m="1" x="1184"/>
        <item m="1" x="1388"/>
        <item m="1" x="5222"/>
        <item m="1" x="2667"/>
        <item m="1" x="6429"/>
        <item m="1" x="2284"/>
        <item m="1" x="6107"/>
        <item m="1" x="6340"/>
        <item m="1" x="2167"/>
        <item m="1" x="6292"/>
        <item m="1" x="6331"/>
        <item m="1" x="2383"/>
        <item m="1" x="2417"/>
        <item m="1" x="1588"/>
        <item m="1" x="1621"/>
        <item m="1" x="1217"/>
        <item m="1" x="1242"/>
        <item m="1" x="5296"/>
        <item m="1" x="5328"/>
        <item m="1" x="4939"/>
        <item m="1" x="4963"/>
        <item m="1" x="4928"/>
        <item m="1" x="6123"/>
        <item m="1" x="6155"/>
        <item m="1" x="2187"/>
        <item m="1" x="2229"/>
        <item m="1" x="1440"/>
        <item m="1" x="1475"/>
        <item m="1" x="5468"/>
        <item m="1" x="5511"/>
        <item m="1" x="1114"/>
        <item m="1" x="5139"/>
        <item m="1" x="5167"/>
        <item m="1" x="6380"/>
        <item m="1" x="6405"/>
        <item m="1" x="2478"/>
        <item m="1" x="4531"/>
        <item m="1" x="4545"/>
        <item m="1" x="4560"/>
        <item m="1" x="5587"/>
        <item m="1" x="5618"/>
        <item m="1" x="1682"/>
        <item m="1" x="1303"/>
        <item m="1" x="1331"/>
        <item m="1" x="973"/>
        <item m="1" x="1003"/>
        <item m="1" x="5013"/>
        <item m="1" x="5052"/>
        <item m="1" x="5854"/>
        <item m="1" x="5882"/>
        <item m="1" x="5908"/>
        <item m="1" x="2759"/>
        <item m="1" x="2783"/>
        <item m="1" x="6774"/>
        <item m="1" x="6810"/>
        <item m="1" x="6441"/>
        <item m="1" x="6465"/>
        <item m="1" x="6086"/>
        <item m="1" x="6124"/>
        <item m="1" x="1768"/>
        <item m="1" x="1796"/>
        <item m="1" x="2969"/>
        <item m="1" x="2994"/>
        <item m="1" x="742"/>
        <item m="1" x="770"/>
        <item m="1" x="1837"/>
        <item m="1" x="1872"/>
        <item m="1" x="1492"/>
        <item m="1" x="1519"/>
        <item m="1" x="5180"/>
        <item m="1" x="5207"/>
        <item m="1" x="4869"/>
        <item m="1" x="4889"/>
        <item m="1" x="923"/>
        <item m="1" x="959"/>
        <item m="1" x="2118"/>
        <item m="1" x="2150"/>
        <item m="1" x="5494"/>
        <item m="1" x="4355"/>
        <item m="1" x="6963"/>
        <item m="1" x="67"/>
        <item m="1" x="3364"/>
        <item m="1" x="3880"/>
        <item m="1" x="3071"/>
        <item m="1" x="3827"/>
        <item m="1" x="4626"/>
        <item m="1" x="5058"/>
        <item m="1" x="7331"/>
        <item m="1" x="7515"/>
        <item m="1" x="5171"/>
        <item m="1" x="1098"/>
        <item m="1" x="2110"/>
        <item m="1" x="6021"/>
        <item m="1" x="2071"/>
        <item m="1" x="2101"/>
        <item m="1" x="5371"/>
        <item m="1" x="5395"/>
        <item m="1" x="5420"/>
        <item m="1" x="6607"/>
        <item m="1" x="6636"/>
        <item m="1" x="2721"/>
        <item m="1" x="6291"/>
        <item m="1" x="2354"/>
        <item m="1" x="2382"/>
        <item m="1" x="1951"/>
        <item m="1" x="4311"/>
        <item m="1" x="4980"/>
        <item m="1" x="4652"/>
        <item m="1" x="7614"/>
        <item m="1" x="7698"/>
        <item m="1" x="1029"/>
        <item m="1" x="2020"/>
        <item m="1" x="3866"/>
        <item m="1" x="3974"/>
        <item m="1" x="3596"/>
        <item m="1" x="4570"/>
        <item m="1" x="3933"/>
        <item m="1" x="4039"/>
        <item m="1" x="4158"/>
        <item m="1" x="5056"/>
        <item m="1" x="6645"/>
        <item m="1" x="7038"/>
        <item m="1" x="3345"/>
        <item m="1" x="2079"/>
        <item m="1" x="5548"/>
        <item m="1" x="5784"/>
        <item m="1" x="5861"/>
        <item m="1" x="1603"/>
        <item m="1" x="1228"/>
        <item m="1" x="1277"/>
        <item m="1" x="5066"/>
        <item m="1" x="936"/>
        <item m="1" x="1192"/>
        <item m="1" x="4950"/>
        <item m="1" x="847"/>
        <item m="1" x="5817"/>
        <item m="1" x="7262"/>
        <item m="1" x="6551"/>
        <item m="1" x="5449"/>
        <item m="1" x="2876"/>
        <item m="1" x="6663"/>
        <item m="1" x="2542"/>
        <item m="1" x="6366"/>
        <item m="1" x="6564"/>
        <item m="1" x="2416"/>
        <item m="1" x="6248"/>
        <item m="1" x="1672"/>
        <item m="1" x="1896"/>
        <item m="1" x="5479"/>
        <item m="1" x="5726"/>
        <item m="1" x="3881"/>
        <item m="1" x="3950"/>
        <item m="1" x="5118"/>
        <item m="1" x="4194"/>
        <item m="1" x="5199"/>
        <item m="1" x="5687"/>
        <item m="1" x="7779"/>
        <item m="1" x="7381"/>
        <item m="1" x="7649"/>
        <item m="1" x="6986"/>
        <item m="1" x="2677"/>
        <item m="1" x="6702"/>
        <item m="1" x="6349"/>
        <item m="1" x="6381"/>
        <item m="1" x="2435"/>
        <item m="1" x="5984"/>
        <item m="1" x="3156"/>
        <item m="1" x="3174"/>
        <item m="1" x="7165"/>
        <item m="1" x="2885"/>
        <item m="1" x="6899"/>
        <item m="1" x="6918"/>
        <item m="1" x="7609"/>
        <item m="1" x="7493"/>
        <item m="1" x="7766"/>
        <item m="1" x="7315"/>
        <item m="1" x="2537"/>
        <item m="1" x="3362"/>
        <item m="1" x="3921"/>
        <item m="1" x="3737"/>
        <item m="1" x="3983"/>
        <item m="1" x="4981"/>
        <item m="1" x="4048"/>
        <item m="1" x="5539"/>
        <item m="1" x="6102"/>
        <item m="1" x="6994"/>
        <item m="1" x="7505"/>
        <item m="1" x="1523"/>
        <item m="1" x="2050"/>
        <item m="1" x="3720"/>
        <item m="1" x="6031"/>
        <item m="1" x="1595"/>
        <item m="1" x="5664"/>
        <item m="1" x="5695"/>
        <item m="1" x="6828"/>
        <item m="1" x="6850"/>
        <item m="1" x="6869"/>
        <item m="1" x="2612"/>
        <item m="1" x="2639"/>
        <item m="1" x="2256"/>
        <item m="1" x="2285"/>
        <item m="1" x="6300"/>
        <item m="1" x="1849"/>
        <item m="1" x="5946"/>
        <item m="1" x="7278"/>
        <item m="1" x="7482"/>
        <item m="1" x="5086"/>
        <item m="1" x="7299"/>
        <item m="1" x="3559"/>
        <item m="1" x="3728"/>
        <item m="1" x="4114"/>
        <item m="1" x="3926"/>
        <item m="1" x="3978"/>
        <item m="1" x="3826"/>
        <item m="1" x="4312"/>
        <item m="1" x="5087"/>
        <item m="1" x="7018"/>
        <item m="1" x="7620"/>
        <item m="1" x="7329"/>
        <item m="1" x="1052"/>
        <item m="1" x="3729"/>
        <item m="1" x="3819"/>
        <item m="1" x="3948"/>
        <item m="1" x="7621"/>
        <item m="1" x="2593"/>
        <item m="1" x="3811"/>
        <item m="1" x="3048"/>
        <item m="1" x="3597"/>
        <item m="1" x="4147"/>
        <item m="1" x="4337"/>
        <item m="1" x="3995"/>
        <item m="1" x="4058"/>
        <item m="1" x="7301"/>
        <item m="1" x="5116"/>
        <item m="1" x="7317"/>
        <item m="1" x="6166"/>
        <item m="1" x="7060"/>
        <item m="1" x="7772"/>
        <item m="1" x="3598"/>
        <item m="1" x="3739"/>
        <item m="1" x="5144"/>
        <item m="1" x="7040"/>
        <item m="1" x="135"/>
        <item m="1" x="20"/>
        <item m="1" x="765"/>
        <item m="1" x="828"/>
        <item m="1" x="1255"/>
        <item m="1" x="848"/>
        <item m="1" x="1786"/>
        <item m="1" x="5688"/>
        <item m="1" x="7355"/>
        <item m="1" x="7711"/>
        <item m="1" x="7717"/>
        <item m="1" x="7113"/>
        <item m="1" x="7722"/>
        <item m="1" x="478"/>
        <item m="1" x="1205"/>
        <item m="1" x="1733"/>
        <item m="1" x="3189"/>
        <item m="1" x="3085"/>
        <item m="1" x="6907"/>
        <item m="1" x="2771"/>
        <item m="1" x="2450"/>
        <item m="1" x="2668"/>
        <item m="1" x="6477"/>
        <item m="1" x="2338"/>
        <item m="1" x="6108"/>
        <item m="1" x="1932"/>
        <item m="1" x="5973"/>
        <item m="1" x="3245"/>
        <item m="1" x="7096"/>
        <item m="1" x="2981"/>
        <item m="1" x="6816"/>
        <item m="1" x="2695"/>
        <item m="1" x="3892"/>
        <item m="1" x="5057"/>
        <item m="1" x="5540"/>
        <item m="1" x="6553"/>
        <item m="1" x="5609"/>
        <item m="1" x="6620"/>
        <item m="1" x="7522"/>
        <item m="1" x="7630"/>
        <item m="1" x="2594"/>
        <item m="1" x="2109"/>
        <item m="1" x="3049"/>
        <item m="1" x="4160"/>
        <item m="1" x="6621"/>
        <item m="1" x="7626"/>
        <item m="1" x="2685"/>
        <item m="1" x="6257"/>
        <item m="1" x="2327"/>
        <item m="1" x="2355"/>
        <item m="1" x="1532"/>
        <item m="1" x="1560"/>
        <item m="1" x="5595"/>
        <item m="1" x="1185"/>
        <item m="1" x="5223"/>
        <item m="1" x="5258"/>
        <item m="1" x="4899"/>
        <item m="1" x="4919"/>
        <item m="1" x="699"/>
        <item m="1" x="717"/>
        <item m="1" x="1780"/>
        <item m="1" x="1808"/>
        <item m="1" x="7330"/>
        <item m="1" x="7771"/>
        <item m="1" x="1075"/>
        <item m="1" x="2080"/>
        <item m="1" x="2620"/>
        <item m="1" x="3949"/>
        <item m="1" x="4409"/>
        <item m="1" x="5670"/>
        <item m="1" x="3599"/>
        <item m="1" x="4701"/>
        <item m="1" x="5641"/>
        <item m="1" x="6648"/>
        <item m="1" x="7031"/>
        <item m="1" x="7053"/>
        <item m="1" x="3124"/>
        <item m="1" x="6751"/>
        <item m="1" x="2509"/>
        <item m="1" x="2543"/>
        <item m="1" x="2125"/>
        <item m="1" x="2160"/>
        <item m="1" x="6188"/>
        <item m="1" x="6219"/>
        <item m="1" x="5045"/>
        <item m="1" x="5082"/>
        <item m="1" x="1109"/>
        <item m="1" x="1139"/>
        <item m="1" x="68"/>
        <item m="1" x="2621"/>
        <item m="1" x="2139"/>
        <item m="1" x="4161"/>
        <item m="1" x="6138"/>
        <item m="1" x="6168"/>
        <item m="1" x="6259"/>
        <item m="1" x="7629"/>
        <item m="1" x="6213"/>
        <item m="1" x="7636"/>
        <item m="1" x="1423"/>
        <item m="1" x="1462"/>
        <item m="1" x="5126"/>
        <item m="1" x="5153"/>
        <item m="1" x="4810"/>
        <item m="1" x="4843"/>
        <item m="1" x="868"/>
        <item m="1" x="892"/>
        <item m="1" x="2057"/>
        <item m="1" x="2088"/>
        <item m="1" x="5455"/>
        <item m="1" x="6486"/>
        <item m="1" x="3810"/>
        <item m="1" x="3878"/>
        <item m="1" x="4026"/>
        <item m="1" x="4624"/>
        <item m="1" x="5701"/>
        <item m="1" x="7361"/>
        <item m="1" x="7777"/>
        <item m="1" x="7705"/>
        <item m="1" x="6688"/>
        <item m="1" x="131"/>
        <item m="1" x="7725"/>
        <item m="1" x="7790"/>
        <item m="1" x="1698"/>
        <item m="1" x="2227"/>
        <item m="1" x="6243"/>
        <item m="1" x="7369"/>
        <item m="1" x="7787"/>
        <item m="1" x="21"/>
        <item m="1" x="74"/>
        <item m="1" x="7660"/>
        <item m="1" x="77"/>
        <item m="1" x="507"/>
        <item m="1" x="829"/>
        <item m="1" x="3050"/>
        <item m="1" x="3943"/>
        <item m="1" x="4042"/>
        <item m="1" x="3631"/>
        <item m="1" x="4394"/>
        <item m="1" x="5611"/>
        <item m="1" x="7534"/>
        <item m="1" x="7339"/>
        <item m="1" x="7354"/>
        <item m="1" x="6713"/>
        <item m="1" x="7716"/>
        <item m="1" x="7546"/>
        <item m="1" x="7786"/>
        <item m="1" x="2599"/>
        <item m="1" x="6367"/>
        <item m="1" x="2200"/>
        <item m="1" x="6001"/>
        <item m="1" x="6249"/>
        <item m="1" x="1267"/>
        <item m="1" x="1319"/>
        <item m="1" x="5112"/>
        <item m="1" x="986"/>
        <item m="1" x="1175"/>
        <item m="1" x="4827"/>
        <item m="1" x="4995"/>
        <item m="1" x="882"/>
        <item m="1" x="819"/>
        <item m="1" x="839"/>
        <item m="1" x="578"/>
        <item m="1" x="607"/>
        <item m="1" x="4579"/>
        <item m="1" x="4607"/>
        <item m="1" x="5648"/>
        <item m="1" x="5678"/>
        <item m="1" x="1366"/>
        <item m="1" x="1408"/>
        <item m="1" x="1027"/>
        <item m="1" x="1050"/>
        <item m="1" x="734"/>
        <item m="1" x="764"/>
        <item m="1" x="5934"/>
        <item m="1" x="4031"/>
        <item m="1" x="295"/>
        <item m="1" x="3481"/>
        <item m="1" x="1306"/>
        <item m="1" x="2825"/>
        <item m="1" x="7721"/>
        <item m="1" x="247"/>
        <item m="1" x="73"/>
        <item m="1" x="477"/>
        <item m="1" x="150"/>
        <item m="1" x="809"/>
        <item m="1" x="3171"/>
        <item m="1" x="2319"/>
        <item m="1" x="3188"/>
        <item m="1" x="3480"/>
        <item m="1" x="1814"/>
        <item m="1" x="6739"/>
        <item m="1" x="7547"/>
        <item m="1" x="7784"/>
        <item m="1" x="7791"/>
        <item m="1" x="266"/>
        <item m="1" x="29"/>
        <item m="1" x="1760"/>
        <item m="1" x="461"/>
        <item m="1" x="24"/>
        <item m="1" x="1204"/>
        <item m="1" x="80"/>
        <item m="1" x="2264"/>
        <item m="1" x="2754"/>
        <item m="1" x="506"/>
        <item m="1" x="1759"/>
        <item m="1" x="3470"/>
        <item m="1" x="3654"/>
        <item m="1" x="1280"/>
        <item m="1" x="3778"/>
        <item m="1" x="2824"/>
        <item m="1" x="3780"/>
        <item m="1" x="3848"/>
        <item m="1" x="4756"/>
        <item m="1" x="7637"/>
        <item m="1" x="7644"/>
        <item m="1" x="7780"/>
        <item m="1" x="7553"/>
        <item m="1" x="1309"/>
        <item m="1" x="3688"/>
        <item m="1" x="3855"/>
        <item m="1" x="89"/>
        <item m="1" x="161"/>
        <item m="1" x="990"/>
        <item m="1" x="5981"/>
        <item m="1" x="4145"/>
        <item m="1" x="6017"/>
        <item m="1" x="6993"/>
        <item m="1" x="6618"/>
        <item m="1" x="2978"/>
        <item m="1" x="3025"/>
        <item m="1" x="3818"/>
        <item m="1" x="4121"/>
        <item m="1" x="5456"/>
        <item m="1" x="4336"/>
        <item m="1" x="6515"/>
        <item m="1" x="4676"/>
        <item m="1" x="6135"/>
        <item m="1" x="6619"/>
        <item m="1" x="7701"/>
        <item m="1" x="3867"/>
        <item m="1" x="631"/>
        <item m="1" x="4484"/>
        <item m="1" x="1692"/>
        <item m="1" x="1916"/>
        <item m="1" x="5742"/>
        <item m="1" x="1573"/>
        <item m="1" x="1201"/>
        <item m="1" x="5026"/>
        <item m="1" x="5239"/>
        <item m="1" x="1096"/>
        <item m="1" x="4929"/>
        <item m="1" x="789"/>
        <item m="1" x="2189"/>
        <item m="1" x="4335"/>
        <item m="1" x="5055"/>
        <item m="1" x="5576"/>
        <item m="1" x="6588"/>
        <item m="1" x="6018"/>
        <item m="1" x="6552"/>
        <item m="1" x="7300"/>
        <item m="1" x="7769"/>
        <item m="1" x="7624"/>
        <item m="1" x="7770"/>
        <item m="1" x="2567"/>
        <item m="1" x="3363"/>
        <item m="1" x="3934"/>
        <item m="1" x="3833"/>
        <item m="1" x="4040"/>
        <item m="1" x="4654"/>
        <item m="1" x="6646"/>
        <item m="1" x="7703"/>
        <item m="1" x="3586"/>
        <item m="1" x="3812"/>
        <item m="1" x="3873"/>
        <item m="1" x="3381"/>
        <item m="1" x="3928"/>
        <item m="1" x="3398"/>
        <item m="1" x="462"/>
        <item m="1" x="1232"/>
        <item m="1" x="2781"/>
        <item m="1" x="1281"/>
        <item m="1" x="3661"/>
        <item m="1" x="2347"/>
        <item m="1" x="7700"/>
        <item m="1" x="3971"/>
        <item m="1" x="3871"/>
        <item m="1" x="4295"/>
        <item m="1" x="4032"/>
        <item m="1" x="3940"/>
        <item m="1" x="5017"/>
        <item m="1" x="4653"/>
        <item m="1" x="7279"/>
        <item m="1" x="7494"/>
        <item m="1" x="7615"/>
        <item m="1" x="7513"/>
        <item m="1" x="7832"/>
        <item m="1" x="3004"/>
        <item m="1" x="3585"/>
        <item m="1" x="3380"/>
        <item m="1" x="3879"/>
        <item m="1" x="5901"/>
        <item m="1" x="3566"/>
        <item m="1" x="7582"/>
        <item m="1" x="7449"/>
        <item m="1" x="47"/>
        <item m="1" x="7817"/>
        <item m="1" x="51"/>
        <item m="1" x="7759"/>
        <item m="1" x="58"/>
        <item m="1" x="2447"/>
        <item m="1" x="2488"/>
        <item m="1" x="1016"/>
        <item m="1" x="1039"/>
        <item m="1" x="44"/>
        <item m="1" x="101"/>
        <item m="1" x="1966"/>
        <item m="1" x="2485"/>
        <item m="1" x="3694"/>
        <item m="1" x="3792"/>
        <item m="1" x="3913"/>
        <item m="1" x="5326"/>
        <item m="1" x="3026"/>
        <item m="1" x="3872"/>
        <item m="1" x="3922"/>
        <item m="1" x="3975"/>
        <item m="1" x="3886"/>
        <item m="1" x="4625"/>
        <item m="1" x="4171"/>
        <item m="1" x="4375"/>
        <item m="1" x="4677"/>
        <item m="1" x="6103"/>
        <item m="1" x="4699"/>
        <item m="1" x="7019"/>
        <item m="1" x="7506"/>
        <item m="1" x="7039"/>
        <item m="1" x="7344"/>
        <item m="1" x="5541"/>
        <item m="1" x="3941"/>
        <item m="1" x="3989"/>
        <item m="1" x="5496"/>
        <item m="1" x="6062"/>
        <item m="1" x="5088"/>
        <item m="1" x="4392"/>
        <item m="1" x="6136"/>
        <item m="1" x="7514"/>
        <item m="1" x="1550"/>
        <item m="1" x="3730"/>
        <item m="1" x="3979"/>
        <item m="1" x="3610"/>
        <item m="1" x="3899"/>
        <item m="1" x="4050"/>
        <item m="1" x="4655"/>
        <item m="1" x="4002"/>
        <item m="1" x="7020"/>
        <item m="1" x="3334"/>
        <item m="1" x="3715"/>
        <item m="1" x="3802"/>
        <item m="1" x="3354"/>
        <item m="1" x="7588"/>
        <item m="1" x="7599"/>
        <item m="1" x="7604"/>
        <item m="1" x="588"/>
        <item m="1" x="115"/>
        <item m="1" x="358"/>
        <item m="1" x="2489"/>
        <item m="1" x="217"/>
        <item m="1" x="2968"/>
        <item m="1" x="1510"/>
        <item m="1" x="2992"/>
        <item m="1" x="3716"/>
        <item m="1" x="3355"/>
        <item m="1" x="3724"/>
        <item m="1" x="7803"/>
        <item m="1" x="7585"/>
        <item m="1" x="7807"/>
        <item m="1" x="2873"/>
        <item m="1" x="7687"/>
        <item m="1" x="103"/>
        <item m="1" x="323"/>
        <item m="1" x="108"/>
        <item m="1" x="341"/>
        <item m="1" x="5640"/>
        <item m="1" x="6167"/>
        <item m="1" x="3382"/>
        <item m="1" x="3740"/>
        <item m="1" x="4149"/>
        <item m="1" x="3900"/>
        <item m="1" x="4051"/>
        <item m="1" x="3844"/>
        <item m="1" x="6700"/>
        <item m="1" x="7083"/>
        <item m="1" x="3839"/>
        <item m="1" x="3996"/>
        <item m="1" x="4358"/>
        <item m="1" x="3955"/>
        <item m="1" x="4722"/>
        <item m="1" x="1577"/>
        <item m="1" x="3821"/>
        <item m="1" x="3991"/>
        <item m="1" x="5145"/>
        <item m="1" x="6229"/>
        <item m="1" x="6725"/>
        <item m="1" x="7605"/>
        <item m="1" x="994"/>
        <item m="1" x="218"/>
        <item m="1" x="384"/>
        <item m="1" x="1064"/>
        <item m="1" x="3356"/>
        <item m="1" x="3981"/>
        <item m="1" x="4344"/>
        <item m="1" x="6602"/>
        <item m="1" x="6150"/>
        <item m="1" x="7634"/>
        <item m="1" x="3613"/>
        <item m="1" x="6647"/>
        <item m="1" x="3764"/>
        <item m="1" x="3840"/>
        <item m="1" x="4656"/>
        <item m="1" x="6622"/>
        <item m="1" x="7713"/>
        <item m="1" x="7519"/>
        <item m="1" x="7073"/>
        <item m="1" x="7775"/>
        <item m="1" x="69"/>
        <item m="1" x="7783"/>
        <item m="1" x="3524"/>
        <item m="1" x="3287"/>
        <item m="1" x="167"/>
        <item m="1" x="3244"/>
        <item m="1" x="611"/>
        <item m="1" x="1412"/>
        <item m="1" x="2901"/>
        <item m="1" x="7710"/>
        <item m="1" x="7093"/>
        <item m="1" x="7643"/>
        <item m="1" x="17"/>
        <item m="1" x="257"/>
        <item m="1" x="76"/>
        <item m="1" x="144"/>
        <item m="1" x="1732"/>
        <item m="1" x="284"/>
        <item m="1" x="2346"/>
        <item m="1" x="3490"/>
        <item m="1" x="3666"/>
        <item m="1" x="3909"/>
        <item m="1" x="3962"/>
        <item m="1" x="6214"/>
        <item m="1" x="6689"/>
        <item m="1" x="7530"/>
        <item m="1" x="2990"/>
        <item m="1" x="6878"/>
        <item m="1" x="7587"/>
        <item m="1" x="6896"/>
        <item m="1" x="104"/>
        <item m="1" x="562"/>
        <item m="1" x="7691"/>
        <item m="1" x="7821"/>
        <item m="1" x="109"/>
        <item m="1" x="1414"/>
        <item m="1" x="1926"/>
        <item m="1" x="3555"/>
        <item m="1" x="2553"/>
        <item m="1" x="2991"/>
        <item m="1" x="2064"/>
        <item m="1" x="3751"/>
        <item m="1" x="4036"/>
        <item m="1" x="3841"/>
        <item m="1" x="4366"/>
        <item m="1" x="5070"/>
        <item m="1" x="4189"/>
        <item m="1" x="6634"/>
        <item m="1" x="7338"/>
        <item m="1" x="4753"/>
        <item m="1" x="5183"/>
        <item m="1" x="7714"/>
        <item m="1" x="7837"/>
        <item m="1" x="5960"/>
        <item m="1" x="6032"/>
        <item m="1" x="1797"/>
        <item m="1" x="5634"/>
        <item m="1" x="1477"/>
        <item m="1" x="1702"/>
        <item m="1" x="7529"/>
        <item m="1" x="7838"/>
        <item m="1" x="441"/>
        <item m="1" x="139"/>
        <item m="1" x="7074"/>
        <item m="1" x="7094"/>
        <item m="1" x="7650"/>
        <item m="1" x="18"/>
        <item m="1" x="136"/>
        <item m="1" x="7730"/>
        <item m="1" x="81"/>
        <item m="1" x="151"/>
        <item m="1" x="285"/>
        <item m="1" x="2294"/>
        <item m="1" x="1787"/>
        <item m="1" x="71"/>
        <item m="1" x="7654"/>
        <item m="1" x="274"/>
        <item m="1" x="1231"/>
        <item m="1" x="3151"/>
        <item m="1" x="2293"/>
        <item m="1" x="2802"/>
        <item m="1" x="3660"/>
        <item m="1" x="3847"/>
        <item m="1" x="7393"/>
        <item m="1" x="140"/>
        <item m="1" x="145"/>
        <item m="1" x="791"/>
        <item m="1" x="7795"/>
        <item m="1" x="492"/>
        <item m="1" x="85"/>
        <item m="1" x="1256"/>
        <item m="1" x="3172"/>
        <item m="1" x="522"/>
        <item m="1" x="849"/>
        <item m="1" x="6714"/>
        <item m="1" x="7539"/>
        <item m="1" x="7382"/>
        <item m="1" x="275"/>
        <item m="1" x="810"/>
        <item m="1" x="2265"/>
        <item m="1" x="3206"/>
        <item m="1" x="308"/>
        <item m="1" x="540"/>
        <item m="1" x="2350"/>
        <item m="1" x="182"/>
        <item m="1" x="3536"/>
        <item m="1" x="4871"/>
        <item m="1" x="3868"/>
        <item m="1" x="3972"/>
        <item m="1" x="48"/>
        <item m="1" x="6916"/>
        <item m="1" x="7466"/>
        <item m="1" x="7689"/>
        <item m="1" x="7822"/>
        <item m="1" x="7828"/>
        <item m="1" x="62"/>
        <item m="1" x="993"/>
        <item m="1" x="1483"/>
        <item m="1" x="53"/>
        <item m="1" x="63"/>
        <item m="1" x="372"/>
        <item m="1" x="7831"/>
        <item m="1" x="123"/>
        <item m="1" x="2803"/>
        <item m="1" x="1815"/>
        <item m="1" x="5513"/>
        <item m="1" x="1351"/>
        <item m="1" x="5141"/>
        <item m="1" x="1014"/>
        <item m="1" x="4858"/>
        <item m="1" x="5036"/>
        <item m="1" x="2479"/>
        <item m="1" x="6301"/>
        <item m="1" x="2073"/>
        <item m="1" x="5895"/>
        <item m="1" x="1727"/>
        <item m="1" x="1962"/>
        <item m="1" x="5785"/>
        <item m="1" x="1604"/>
        <item m="1" x="5373"/>
        <item m="1" x="1229"/>
        <item m="1" x="5067"/>
        <item m="1" x="852"/>
        <item m="1" x="1284"/>
        <item m="1" x="872"/>
        <item m="1" x="3856"/>
        <item m="1" x="7581"/>
        <item m="1" x="561"/>
        <item m="1" x="3860"/>
        <item m="1" x="6415"/>
        <item m="1" x="7218"/>
        <item m="1" x="55"/>
        <item m="1" x="7824"/>
        <item m="1" x="2937"/>
        <item m="1" x="684"/>
        <item m="1" x="3580"/>
        <item m="1" x="2096"/>
        <item m="1" x="1551"/>
        <item m="1" x="3882"/>
        <item m="1" x="3986"/>
        <item m="1" x="4635"/>
        <item m="1" x="4400"/>
        <item m="1" x="7028"/>
        <item m="1" x="4732"/>
        <item m="1" x="5156"/>
        <item m="1" x="7834"/>
        <item m="1" x="96"/>
        <item m="1" x="3790"/>
        <item m="1" x="3966"/>
        <item m="1" x="7678"/>
        <item m="1" x="299"/>
        <item m="1" x="2082"/>
        <item m="1" x="3732"/>
        <item m="1" x="1579"/>
        <item m="1" x="3601"/>
        <item m="1" x="3073"/>
        <item m="1" x="3401"/>
        <item m="1" x="3759"/>
        <item m="1" x="3837"/>
        <item m="1" x="4154"/>
        <item m="1" x="3999"/>
        <item m="1" x="3906"/>
        <item m="1" x="5102"/>
        <item m="1" x="7029"/>
        <item m="1" x="7050"/>
        <item m="1" x="7091"/>
        <item m="1" x="710"/>
        <item m="1" x="5991"/>
        <item m="1" x="1826"/>
        <item m="1" x="5603"/>
        <item m="1" x="37"/>
        <item m="1" x="7746"/>
        <item m="1" x="41"/>
        <item m="1" x="7750"/>
        <item m="1" x="2407"/>
        <item m="1" x="7573"/>
        <item m="1" x="6414"/>
        <item m="1" x="6859"/>
        <item m="1" x="50"/>
        <item m="1" x="1015"/>
        <item m="1" x="3314"/>
        <item m="1" x="3333"/>
        <item m="1" x="7465"/>
        <item m="1" x="3290"/>
        <item m="1" x="3315"/>
        <item m="1" x="3706"/>
        <item m="1" x="6879"/>
        <item m="1" x="7233"/>
        <item m="1" x="7458"/>
        <item m="1" x="105"/>
        <item m="1" x="196"/>
        <item m="1" x="964"/>
        <item m="1" x="122"/>
        <item m="1" x="383"/>
        <item m="1" x="394"/>
        <item m="1" x="1063"/>
        <item m="1" x="2608"/>
        <item m="1" x="3373"/>
        <item m="1" x="7248"/>
        <item m="1" x="7690"/>
        <item m="1" x="7819"/>
        <item m="1" x="7670"/>
        <item m="1" x="7739"/>
        <item m="1" x="7816"/>
        <item m="1" x="897"/>
        <item m="1" x="54"/>
        <item m="1" x="194"/>
        <item m="1" x="3696"/>
        <item m="1" x="2003"/>
        <item m="1" x="2033"/>
        <item m="1" x="6860"/>
        <item m="1" x="7744"/>
        <item m="1" x="7447"/>
        <item m="1" x="93"/>
        <item m="1" x="1881"/>
        <item m="1" x="3263"/>
        <item m="1" x="6838"/>
        <item m="1" x="7188"/>
        <item m="1" x="7204"/>
        <item m="1" x="7675"/>
        <item m="1" x="1481"/>
        <item m="1" x="7682"/>
        <item m="1" x="355"/>
        <item m="1" x="1924"/>
        <item m="1" x="2445"/>
        <item m="1" x="3525"/>
        <item m="1" x="3689"/>
        <item m="1" x="1450"/>
        <item m="1" x="6390"/>
        <item m="1" x="184"/>
        <item m="1" x="7820"/>
        <item m="1" x="3554"/>
        <item m="1" x="1442"/>
        <item m="1" x="5268"/>
        <item m="1" x="5470"/>
        <item m="1" x="1320"/>
        <item m="1" x="5169"/>
        <item m="1" x="987"/>
        <item m="1" x="4828"/>
        <item m="1" x="2220"/>
        <item m="1" x="2436"/>
        <item m="1" x="6264"/>
        <item m="1" x="2103"/>
        <item m="1" x="5869"/>
        <item m="1" x="5921"/>
        <item m="1" x="1693"/>
        <item m="1" x="5503"/>
        <item m="1" x="5827"/>
        <item m="1" x="1574"/>
        <item m="1" x="7205"/>
        <item m="1" x="7441"/>
        <item m="1" x="5927"/>
        <item m="1" x="6438"/>
        <item m="1" x="7457"/>
        <item m="1" x="7592"/>
        <item m="1" x="324"/>
        <item m="1" x="370"/>
        <item m="1" x="2967"/>
        <item m="1" x="3567"/>
        <item m="1" x="3807"/>
        <item m="1" x="7474"/>
        <item m="1" x="56"/>
        <item m="1" x="7695"/>
        <item m="1" x="1415"/>
        <item m="1" x="3316"/>
        <item m="1" x="3579"/>
        <item m="1" x="2095"/>
        <item m="1" x="7761"/>
        <item m="1" x="7699"/>
        <item m="1" x="65"/>
        <item m="1" x="1565"/>
        <item m="1" x="1053"/>
        <item m="1" x="2595"/>
        <item m="1" x="3929"/>
        <item m="1" x="3750"/>
        <item m="1" x="3829"/>
        <item m="1" x="3937"/>
        <item m="1" x="5029"/>
        <item m="1" x="7748"/>
        <item m="1" x="7809"/>
        <item m="1" x="7813"/>
        <item m="1" x="176"/>
        <item m="1" x="587"/>
        <item m="1" x="1373"/>
        <item m="1" x="2523"/>
        <item m="1" x="1509"/>
        <item m="1" x="2034"/>
        <item m="1" x="3864"/>
        <item m="1" x="3723"/>
        <item m="1" x="3919"/>
        <item m="1" x="5400"/>
        <item m="1" x="6439"/>
        <item m="1" x="6897"/>
        <item m="1" x="7685"/>
        <item m="1" x="7247"/>
        <item m="1" x="7818"/>
        <item m="1" x="7692"/>
        <item m="1" x="343"/>
        <item m="1" x="5278"/>
        <item m="1" x="2722"/>
        <item m="1" x="6525"/>
        <item m="1" x="2328"/>
        <item m="1" x="6158"/>
        <item m="1" x="1994"/>
        <item m="1" x="2231"/>
        <item m="1" x="5818"/>
        <item m="1" x="6033"/>
        <item m="1" x="7598"/>
        <item m="1" x="7756"/>
        <item m="1" x="203"/>
        <item m="1" x="357"/>
        <item m="1" x="210"/>
        <item m="1" x="633"/>
        <item m="1" x="1452"/>
        <item m="1" x="1969"/>
        <item m="1" x="382"/>
        <item m="1" x="650"/>
        <item m="1" x="2580"/>
        <item m="1" x="5928"/>
        <item m="1" x="7219"/>
        <item m="1" x="6461"/>
        <item m="1" x="7593"/>
        <item m="1" x="7753"/>
        <item m="1" x="7757"/>
        <item m="1" x="119"/>
        <item m="1" x="1970"/>
        <item m="1" x="2005"/>
        <item m="1" x="3705"/>
        <item m="1" x="3797"/>
        <item m="1" x="2552"/>
        <item m="1" x="5902"/>
        <item m="1" x="7680"/>
        <item m="1" x="7232"/>
        <item m="1" x="7684"/>
        <item m="1" x="185"/>
        <item m="1" x="195"/>
        <item m="1" x="114"/>
        <item m="1" x="613"/>
        <item m="1" x="992"/>
        <item m="1" x="1482"/>
        <item m="1" x="3014"/>
        <item m="1" x="3578"/>
        <item m="1" x="7749"/>
        <item m="1" x="5953"/>
        <item m="1" x="614"/>
        <item m="1" x="211"/>
        <item m="1" x="5397"/>
        <item m="1" x="1253"/>
        <item m="1" x="5027"/>
        <item m="1" x="2470"/>
        <item m="1" x="2755"/>
        <item m="1" x="6492"/>
        <item m="1" x="2356"/>
        <item m="1" x="6189"/>
        <item m="1" x="1953"/>
        <item m="1" x="5775"/>
        <item m="1" x="6078"/>
        <item m="1" x="1827"/>
        <item m="1" x="7263"/>
        <item m="1" x="7693"/>
        <item m="1" x="120"/>
        <item m="1" x="635"/>
        <item m="1" x="676"/>
        <item m="1" x="2051"/>
        <item m="1" x="3005"/>
        <item m="1" x="3347"/>
        <item m="1" x="3721"/>
        <item m="1" x="2081"/>
        <item m="1" x="3612"/>
        <item m="1" x="4035"/>
        <item m="1" x="5129"/>
        <item m="1" x="5624"/>
        <item m="1" x="7509"/>
        <item m="1" x="7337"/>
        <item m="1" x="5684"/>
        <item m="1" x="6685"/>
        <item m="1" x="7526"/>
        <item m="1" x="3823"/>
        <item m="1" x="3930"/>
        <item m="1" x="3890"/>
        <item m="1" x="3623"/>
        <item m="1" x="3952"/>
        <item m="1" x="6151"/>
        <item m="1" x="5157"/>
        <item m="1" x="6211"/>
        <item m="1" x="7641"/>
        <item m="1" x="6077"/>
        <item m="1" x="6118"/>
        <item m="1" x="5665"/>
        <item m="1" x="7825"/>
        <item m="1" x="204"/>
        <item m="1" x="634"/>
        <item m="1" x="1453"/>
        <item m="1" x="3568"/>
        <item m="1" x="2065"/>
        <item m="1" x="212"/>
        <item m="1" x="1454"/>
        <item m="1" x="1538"/>
        <item m="1" x="2066"/>
        <item m="1" x="2582"/>
        <item m="1" x="1087"/>
        <item m="1" x="3980"/>
        <item m="1" x="3889"/>
        <item m="1" x="3951"/>
        <item m="1" x="6068"/>
        <item m="1" x="6302"/>
        <item m="1" x="2134"/>
        <item m="1" x="5948"/>
        <item m="1" x="1728"/>
        <item m="1" x="5550"/>
        <item m="1" x="2954"/>
        <item m="1" x="3125"/>
        <item m="1" x="6942"/>
        <item m="1" x="2853"/>
        <item m="1" x="6638"/>
        <item m="1" x="2511"/>
        <item m="1" x="6333"/>
        <item m="1" x="6526"/>
        <item m="1" x="2524"/>
        <item m="1" x="2035"/>
        <item m="1" x="2581"/>
        <item m="1" x="3015"/>
        <item m="1" x="3808"/>
        <item m="1" x="3734"/>
        <item m="1" x="3815"/>
        <item m="1" x="3924"/>
        <item m="1" x="7475"/>
        <item m="1" x="7829"/>
        <item m="1" x="3336"/>
        <item m="1" x="405"/>
        <item m="1" x="3016"/>
        <item m="1" x="6342"/>
        <item m="1" x="2104"/>
        <item m="1" x="5922"/>
        <item m="1" x="1755"/>
        <item m="1" x="5504"/>
        <item m="1" x="5589"/>
        <item m="1" x="2919"/>
        <item m="1" x="3152"/>
        <item m="1" x="6972"/>
        <item m="1" x="2830"/>
        <item m="1" x="6665"/>
        <item m="1" x="2545"/>
        <item m="1" x="6293"/>
        <item m="1" x="4053"/>
        <item m="1" x="7003"/>
        <item m="1" x="7704"/>
        <item m="1" x="7351"/>
        <item m="1" x="3029"/>
        <item m="1" x="3938"/>
        <item m="1" x="3987"/>
        <item m="1" x="3902"/>
        <item m="1" x="4054"/>
        <item m="1" x="4666"/>
        <item m="1" x="4178"/>
        <item m="1" x="5625"/>
        <item m="1" x="4198"/>
        <item m="1" x="6660"/>
        <item m="1" x="7518"/>
        <item m="1" x="5685"/>
        <item m="1" x="7635"/>
        <item m="1" x="3901"/>
        <item m="1" x="3998"/>
        <item m="1" x="4165"/>
        <item m="1" x="4365"/>
        <item m="1" x="6116"/>
        <item m="1" x="5654"/>
        <item m="1" x="7049"/>
        <item m="1" x="7774"/>
        <item m="1" x="1552"/>
        <item m="1" x="3384"/>
        <item m="1" x="3742"/>
        <item m="1" x="3883"/>
        <item m="1" x="3830"/>
        <item m="1" x="4345"/>
        <item m="1" x="4733"/>
        <item m="1" x="7709"/>
        <item m="1" x="6711"/>
        <item m="1" x="3053"/>
        <item m="1" x="5696"/>
        <item m="1" x="5307"/>
        <item m="1" x="5337"/>
        <item m="1" x="1390"/>
        <item m="1" x="1432"/>
        <item m="1" x="1038"/>
        <item m="1" x="1062"/>
        <item m="1" x="2257"/>
        <item m="1" x="2286"/>
        <item m="1" x="6341"/>
        <item m="1" x="6376"/>
        <item m="1" x="5947"/>
        <item m="1" x="5974"/>
        <item m="1" x="5549"/>
        <item m="1" x="5588"/>
        <item m="1" x="1642"/>
        <item m="1" x="1683"/>
        <item m="1" x="1278"/>
        <item m="1" x="651"/>
        <item m="1" x="2554"/>
        <item m="1" x="3335"/>
        <item m="1" x="1537"/>
        <item m="1" x="3869"/>
        <item m="1" x="3592"/>
        <item m="1" x="3875"/>
        <item m="1" x="7467"/>
        <item m="1" x="7758"/>
        <item m="1" x="6937"/>
        <item m="1" x="7767"/>
        <item m="1" x="2568"/>
        <item m="1" x="3028"/>
        <item m="1" x="2385"/>
        <item m="1" x="6221"/>
        <item m="1" x="1995"/>
        <item m="1" x="5819"/>
        <item m="1" x="3144"/>
        <item m="1" x="3280"/>
        <item m="1" x="6965"/>
        <item m="1" x="7125"/>
        <item m="1" x="3064"/>
        <item m="1" x="6889"/>
        <item m="1" x="2747"/>
        <item m="1" x="6557"/>
        <item m="1" x="2411"/>
        <item m="1" x="2641"/>
        <item m="1" x="6455"/>
        <item m="1" x="2314"/>
        <item m="1" x="6069"/>
        <item m="1" x="3303"/>
        <item m="1" x="6566"/>
        <item m="1" x="2419"/>
        <item m="1" x="6190"/>
        <item m="1" x="2028"/>
        <item m="1" x="5856"/>
        <item m="1" x="3118"/>
        <item m="1" x="3309"/>
        <item m="1" x="7150"/>
        <item m="1" x="3041"/>
        <item m="1" x="6870"/>
        <item m="1" x="2773"/>
        <item m="1" x="6518"/>
        <item m="1" x="6793"/>
        <item m="1" x="2670"/>
        <item m="1" x="6432"/>
        <item m="1" x="2288"/>
        <item m="1" x="6111"/>
        <item m="1" x="5714"/>
        <item m="1" x="7536"/>
        <item m="1" x="2112"/>
        <item m="1" x="1942"/>
        <item m="1" x="1985"/>
        <item m="1" x="1561"/>
        <item m="1" x="1589"/>
        <item m="1" x="1186"/>
        <item m="1" x="1218"/>
        <item m="1" x="5259"/>
        <item m="1" x="5297"/>
        <item m="1" x="4920"/>
        <item m="1" x="4940"/>
        <item m="1" x="6143"/>
        <item m="1" x="6173"/>
        <item m="1" x="2210"/>
        <item m="1" x="2249"/>
        <item m="1" x="1304"/>
        <item m="1" x="2510"/>
        <item m="1" x="2544"/>
        <item m="1" x="6565"/>
        <item m="1" x="6603"/>
        <item m="1" x="6220"/>
        <item m="1" x="6250"/>
        <item m="1" x="5855"/>
        <item m="1" x="5883"/>
        <item m="1" x="3806"/>
        <item m="1" x="4711"/>
        <item m="1" x="6659"/>
        <item m="1" x="7517"/>
        <item m="1" x="7628"/>
        <item m="1" x="7708"/>
        <item m="1" x="3588"/>
        <item m="1" x="2623"/>
        <item m="1" x="3416"/>
        <item m="1" x="4045"/>
        <item m="1" x="3765"/>
        <item m="1" x="4070"/>
        <item m="1" x="5130"/>
        <item m="1" x="6181"/>
        <item m="1" x="4028"/>
        <item m="1" x="4188"/>
        <item m="1" x="7323"/>
        <item m="1" x="692"/>
        <item m="1" x="2596"/>
        <item m="1" x="3366"/>
        <item m="1" x="3814"/>
        <item m="1" x="3896"/>
        <item m="1" x="3945"/>
        <item m="1" x="3957"/>
        <item m="1" x="4005"/>
        <item m="1" x="4063"/>
        <item m="1" x="4384"/>
        <item m="1" x="4689"/>
        <item m="1" x="6117"/>
        <item m="1" x="1673"/>
        <item m="1" x="1712"/>
        <item m="1" x="5727"/>
        <item m="1" x="5765"/>
        <item m="1" x="5361"/>
        <item m="1" x="5385"/>
        <item m="1" x="5004"/>
        <item m="1" x="5046"/>
        <item m="1" x="1085"/>
        <item m="1" x="1110"/>
        <item m="1" x="1140"/>
        <item m="1" x="2312"/>
        <item m="1" x="2339"/>
        <item m="1" x="1933"/>
        <item m="1" x="1977"/>
        <item m="1" x="6010"/>
        <item m="1" x="6053"/>
        <item m="1" x="3275"/>
        <item m="1" x="6370"/>
        <item m="1" x="3466"/>
        <item m="1" x="3549"/>
        <item m="1" x="7403"/>
        <item m="1" x="3410"/>
        <item m="1" x="6686"/>
        <item m="1" x="7352"/>
        <item m="1" x="3385"/>
        <item m="1" x="1857"/>
        <item m="1" x="1897"/>
        <item m="1" x="1505"/>
        <item m="1" x="1533"/>
        <item m="1" x="5558"/>
        <item m="1" x="1148"/>
        <item m="1" x="5195"/>
        <item m="1" x="5224"/>
        <item m="1" x="4880"/>
        <item m="1" x="4900"/>
        <item m="1" x="2518"/>
        <item m="1" x="6067"/>
        <item m="1" x="6109"/>
        <item m="1" x="2133"/>
        <item m="1" x="6334"/>
        <item m="1" x="3451"/>
        <item m="1" x="7280"/>
        <item m="1" x="7389"/>
        <item m="1" x="3393"/>
        <item m="1" x="7227"/>
        <item m="1" x="3145"/>
        <item m="1" x="6110"/>
        <item m="1" x="6144"/>
        <item m="1" x="2170"/>
        <item m="1" x="2211"/>
        <item m="1" x="5754"/>
        <item m="1" x="1782"/>
        <item m="1" x="1810"/>
        <item m="1" x="2982"/>
        <item m="1" x="3007"/>
        <item m="1" x="7004"/>
        <item m="1" x="2696"/>
        <item m="1" x="6692"/>
        <item m="1" x="6718"/>
        <item m="1" x="6369"/>
        <item m="1" x="6397"/>
        <item m="1" x="5619"/>
        <item m="1" x="5649"/>
        <item m="1" x="5248"/>
        <item m="1" x="5288"/>
        <item m="1" x="1332"/>
        <item m="1" x="1367"/>
        <item m="1" x="2572"/>
        <item m="1" x="2600"/>
        <item m="1" x="2628"/>
        <item m="1" x="2201"/>
        <item m="1" x="2241"/>
        <item m="1" x="6283"/>
        <item m="1" x="6322"/>
        <item m="1" x="5909"/>
        <item m="1" x="5935"/>
        <item m="1" x="1809"/>
        <item m="1" x="1838"/>
        <item m="1" x="1463"/>
        <item m="1" x="1493"/>
        <item m="1" x="5490"/>
        <item m="1" x="5534"/>
        <item m="1" x="5154"/>
        <item m="1" x="5181"/>
        <item m="1" x="6396"/>
        <item m="1" x="6420"/>
        <item m="1" x="2502"/>
        <item m="1" x="6044"/>
        <item m="1" x="2089"/>
        <item m="1" x="2119"/>
        <item m="1" x="1713"/>
        <item m="1" x="1743"/>
        <item m="1" x="4416"/>
        <item m="1" x="5655"/>
        <item m="1" x="7071"/>
        <item m="1" x="7778"/>
        <item m="1" x="1101"/>
        <item m="1" x="1580"/>
        <item m="1" x="2624"/>
        <item m="1" x="1742"/>
        <item m="1" x="5568"/>
        <item m="1" x="5807"/>
        <item m="1" x="1399"/>
        <item m="1" x="1622"/>
        <item m="1" x="5436"/>
        <item m="1" x="1243"/>
        <item m="1" x="1294"/>
        <item m="1" x="5083"/>
        <item m="1" x="953"/>
        <item m="1" x="4794"/>
        <item m="1" x="7212"/>
        <item m="1" x="3165"/>
        <item m="1" x="6997"/>
        <item m="1" x="7151"/>
        <item m="1" x="3087"/>
        <item m="1" x="6909"/>
        <item m="1" x="2774"/>
        <item m="1" x="6596"/>
        <item m="1" x="2045"/>
        <item m="1" x="2281"/>
        <item m="1" x="6097"/>
        <item m="1" x="1919"/>
        <item m="1" x="5681"/>
        <item m="1" x="1521"/>
        <item m="1" x="5350"/>
        <item m="1" x="5575"/>
        <item m="1" x="1203"/>
        <item m="1" x="1410"/>
        <item m="1" x="3182"/>
        <item m="1" x="6966"/>
        <item m="1" x="2874"/>
        <item m="1" x="3112"/>
        <item m="1" x="6890"/>
        <item m="1" x="2796"/>
        <item m="1" x="6627"/>
        <item m="1" x="2015"/>
        <item m="1" x="5839"/>
        <item m="1" x="6133"/>
        <item m="1" x="1875"/>
        <item m="1" x="5711"/>
        <item m="1" x="1548"/>
        <item m="1" x="5324"/>
        <item m="1" x="1168"/>
        <item m="1" x="1449"/>
        <item m="1" x="5209"/>
        <item m="1" x="1074"/>
        <item m="1" x="2461"/>
        <item m="1" x="6002"/>
        <item m="1" x="2059"/>
        <item m="1" x="2090"/>
        <item m="1" x="2120"/>
        <item m="1" x="3164"/>
        <item m="1" x="3181"/>
        <item m="1" x="7177"/>
        <item m="1" x="2904"/>
        <item m="1" x="6908"/>
        <item m="1" x="6928"/>
        <item m="1" x="6595"/>
        <item m="1" x="6626"/>
        <item m="1" x="2705"/>
        <item m="1" x="6274"/>
        <item m="1" x="2341"/>
        <item m="1" x="2369"/>
        <item m="1" x="6174"/>
        <item m="1" x="6204"/>
        <item m="1" x="5797"/>
        <item m="1" x="5838"/>
        <item m="1" x="1839"/>
        <item m="1" x="1874"/>
        <item m="1" x="3031"/>
        <item m="1" x="3055"/>
        <item m="1" x="2169"/>
        <item m="1" x="1754"/>
        <item m="1" x="1781"/>
        <item m="1" x="1380"/>
        <item m="1" x="1424"/>
        <item m="1" x="5422"/>
        <item m="1" x="5451"/>
        <item m="1" x="5099"/>
        <item m="1" x="5127"/>
        <item m="1" x="6332"/>
        <item m="1" x="6368"/>
        <item m="1" x="2384"/>
        <item m="1" x="2418"/>
        <item m="1" x="2460"/>
        <item m="1" x="2027"/>
        <item m="1" x="2058"/>
        <item m="1" x="1632"/>
        <item m="1" x="5241"/>
        <item m="1" x="1051"/>
        <item m="1" x="1097"/>
        <item m="1" x="4890"/>
        <item m="1" x="2303"/>
        <item m="1" x="6128"/>
        <item m="1" x="6361"/>
        <item m="1" x="2192"/>
        <item m="1" x="5994"/>
        <item m="1" x="1771"/>
        <item m="1" x="5605"/>
        <item m="1" x="1444"/>
        <item m="1" x="1664"/>
        <item m="1" x="5472"/>
        <item m="1" x="1321"/>
        <item m="1" x="5114"/>
        <item m="1" x="2561"/>
        <item m="1" x="4964"/>
        <item m="1" x="2397"/>
        <item m="1" x="6234"/>
        <item m="1" x="2013"/>
        <item m="1" x="5837"/>
        <item m="1" x="1651"/>
        <item m="1" x="1873"/>
        <item m="1" x="5709"/>
        <item m="1" x="1547"/>
        <item m="1" x="5323"/>
        <item m="1" x="1167"/>
        <item m="1" x="4987"/>
        <item m="1" x="5208"/>
        <item m="1" x="2655"/>
        <item m="1" x="6467"/>
        <item m="1" x="2274"/>
        <item m="1" x="6088"/>
        <item m="1" x="1978"/>
        <item m="1" x="2014"/>
        <item m="1" x="6054"/>
        <item m="1" x="1611"/>
        <item m="1" x="5680"/>
        <item m="1" x="5710"/>
        <item m="1" x="6842"/>
        <item m="1" x="6862"/>
        <item m="1" x="2948"/>
        <item m="1" x="1674"/>
        <item m="1" x="1888"/>
        <item m="1" x="1934"/>
        <item m="1" x="5975"/>
        <item m="1" x="6011"/>
        <item m="1" x="5620"/>
        <item m="1" x="3326"/>
        <item m="1" x="2630"/>
        <item m="1" x="3476"/>
        <item m="1" x="3486"/>
        <item m="1" x="7420"/>
        <item m="1" x="3265"/>
        <item m="1" x="4910"/>
        <item m="1" x="2276"/>
        <item m="1" x="6090"/>
        <item m="1" x="6391"/>
        <item m="1" x="2153"/>
        <item m="1" x="5963"/>
        <item m="1" x="1799"/>
        <item m="1" x="5570"/>
        <item m="1" x="1401"/>
        <item m="1" x="1703"/>
        <item m="1" x="5438"/>
        <item m="1" x="5515"/>
        <item m="1" x="1295"/>
        <item m="1" x="5142"/>
        <item m="1" x="2531"/>
        <item m="1" x="2588"/>
        <item m="1" x="6352"/>
        <item m="1" x="6616"/>
        <item m="1" x="2731"/>
        <item m="1" x="2761"/>
        <item m="1" x="6744"/>
        <item m="1" x="6776"/>
        <item m="1" x="6811"/>
        <item m="1" x="6421"/>
        <item m="1" x="6444"/>
        <item m="1" x="6045"/>
        <item m="1" x="6089"/>
        <item m="1" x="2152"/>
        <item m="1" x="2191"/>
        <item m="1" x="3198"/>
        <item m="1" x="3216"/>
        <item m="1" x="2939"/>
        <item m="1" x="2970"/>
        <item m="1" x="6955"/>
        <item m="1" x="6987"/>
        <item m="1" x="6384"/>
        <item m="1" x="6583"/>
        <item m="1" x="6611"/>
        <item m="1" x="6812"/>
        <item m="1" x="2473"/>
        <item m="1" x="2689"/>
        <item m="1" x="6495"/>
        <item m="1" x="1907"/>
        <item m="1" x="2151"/>
        <item m="1" x="5961"/>
        <item m="1" x="1798"/>
        <item m="1" x="6235"/>
        <item m="1" x="2074"/>
        <item m="1" x="5896"/>
        <item m="1" x="5650"/>
        <item m="1" x="6784"/>
        <item m="1" x="6817"/>
        <item m="1" x="2878"/>
        <item m="1" x="2911"/>
        <item m="1" x="2573"/>
        <item m="1" x="2601"/>
        <item m="1" x="2161"/>
        <item m="1" x="2202"/>
        <item m="1" x="2242"/>
        <item m="1" x="6251"/>
        <item m="1" x="6284"/>
        <item m="1" x="5884"/>
        <item m="1" x="5910"/>
        <item m="1" x="6996"/>
        <item m="1" x="7021"/>
        <item m="1" x="3086"/>
        <item m="1" x="3291"/>
        <item m="1" x="7241"/>
        <item m="1" x="7256"/>
        <item m="1" x="7022"/>
        <item m="1" x="7043"/>
        <item m="1" x="6737"/>
        <item m="1" x="6767"/>
        <item m="1" x="2818"/>
        <item m="1" x="2841"/>
        <item m="1" x="2075"/>
        <item m="1" x="2105"/>
        <item m="1" x="1695"/>
        <item m="1" x="1729"/>
        <item m="1" x="5745"/>
        <item m="1" x="5787"/>
        <item m="1" x="5828"/>
        <item m="1" x="5374"/>
        <item m="1" x="6535"/>
        <item m="1" x="2629"/>
        <item m="1" x="2656"/>
        <item m="1" x="2275"/>
        <item m="1" x="2302"/>
        <item m="1" x="6323"/>
        <item m="1" x="1865"/>
        <item m="1" x="5936"/>
        <item m="1" x="5962"/>
        <item m="1" x="7042"/>
        <item m="1" x="7063"/>
        <item m="1" x="3139"/>
        <item m="1" x="6766"/>
        <item m="1" x="2840"/>
        <item m="1" x="2863"/>
        <item m="1" x="2530"/>
        <item m="1" x="2560"/>
        <item m="1" x="6576"/>
        <item m="1" x="6839"/>
        <item m="1" x="2724"/>
        <item m="1" x="6470"/>
        <item m="1" x="2331"/>
        <item m="1" x="6161"/>
        <item m="1" x="1909"/>
        <item m="1" x="2359"/>
        <item m="1" x="6129"/>
        <item m="1" x="1956"/>
        <item m="1" x="5777"/>
        <item m="1" x="5995"/>
        <item m="1" x="1829"/>
        <item m="1" x="5668"/>
        <item m="1" x="2997"/>
        <item m="1" x="6831"/>
        <item m="1" x="2716"/>
        <item m="1" x="2894"/>
        <item m="1" x="6731"/>
        <item m="1" x="2616"/>
        <item m="1" x="6385"/>
        <item m="1" x="2224"/>
        <item m="1" x="6025"/>
        <item m="1" x="6268"/>
        <item m="1" x="6652"/>
        <item m="1" x="6678"/>
        <item m="1" x="6704"/>
        <item m="1" x="6312"/>
        <item m="1" x="6351"/>
        <item m="1" x="2399"/>
        <item m="1" x="2438"/>
        <item m="1" x="3111"/>
        <item m="1" x="2795"/>
        <item m="1" x="2817"/>
        <item m="1" x="2452"/>
        <item m="1" x="2494"/>
        <item m="1" x="6479"/>
        <item m="1" x="6507"/>
        <item m="1" x="6145"/>
        <item m="1" x="6175"/>
        <item m="1" x="6544"/>
        <item m="1" x="2142"/>
        <item m="1" x="2180"/>
        <item m="1" x="6205"/>
        <item m="1" x="6236"/>
        <item m="1" x="6445"/>
        <item m="1" x="6469"/>
        <item m="1" x="1652"/>
        <item m="1" x="5461"/>
        <item m="1" x="5786"/>
        <item m="1" x="3077"/>
        <item m="1" x="6900"/>
        <item m="1" x="2807"/>
        <item m="1" x="6574"/>
        <item m="1" x="2428"/>
        <item m="1" x="2723"/>
        <item m="1" x="6468"/>
        <item m="1" x="2329"/>
        <item m="1" x="6159"/>
        <item m="1" x="1908"/>
        <item m="1" x="5735"/>
        <item m="1" x="6034"/>
        <item m="1" x="3234"/>
        <item m="1" x="7084"/>
        <item m="1" x="3018"/>
        <item m="1" x="2233"/>
        <item m="1" x="6036"/>
        <item m="1" x="1800"/>
        <item m="1" x="5637"/>
        <item m="1" x="3020"/>
        <item m="1" x="6802"/>
        <item m="1" x="7015"/>
        <item m="1" x="2929"/>
        <item m="1" x="6706"/>
        <item m="1" x="6760"/>
        <item m="1" x="2589"/>
        <item m="1" x="6410"/>
        <item m="1" x="2261"/>
        <item m="1" x="2482"/>
        <item m="1" x="6305"/>
        <item m="1" x="2137"/>
        <item m="1" x="5899"/>
        <item m="1" x="5398"/>
        <item m="1" x="5028"/>
        <item m="1" x="5068"/>
        <item m="1" x="1124"/>
        <item m="1" x="1158"/>
        <item m="1" x="2330"/>
        <item m="1" x="2358"/>
        <item m="1" x="1955"/>
        <item m="1" x="1996"/>
        <item m="1" x="6035"/>
        <item m="1" x="6079"/>
        <item m="1" x="5636"/>
        <item m="1" x="5667"/>
        <item m="1" x="5698"/>
        <item m="1" x="5270"/>
        <item m="1" x="5309"/>
        <item m="1" x="1352"/>
        <item m="1" x="2107"/>
        <item m="1" x="5925"/>
        <item m="1" x="3176"/>
        <item m="1" x="7010"/>
        <item m="1" x="2921"/>
        <item m="1" x="3101"/>
        <item m="1" x="6921"/>
        <item m="1" x="2833"/>
        <item m="1" x="6612"/>
        <item m="1" x="6668"/>
        <item m="1" x="2474"/>
        <item m="1" x="6295"/>
        <item m="1" x="6568"/>
        <item m="1" x="2360"/>
        <item m="1" x="6193"/>
        <item m="1" x="3376"/>
        <item m="1" x="7182"/>
        <item m="1" x="2657"/>
        <item m="1" x="2688"/>
        <item m="1" x="3497"/>
        <item m="1" x="3508"/>
        <item m="1" x="3317"/>
        <item m="1" x="3337"/>
        <item m="1" x="7272"/>
        <item m="1" x="7293"/>
        <item m="1" x="7064"/>
        <item m="1" x="7085"/>
        <item m="1" x="6801"/>
        <item m="1" x="6830"/>
        <item m="1" x="2864"/>
        <item m="1" x="2893"/>
        <item m="1" x="2135"/>
        <item m="1" x="2171"/>
        <item m="1" x="1756"/>
        <item m="1" x="6398"/>
        <item m="1" x="6422"/>
        <item m="1" x="7302"/>
        <item m="1" x="7319"/>
        <item m="1" x="3427"/>
        <item m="1" x="3446"/>
        <item m="1" x="3199"/>
        <item m="1" x="3217"/>
        <item m="1" x="2905"/>
        <item m="1" x="2940"/>
        <item m="1" x="6929"/>
        <item m="1" x="6956"/>
        <item m="1" x="6653"/>
        <item m="1" x="6679"/>
        <item m="1" x="5871"/>
        <item m="1" x="1391"/>
        <item m="1" x="2615"/>
        <item m="1" x="2642"/>
        <item m="1" x="2223"/>
        <item m="1" x="2260"/>
        <item m="1" x="2513"/>
        <item m="1" x="2547"/>
        <item m="1" x="6800"/>
        <item m="1" x="6851"/>
        <item m="1" x="2678"/>
        <item m="1" x="2928"/>
        <item m="1" x="6758"/>
        <item m="1" x="2587"/>
        <item m="1" x="6408"/>
        <item m="1" x="2259"/>
        <item m="1" x="5985"/>
        <item m="1" x="6303"/>
        <item m="1" x="3193"/>
        <item m="1" x="7033"/>
        <item m="1" x="7189"/>
        <item m="1" x="3127"/>
        <item m="1" x="6944"/>
        <item m="1" x="2810"/>
        <item m="1" x="6641"/>
        <item m="1" x="2514"/>
        <item m="1" x="2725"/>
        <item m="1" x="6529"/>
        <item m="1" x="2388"/>
        <item m="1" x="6162"/>
        <item m="1" x="3358"/>
        <item m="1" x="7199"/>
        <item m="1" x="7313"/>
        <item m="1" x="3282"/>
        <item m="1" x="7127"/>
        <item m="1" x="3120"/>
        <item m="1" x="3310"/>
        <item m="1" x="7107"/>
        <item m="1" x="3457"/>
        <item m="1" x="7251"/>
        <item m="1" x="3212"/>
        <item m="1" x="7056"/>
        <item m="1" x="1783"/>
        <item m="1" x="5862"/>
        <item m="1" x="1425"/>
        <item m="1" x="5423"/>
        <item m="1" x="5452"/>
        <item m="1" x="5100"/>
        <item m="1" x="5128"/>
        <item m="1" x="1193"/>
        <item m="1" x="4811"/>
        <item m="1" x="2386"/>
        <item m="1" x="2420"/>
        <item m="1" x="2029"/>
        <item m="1" x="2060"/>
        <item m="1" x="6119"/>
        <item m="1" x="1675"/>
        <item m="1" x="5729"/>
        <item m="1" x="5767"/>
        <item m="1" x="6494"/>
        <item m="1" x="7333"/>
        <item m="1" x="7347"/>
        <item m="1" x="7132"/>
        <item m="1" x="7157"/>
        <item m="1" x="3235"/>
        <item m="1" x="3255"/>
        <item m="1" x="2971"/>
        <item m="1" x="2996"/>
        <item m="1" x="2648"/>
        <item m="1" x="2679"/>
        <item m="1" x="6705"/>
        <item m="1" x="6730"/>
        <item m="1" x="5923"/>
        <item m="1" x="5949"/>
        <item m="1" x="5976"/>
        <item m="1" x="5551"/>
        <item m="1" x="3437"/>
        <item m="1" x="7265"/>
        <item m="1" x="3230"/>
        <item m="1" x="7034"/>
        <item m="1" x="2957"/>
        <item m="1" x="6528"/>
        <item m="1" x="6567"/>
        <item m="1" x="6192"/>
        <item m="1" x="6223"/>
        <item m="1" x="5821"/>
        <item m="1" x="5858"/>
        <item m="1" x="1860"/>
        <item m="1" x="1900"/>
        <item m="1" x="3043"/>
        <item m="1" x="3066"/>
        <item m="1" x="2749"/>
        <item m="1" x="2775"/>
        <item m="1" x="6794"/>
        <item m="1" x="6825"/>
        <item m="1" x="6434"/>
        <item m="1" x="6457"/>
        <item m="1" x="6071"/>
        <item m="1" x="2922"/>
        <item m="1" x="6753"/>
        <item m="1" x="6975"/>
        <item m="1" x="2834"/>
        <item m="1" x="2882"/>
        <item m="1" x="6669"/>
        <item m="1" x="3594"/>
        <item m="1" x="7424"/>
        <item m="1" x="7445"/>
        <item m="1" x="3433"/>
        <item m="1" x="3550"/>
        <item m="1" x="7404"/>
        <item m="1" x="3377"/>
        <item m="1" x="7214"/>
        <item m="1" x="3167"/>
        <item m="1" x="6939"/>
        <item m="1" x="7153"/>
        <item m="1" x="5590"/>
        <item m="1" x="1643"/>
        <item m="1" x="1684"/>
        <item m="1" x="1279"/>
        <item m="1" x="1305"/>
        <item m="1" x="937"/>
        <item m="1" x="974"/>
        <item m="1" x="4978"/>
        <item m="1" x="5014"/>
        <item m="1" x="6222"/>
        <item m="1" x="6252"/>
        <item m="1" x="5820"/>
        <item m="1" x="5857"/>
        <item m="1" x="5885"/>
        <item m="1" x="1899"/>
        <item m="1" x="1944"/>
        <item m="1" x="1535"/>
        <item m="1" x="6787"/>
        <item m="1" x="6945"/>
        <item m="1" x="2857"/>
        <item m="1" x="6696"/>
        <item m="1" x="3581"/>
        <item m="1" x="7436"/>
        <item m="1" x="3452"/>
        <item m="1" x="3533"/>
        <item m="1" x="7390"/>
        <item m="1" x="3395"/>
        <item m="1" x="7200"/>
        <item m="1" x="3147"/>
        <item m="1" x="6968"/>
        <item m="1" x="7128"/>
        <item m="1" x="3068"/>
        <item m="1" x="6893"/>
        <item m="1" x="3662"/>
        <item m="1" x="3090"/>
        <item m="1" x="6874"/>
        <item m="1" x="3669"/>
        <item m="1" x="7520"/>
        <item m="1" x="3530"/>
        <item m="1" x="3645"/>
        <item m="1" x="7485"/>
        <item m="1" x="3494"/>
        <item m="1" x="7341"/>
        <item m="1" x="3328"/>
        <item m="1" x="7123"/>
        <item m="1" x="7285"/>
        <item m="1" x="3249"/>
        <item m="1" x="7057"/>
        <item m="1" x="2633"/>
        <item m="1" x="6448"/>
        <item m="1" x="2246"/>
        <item m="1" x="6113"/>
        <item m="1" x="2173"/>
        <item m="1" x="2214"/>
        <item m="1" x="3211"/>
        <item m="1" x="3229"/>
        <item m="1" x="2956"/>
        <item m="1" x="2984"/>
        <item m="1" x="6974"/>
        <item m="1" x="7005"/>
        <item m="1" x="6695"/>
        <item m="1" x="6721"/>
        <item m="1" x="6336"/>
        <item m="1" x="6372"/>
        <item m="1" x="2422"/>
        <item m="1" x="2464"/>
        <item m="1" x="3394"/>
        <item m="1" x="3411"/>
        <item m="1" x="5897"/>
        <item m="1" x="1963"/>
        <item m="1" x="2001"/>
        <item m="1" x="1575"/>
        <item m="1" x="1605"/>
        <item m="1" x="1230"/>
        <item m="1" x="1254"/>
        <item m="1" x="5279"/>
        <item m="1" x="5314"/>
        <item m="1" x="4930"/>
        <item m="1" x="4951"/>
        <item m="1" x="6160"/>
        <item m="1" x="6191"/>
        <item m="1" x="2232"/>
        <item m="1" x="2267"/>
        <item m="1" x="1828"/>
        <item m="1" x="1859"/>
        <item m="1" x="5339"/>
        <item m="1" x="5363"/>
        <item m="1" x="1433"/>
        <item m="1" x="5005"/>
        <item m="1" x="2671"/>
        <item m="1" x="2706"/>
        <item m="1" x="2289"/>
        <item m="1" x="6258"/>
        <item m="1" x="6527"/>
        <item m="1" x="3532"/>
        <item m="1" x="7362"/>
        <item m="1" x="3357"/>
        <item m="1" x="7198"/>
        <item m="1" x="3094"/>
        <item m="1" x="3281"/>
        <item m="1" x="7126"/>
        <item m="1" x="3019"/>
        <item m="1" x="3065"/>
        <item m="1" x="6852"/>
        <item m="1" x="2748"/>
        <item m="1" x="6488"/>
        <item m="1" x="6558"/>
        <item m="1" x="1563"/>
        <item m="1" x="1187"/>
        <item m="1" x="1219"/>
        <item m="1" x="5225"/>
        <item m="1" x="5260"/>
        <item m="1" x="6456"/>
        <item m="1" x="6480"/>
        <item m="1" x="7511"/>
        <item m="1" x="3546"/>
        <item m="1" x="3635"/>
        <item m="1" x="7401"/>
        <item m="1" x="7476"/>
        <item m="1" x="3505"/>
        <item m="1" x="7357"/>
        <item m="1" x="3305"/>
        <item m="1" x="7147"/>
        <item m="1" x="3084"/>
        <item m="1" x="3231"/>
        <item m="1" x="7079"/>
        <item m="1" x="2660"/>
        <item m="1" x="6425"/>
        <item m="1" x="2279"/>
        <item m="1" x="6093"/>
        <item m="1" x="6327"/>
        <item m="1" x="3146"/>
        <item m="1" x="3166"/>
        <item m="1" x="7152"/>
        <item m="1" x="7178"/>
        <item m="1" x="7284"/>
        <item m="1" x="7307"/>
        <item m="1" x="7078"/>
        <item m="1" x="2539"/>
        <item m="1" x="6363"/>
        <item m="1" x="2123"/>
        <item m="1" x="2194"/>
        <item m="1" x="5939"/>
        <item m="1" x="2441"/>
        <item m="1" x="6208"/>
        <item m="1" x="1479"/>
        <item m="1" x="1507"/>
        <item m="1" x="5559"/>
        <item m="1" x="1149"/>
        <item m="1" x="5170"/>
        <item m="1" x="5196"/>
        <item m="1" x="6409"/>
        <item m="1" x="6433"/>
        <item m="1" x="6759"/>
        <item m="1" x="2250"/>
        <item m="1" x="6055"/>
        <item m="1" x="1811"/>
        <item m="1" x="5651"/>
        <item m="1" x="1494"/>
        <item m="1" x="1719"/>
        <item m="1" x="5535"/>
        <item m="1" x="1368"/>
        <item m="1" x="5155"/>
        <item m="1" x="1028"/>
        <item m="1" x="4870"/>
        <item m="1" x="5053"/>
        <item m="1" x="2503"/>
        <item m="1" x="6324"/>
        <item m="1" x="2091"/>
        <item m="1" x="5911"/>
        <item m="1" x="6694"/>
        <item m="1" x="6720"/>
        <item m="1" x="6371"/>
        <item m="1" x="6399"/>
        <item m="1" x="2463"/>
        <item m="1" x="2504"/>
        <item m="1" x="2061"/>
        <item m="1" x="2092"/>
        <item m="1" x="2122"/>
        <item m="1" x="1676"/>
        <item m="1" x="1715"/>
        <item m="1" x="5768"/>
        <item m="1" x="5810"/>
        <item m="1" x="6910"/>
        <item m="1" x="6930"/>
        <item m="1" x="6597"/>
        <item m="1" x="2155"/>
        <item m="1" x="5965"/>
        <item m="1" x="1746"/>
        <item m="1" x="6239"/>
        <item m="1" x="2018"/>
        <item m="1" x="2078"/>
        <item m="1" x="5842"/>
        <item m="1" x="2913"/>
        <item m="1" x="2575"/>
        <item m="1" x="2603"/>
        <item m="1" x="6604"/>
        <item m="1" x="2203"/>
        <item m="1" x="6253"/>
        <item m="1" x="6286"/>
        <item m="1" x="5886"/>
        <item m="1" x="5912"/>
        <item m="1" x="1945"/>
        <item m="1" x="5481"/>
        <item m="1" x="5527"/>
        <item m="1" x="3088"/>
        <item m="1" x="3113"/>
        <item m="1" x="2797"/>
        <item m="1" x="2819"/>
        <item m="1" x="2453"/>
        <item m="1" x="7099"/>
        <item m="1" x="6820"/>
        <item m="1" x="6845"/>
        <item m="1" x="2915"/>
        <item m="1" x="6502"/>
        <item m="1" x="3607"/>
        <item m="1" x="3619"/>
        <item m="1" x="3467"/>
        <item m="1" x="3477"/>
        <item m="1" x="7421"/>
        <item m="1" x="3266"/>
        <item m="1" x="7229"/>
        <item m="1" x="7243"/>
        <item m="1" x="6999"/>
        <item m="1" x="7024"/>
        <item m="1" x="3115"/>
        <item m="1" x="6738"/>
        <item m="1" x="2048"/>
        <item m="1" x="5874"/>
        <item m="1" x="6099"/>
        <item m="1" x="1921"/>
        <item m="1" x="5747"/>
        <item m="1" x="3059"/>
        <item m="1" x="6885"/>
        <item m="1" x="2790"/>
        <item m="1" x="2980"/>
        <item m="1" x="6814"/>
        <item m="1" x="2692"/>
        <item m="1" x="6449"/>
        <item m="1" x="2307"/>
        <item m="1" x="6132"/>
        <item m="1" x="6364"/>
        <item m="1" x="1958"/>
        <item m="1" x="2195"/>
        <item m="1" x="1744"/>
        <item m="1" x="1986"/>
        <item m="1" x="5809"/>
        <item m="1" x="1624"/>
        <item m="1" x="5387"/>
        <item m="1" x="1244"/>
        <item m="1" x="5084"/>
        <item m="1" x="5298"/>
        <item m="1" x="2740"/>
        <item m="1" x="6545"/>
        <item m="1" x="6628"/>
        <item m="1" x="2707"/>
        <item m="1" x="2741"/>
        <item m="1" x="2343"/>
        <item m="1" x="2371"/>
        <item m="1" x="1936"/>
        <item m="1" x="1981"/>
        <item m="1" x="2017"/>
        <item m="1" x="6014"/>
        <item m="1" x="6057"/>
        <item m="1" x="7098"/>
        <item m="1" x="7118"/>
        <item m="1" x="6844"/>
        <item m="1" x="6864"/>
        <item m="1" x="2914"/>
        <item m="1" x="2950"/>
        <item m="1" x="2604"/>
        <item m="1" x="1654"/>
        <item m="1" x="1965"/>
        <item m="1" x="5713"/>
        <item m="1" x="3081"/>
        <item m="1" x="6904"/>
        <item m="1" x="2766"/>
        <item m="1" x="6579"/>
        <item m="1" x="6840"/>
        <item m="1" x="2661"/>
        <item m="1" x="6473"/>
        <item m="1" x="2334"/>
        <item m="1" x="6094"/>
        <item m="1" x="1910"/>
        <item m="1" x="2235"/>
        <item m="1" x="5966"/>
        <item m="1" x="3238"/>
        <item m="1" x="7088"/>
        <item m="1" x="2496"/>
        <item m="1" x="6481"/>
        <item m="1" x="6509"/>
        <item m="1" x="6147"/>
        <item m="1" x="6177"/>
        <item m="1" x="5755"/>
        <item m="1" x="5799"/>
        <item m="1" x="3247"/>
        <item m="1" x="3270"/>
        <item m="1" x="3299"/>
        <item m="1" x="3009"/>
        <item m="1" x="3033"/>
        <item m="1" x="2698"/>
        <item m="1" x="2734"/>
        <item m="1" x="6747"/>
        <item m="1" x="6779"/>
        <item m="1" x="6400"/>
        <item m="1" x="6424"/>
        <item m="1" x="3676"/>
        <item m="1" x="3683"/>
        <item m="1" x="3690"/>
        <item m="1" x="3562"/>
        <item m="1" x="3575"/>
        <item m="1" x="7497"/>
        <item m="1" x="3425"/>
        <item m="1" x="7372"/>
        <item m="1" x="7386"/>
        <item m="1" x="7173"/>
        <item m="1" x="7193"/>
        <item m="1" x="3272"/>
        <item m="1" x="6926"/>
        <item m="1" x="2691"/>
        <item m="1" x="2726"/>
        <item m="1" x="2306"/>
        <item m="1" x="2333"/>
        <item m="1" x="5997"/>
        <item m="1" x="3258"/>
        <item m="1" x="7067"/>
        <item m="1" x="3000"/>
        <item m="1" x="6834"/>
        <item m="1" x="6990"/>
        <item m="1" x="2897"/>
        <item m="1" x="6734"/>
        <item m="1" x="2565"/>
        <item m="1" x="6388"/>
        <item m="1" x="2226"/>
        <item m="1" x="2442"/>
        <item m="1" x="6270"/>
        <item m="1" x="3422"/>
        <item m="1" x="7224"/>
        <item m="1" x="3179"/>
        <item m="1" x="7013"/>
        <item m="1" x="7169"/>
        <item m="1" x="6640"/>
        <item m="1" x="6667"/>
        <item m="1" x="2756"/>
        <item m="1" x="6335"/>
        <item m="1" x="2387"/>
        <item m="1" x="2421"/>
        <item m="1" x="1997"/>
        <item m="1" x="2030"/>
        <item m="1" x="6080"/>
        <item m="1" x="1633"/>
        <item m="1" x="5699"/>
        <item m="1" x="5730"/>
        <item m="1" x="6853"/>
        <item m="1" x="6872"/>
        <item m="1" x="6891"/>
        <item m="1" x="2962"/>
        <item m="1" x="2632"/>
        <item m="1" x="2245"/>
        <item m="1" x="2278"/>
        <item m="1" x="6287"/>
        <item m="1" x="6326"/>
        <item m="1" x="7242"/>
        <item m="1" x="7257"/>
        <item m="1" x="7023"/>
        <item m="1" x="7044"/>
        <item m="1" x="2975"/>
        <item m="1" x="6805"/>
        <item m="1" x="7016"/>
        <item m="1" x="2868"/>
        <item m="1" x="6709"/>
        <item m="1" x="2592"/>
        <item m="1" x="6356"/>
        <item m="1" x="2182"/>
        <item m="1" x="2484"/>
        <item m="1" x="6240"/>
        <item m="1" x="6307"/>
        <item m="1" x="3407"/>
        <item m="1" x="7238"/>
        <item m="1" x="3161"/>
        <item m="1" x="3196"/>
        <item m="1" x="6984"/>
        <item m="1" x="7190"/>
        <item m="1" x="2949"/>
        <item m="1" x="6778"/>
        <item m="1" x="2658"/>
        <item m="1" x="6423"/>
        <item m="1" x="2277"/>
        <item m="1" x="6091"/>
        <item m="1" x="6325"/>
        <item m="1" x="2154"/>
        <item m="1" x="5964"/>
        <item m="1" x="1745"/>
        <item m="1" x="5571"/>
        <item m="1" x="2972"/>
        <item m="1" x="2361"/>
        <item m="1" x="6392"/>
        <item m="1" x="1957"/>
        <item m="1" x="5996"/>
        <item m="1" x="6037"/>
        <item m="1" x="6269"/>
        <item m="1" x="6003"/>
        <item m="1" x="6047"/>
        <item m="1" x="3428"/>
        <item m="1" x="3447"/>
        <item m="1" x="3183"/>
        <item m="1" x="3200"/>
        <item m="1" x="3218"/>
        <item m="1" x="2906"/>
        <item m="1" x="2942"/>
        <item m="1" x="7192"/>
        <item m="1" x="7207"/>
        <item m="1" x="3300"/>
        <item m="1" x="6951"/>
        <item m="1" x="3058"/>
        <item m="1" x="3080"/>
        <item m="1" x="2735"/>
        <item m="1" x="2765"/>
        <item m="1" x="6780"/>
        <item m="1" x="3539"/>
        <item m="1" x="7471"/>
        <item m="1" x="7479"/>
        <item m="1" x="7320"/>
        <item m="1" x="7334"/>
        <item m="1" x="3448"/>
        <item m="1" x="7133"/>
        <item m="1" x="3104"/>
        <item m="1" x="6924"/>
        <item m="1" x="2791"/>
        <item m="1" x="6615"/>
        <item m="1" x="2476"/>
        <item m="1" x="6835"/>
        <item m="1" x="2719"/>
        <item m="1" x="3130"/>
        <item m="1" x="6905"/>
        <item m="1" x="2813"/>
        <item m="1" x="6644"/>
        <item m="1" x="2431"/>
        <item m="1" x="6857"/>
        <item m="1" x="2681"/>
        <item m="1" x="2933"/>
        <item m="1" x="3140"/>
        <item m="1" x="6957"/>
        <item m="1" x="2865"/>
        <item m="1" x="6654"/>
        <item m="1" x="2532"/>
        <item m="1" x="6353"/>
        <item m="1" x="6546"/>
        <item m="1" x="2181"/>
        <item m="1" x="2401"/>
        <item m="1" x="6238"/>
        <item m="1" x="2077"/>
        <item m="1" x="5841"/>
        <item m="1" x="3158"/>
        <item m="1" x="6981"/>
        <item m="1" x="7140"/>
        <item m="1" x="3079"/>
        <item m="1" x="6902"/>
        <item m="1" x="6559"/>
        <item m="1" x="2643"/>
        <item m="1" x="2672"/>
        <item m="1" x="2290"/>
        <item m="1" x="2316"/>
        <item m="1" x="6344"/>
        <item m="1" x="1889"/>
        <item m="1" x="5951"/>
        <item m="1" x="5978"/>
        <item m="1" x="7055"/>
        <item m="1" x="7077"/>
        <item m="1" x="3153"/>
        <item m="1" x="6786"/>
        <item m="1" x="6819"/>
        <item m="1" x="2856"/>
        <item m="1" x="2881"/>
        <item m="1" x="2548"/>
        <item m="1" x="2576"/>
        <item m="1" x="6306"/>
        <item m="1" x="5900"/>
        <item m="1" x="5926"/>
        <item m="1" x="5506"/>
        <item m="1" x="5553"/>
        <item m="1" x="3103"/>
        <item m="1" x="3129"/>
        <item m="1" x="2812"/>
        <item m="1" x="2835"/>
        <item m="1" x="2475"/>
        <item m="1" x="2516"/>
        <item m="1" x="6498"/>
        <item m="1" x="6531"/>
        <item m="1" x="6570"/>
        <item m="1" x="6164"/>
        <item m="1" x="6195"/>
        <item m="1" x="5778"/>
        <item m="1" x="3108"/>
        <item m="1" x="3135"/>
        <item m="1" x="3159"/>
        <item m="1" x="7119"/>
        <item m="1" x="7141"/>
        <item m="1" x="6865"/>
        <item m="1" x="6884"/>
        <item m="1" x="6538"/>
        <item m="1" x="6578"/>
        <item m="1" x="3629"/>
        <item m="1" x="3640"/>
        <item m="1" x="3487"/>
        <item m="1" x="3498"/>
        <item m="1" x="3293"/>
        <item m="1" x="3319"/>
        <item m="1" x="6521"/>
        <item m="1" x="6735"/>
        <item m="1" x="3627"/>
        <item m="1" x="7469"/>
        <item m="1" x="3474"/>
        <item m="1" x="7311"/>
        <item m="1" x="3278"/>
        <item m="1" x="3423"/>
        <item m="1" x="7254"/>
        <item m="1" x="3215"/>
        <item m="1" x="2924"/>
        <item m="1" x="6754"/>
        <item m="1" x="6925"/>
        <item m="1" x="3685"/>
        <item m="1" x="7544"/>
        <item m="1" x="3570"/>
        <item m="1" x="3219"/>
        <item m="1" x="3237"/>
        <item m="1" x="2974"/>
        <item m="1" x="2999"/>
        <item m="1" x="6959"/>
        <item m="1" x="3638"/>
        <item m="1" x="7550"/>
        <item m="1" x="7557"/>
        <item m="1" x="7442"/>
        <item m="1" x="7451"/>
        <item m="1" x="3543"/>
        <item m="1" x="7270"/>
        <item m="1" x="3388"/>
        <item m="1" x="3406"/>
        <item m="1" x="3160"/>
        <item m="1" x="3178"/>
        <item m="1" x="2515"/>
        <item m="1" x="5823"/>
        <item m="1" x="3284"/>
        <item m="1" x="3311"/>
        <item m="1" x="3023"/>
        <item m="1" x="3046"/>
        <item m="1" x="2718"/>
        <item m="1" x="2752"/>
        <item m="1" x="6763"/>
        <item m="1" x="6797"/>
        <item m="1" x="6413"/>
        <item m="1" x="6437"/>
        <item m="1" x="6460"/>
        <item m="1" x="6026"/>
        <item m="1" x="6073"/>
        <item m="1" x="3439"/>
        <item m="1" x="3458"/>
        <item m="1" x="3214"/>
        <item m="1" x="6764"/>
        <item m="1" x="3617"/>
        <item m="1" x="7461"/>
        <item m="1" x="3484"/>
        <item m="1" x="7291"/>
        <item m="1" x="7431"/>
        <item m="1" x="3440"/>
        <item m="1" x="7239"/>
        <item m="1" x="7268"/>
        <item m="1" x="3197"/>
        <item m="1" x="2960"/>
        <item m="1" x="3131"/>
        <item m="1" x="6948"/>
        <item m="1" x="3692"/>
        <item m="1" x="7535"/>
        <item m="1" x="3582"/>
        <item m="1" x="2764"/>
        <item m="1" x="6577"/>
        <item m="1" x="2430"/>
        <item m="1" x="2659"/>
        <item m="1" x="6471"/>
        <item m="1" x="2332"/>
        <item m="1" x="6092"/>
        <item m="1" x="3318"/>
        <item m="1" x="7158"/>
        <item m="1" x="7273"/>
        <item m="1" x="3236"/>
        <item m="1" x="7086"/>
        <item m="1" x="2973"/>
        <item m="1" x="2549"/>
        <item m="1" x="6530"/>
        <item m="1" x="6569"/>
        <item m="1" x="6194"/>
        <item m="1" x="6225"/>
        <item m="1" x="5822"/>
        <item m="1" x="5859"/>
        <item m="1" x="7425"/>
        <item m="1" x="3434"/>
        <item m="1" x="3522"/>
        <item m="1" x="7379"/>
        <item m="1" x="3379"/>
        <item m="1" x="7185"/>
        <item m="1" x="7216"/>
        <item m="1" x="3123"/>
        <item m="1" x="3670"/>
        <item m="1" x="7501"/>
        <item m="1" x="3531"/>
        <item m="1" x="3647"/>
        <item m="1" x="7470"/>
        <item m="1" x="7437"/>
        <item m="1" x="7503"/>
        <item m="1" x="3535"/>
        <item m="1" x="7392"/>
        <item m="1" x="3361"/>
        <item m="1" x="7202"/>
        <item m="1" x="3150"/>
        <item m="1" x="3663"/>
        <item m="1" x="7512"/>
        <item m="1" x="7575"/>
        <item m="1" x="3637"/>
        <item m="1" x="7478"/>
        <item m="1" x="3485"/>
        <item m="1" x="2162"/>
        <item m="1" x="2204"/>
        <item m="1" x="6224"/>
        <item m="1" x="6254"/>
        <item m="1" x="7213"/>
        <item m="1" x="7228"/>
        <item m="1" x="6967"/>
        <item m="1" x="6998"/>
        <item m="1" x="7258"/>
        <item m="1" x="7274"/>
        <item m="1" x="7295"/>
        <item m="1" x="7045"/>
        <item m="1" x="7066"/>
        <item m="1" x="6769"/>
        <item m="1" x="6804"/>
        <item m="1" x="3699"/>
        <item m="1" x="3710"/>
        <item m="1" x="3589"/>
        <item m="1" x="3603"/>
        <item m="1" x="3443"/>
        <item m="1" x="3461"/>
        <item m="1" x="7398"/>
        <item m="1" x="7414"/>
        <item m="1" x="7208"/>
        <item m="1" x="7223"/>
        <item m="1" x="7237"/>
        <item m="1" x="6072"/>
        <item m="1" x="6114"/>
        <item m="1" x="2174"/>
        <item m="1" x="2215"/>
        <item m="1" x="1758"/>
        <item m="1" x="1785"/>
        <item m="1" x="2958"/>
        <item m="1" x="2986"/>
        <item m="1" x="6976"/>
        <item m="1" x="7006"/>
        <item m="1" x="6670"/>
        <item m="1" x="6697"/>
        <item m="1" x="6723"/>
        <item m="1" x="6337"/>
        <item m="1" x="6374"/>
        <item m="1" x="2424"/>
        <item m="1" x="2466"/>
        <item m="1" x="3232"/>
        <item m="1" x="2923"/>
        <item m="1" x="2959"/>
        <item m="1" x="6947"/>
        <item m="1" x="6977"/>
        <item m="1" x="6671"/>
        <item m="1" x="6698"/>
        <item m="1" x="7236"/>
        <item m="1" x="3194"/>
        <item m="1" x="6982"/>
        <item m="1" x="2887"/>
        <item m="1" x="3128"/>
        <item m="1" x="6903"/>
        <item m="1" x="2811"/>
        <item m="1" x="6642"/>
        <item m="1" x="3556"/>
        <item m="1" x="7407"/>
        <item m="1" x="7502"/>
        <item m="1" x="3496"/>
        <item m="1" x="7343"/>
        <item m="1" x="3279"/>
        <item m="1" x="7124"/>
        <item m="1" x="7288"/>
        <item m="1" x="3788"/>
        <item m="1" x="7647"/>
        <item m="1" x="3736"/>
        <item m="1" x="7569"/>
        <item m="1" x="3632"/>
        <item m="1" x="3703"/>
        <item m="1" x="1612"/>
        <item m="1" x="2650"/>
        <item m="1" x="3760"/>
        <item m="1" x="3903"/>
        <item m="1" x="3958"/>
        <item m="1" x="5103"/>
        <item m="1" x="4417"/>
        <item m="1" x="6712"/>
        <item m="1" x="7328"/>
        <item m="1" x="3308"/>
        <item m="1" x="3441"/>
        <item m="1" x="7149"/>
        <item m="1" x="7269"/>
        <item m="1" x="3791"/>
        <item m="1" x="7653"/>
        <item m="1" x="3726"/>
        <item m="1" x="7578"/>
        <item m="1" x="3643"/>
        <item m="1" x="3693"/>
        <item m="1" x="2143"/>
        <item m="1" x="3831"/>
        <item m="1" x="2682"/>
        <item m="1" x="4046"/>
        <item m="1" x="3953"/>
        <item m="1" x="4167"/>
        <item m="1" x="3845"/>
        <item m="1" x="3961"/>
        <item m="1" x="6876"/>
        <item m="1" x="6895"/>
        <item m="1" x="6562"/>
        <item m="1" x="6601"/>
        <item m="1" x="3636"/>
        <item m="1" x="3646"/>
        <item m="1" x="3655"/>
        <item m="1" x="3495"/>
        <item m="1" x="3506"/>
        <item m="1" x="3307"/>
        <item m="1" x="3330"/>
        <item m="1" x="7287"/>
        <item m="1" x="6789"/>
        <item m="1" x="6823"/>
        <item m="1" x="6952"/>
        <item m="1" x="6983"/>
        <item m="1" x="2757"/>
        <item m="1" x="2782"/>
        <item m="1" x="2389"/>
        <item m="1" x="2423"/>
        <item m="1" x="1998"/>
        <item m="1" x="2031"/>
        <item m="1" x="6081"/>
        <item m="1" x="6120"/>
        <item m="1" x="7146"/>
        <item m="1" x="7172"/>
        <item m="1" x="3248"/>
        <item m="1" x="3271"/>
        <item m="1" x="2985"/>
        <item m="1" x="3010"/>
        <item m="1" x="3034"/>
        <item m="1" x="2665"/>
        <item m="1" x="2699"/>
        <item m="1" x="6722"/>
        <item m="1" x="6748"/>
        <item m="1" x="7454"/>
        <item m="1" x="7463"/>
        <item m="1" x="7281"/>
        <item m="1" x="7303"/>
        <item m="1" x="3509"/>
        <item m="1" x="7363"/>
        <item m="1" x="3359"/>
        <item m="1" x="7159"/>
        <item m="1" x="3095"/>
        <item m="1" x="3283"/>
        <item m="1" x="7087"/>
        <item m="1" x="3022"/>
        <item m="1" x="6855"/>
        <item m="1" x="3648"/>
        <item m="1" x="7488"/>
        <item m="1" x="7574"/>
        <item m="1" x="3616"/>
        <item m="1" x="7460"/>
        <item m="1" x="3483"/>
        <item m="1" x="7290"/>
        <item m="1" x="7326"/>
        <item m="1" x="7642"/>
        <item m="1" x="7715"/>
        <item m="1" x="6271"/>
        <item m="1" x="6736"/>
        <item m="1" x="7380"/>
        <item m="1" x="1655"/>
        <item m="1" x="3846"/>
        <item m="1" x="4713"/>
        <item m="1" x="4011"/>
        <item m="1" x="4206"/>
        <item m="1" x="6212"/>
        <item m="1" x="7353"/>
        <item m="1" x="7367"/>
        <item m="1" x="7782"/>
        <item m="1" x="3418"/>
        <item m="1" x="3898"/>
        <item m="1" x="3954"/>
        <item m="1" x="3772"/>
        <item m="1" x="3959"/>
        <item m="1" x="2063"/>
        <item m="1" x="2094"/>
        <item m="1" x="3148"/>
        <item m="1" x="3168"/>
        <item m="1" x="7154"/>
        <item m="1" x="7179"/>
        <item m="1" x="6894"/>
        <item m="1" x="6913"/>
        <item m="1" x="6561"/>
        <item m="1" x="6600"/>
        <item m="1" x="6631"/>
        <item m="1" x="2675"/>
        <item m="1" x="2710"/>
        <item m="1" x="2318"/>
        <item m="1" x="2345"/>
        <item m="1" x="3329"/>
        <item m="1" x="3351"/>
        <item m="1" x="6345"/>
        <item m="1" x="6378"/>
        <item m="1" x="5952"/>
        <item m="1" x="5979"/>
        <item m="1" x="5592"/>
        <item m="1" x="5623"/>
        <item m="1" x="3154"/>
        <item m="1" x="3173"/>
        <item m="1" x="2858"/>
        <item m="1" x="2883"/>
        <item m="1" x="2550"/>
        <item m="1" x="2578"/>
        <item m="1" x="6606"/>
        <item m="1" x="3252"/>
        <item m="1" x="3438"/>
        <item m="1" x="7266"/>
        <item m="1" x="3195"/>
        <item m="1" x="7035"/>
        <item m="1" x="2605"/>
        <item m="1" x="6373"/>
        <item m="1" x="6635"/>
        <item m="1" x="2505"/>
        <item m="1" x="6255"/>
        <item m="1" x="2093"/>
        <item m="1" x="5913"/>
        <item m="1" x="1677"/>
        <item m="1" x="3412"/>
        <item m="1" x="3429"/>
        <item m="1" x="3184"/>
        <item m="1" x="3201"/>
        <item m="1" x="2875"/>
        <item m="1" x="2907"/>
        <item m="1" x="2943"/>
        <item m="1" x="6912"/>
        <item m="1" x="6932"/>
        <item m="1" x="7531"/>
        <item m="1" x="7541"/>
        <item m="1" x="7417"/>
        <item m="1" x="7432"/>
        <item m="1" x="3516"/>
        <item m="1" x="3527"/>
        <item m="1" x="3350"/>
        <item m="1" x="3369"/>
        <item m="1" x="3109"/>
        <item m="1" x="7286"/>
        <item m="1" x="7308"/>
        <item m="1" x="7080"/>
        <item m="1" x="7101"/>
        <item m="1" x="6822"/>
        <item m="1" x="6847"/>
        <item m="1" x="2884"/>
        <item m="1" x="2917"/>
        <item m="1" x="2952"/>
        <item m="1" x="3702"/>
        <item m="1" x="3713"/>
        <item m="1" x="3595"/>
        <item m="1" x="3608"/>
        <item m="1" x="3454"/>
        <item m="1" x="3469"/>
        <item m="1" x="7406"/>
        <item m="1" x="7423"/>
        <item m="1" x="7231"/>
        <item m="1" x="7245"/>
        <item m="1" x="3677"/>
        <item m="1" x="3684"/>
        <item m="1" x="3548"/>
        <item m="1" x="6178"/>
        <item m="1" x="1937"/>
        <item m="1" x="2252"/>
        <item m="1" x="6058"/>
        <item m="1" x="1813"/>
        <item m="1" x="1877"/>
        <item m="1" x="5653"/>
        <item m="1" x="3035"/>
        <item m="1" x="6821"/>
        <item m="1" x="6866"/>
        <item m="1" x="7030"/>
        <item m="1" x="2951"/>
        <item m="1" x="3136"/>
        <item m="1" x="7100"/>
        <item m="1" x="7120"/>
        <item m="1" x="7142"/>
        <item m="1" x="6472"/>
        <item m="1" x="6497"/>
        <item m="1" x="6131"/>
        <item m="1" x="6163"/>
        <item m="1" x="2234"/>
        <item m="1" x="2268"/>
        <item m="1" x="2205"/>
        <item m="1" x="6226"/>
        <item m="1" x="6256"/>
        <item m="1" x="5860"/>
        <item m="1" x="5888"/>
        <item m="1" x="3332"/>
        <item m="1" x="7000"/>
        <item m="1" x="3069"/>
        <item m="1" x="3091"/>
        <item m="1" x="2778"/>
        <item m="1" x="2800"/>
        <item m="1" x="6827"/>
        <item m="1" x="2455"/>
        <item m="1" x="6484"/>
        <item m="1" x="6512"/>
        <item m="1" x="6115"/>
        <item m="1" x="6149"/>
        <item m="1" x="6781"/>
        <item m="1" x="2606"/>
        <item m="1" x="6426"/>
        <item m="1" x="2280"/>
        <item m="1" x="2506"/>
        <item m="1" x="6328"/>
        <item m="1" x="2156"/>
        <item m="1" x="5914"/>
        <item m="1" x="3202"/>
        <item m="1" x="7046"/>
        <item m="1" x="7197"/>
        <item m="1" x="3142"/>
        <item m="1" x="6960"/>
        <item m="1" x="2822"/>
        <item m="1" x="6657"/>
        <item m="1" x="2535"/>
        <item m="1" x="2743"/>
        <item m="1" x="2483"/>
        <item m="1" x="2520"/>
        <item m="1" x="2108"/>
        <item m="1" x="2138"/>
        <item m="1" x="1697"/>
        <item m="1" x="1731"/>
        <item m="1" x="5789"/>
        <item m="1" x="5830"/>
        <item m="1" x="6923"/>
        <item m="1" x="6946"/>
        <item m="1" x="6614"/>
        <item m="1" x="6643"/>
        <item m="1" x="2727"/>
        <item m="1" x="2758"/>
        <item m="1" x="3564"/>
        <item m="1" x="7487"/>
        <item m="1" x="7499"/>
        <item m="1" x="7359"/>
        <item m="1" x="7374"/>
        <item m="1" x="7176"/>
        <item m="1" x="7196"/>
        <item m="1" x="3795"/>
        <item m="1" x="3800"/>
        <item m="1" x="3746"/>
        <item m="1" x="3755"/>
        <item m="1" x="3653"/>
        <item m="1" x="3659"/>
        <item m="1" x="3097"/>
        <item m="1" x="3624"/>
        <item m="1" x="3838"/>
        <item m="1" x="4000"/>
        <item m="1" x="4367"/>
        <item m="1" x="4385"/>
        <item m="1" x="6549"/>
        <item m="1" x="2403"/>
        <item m="1" x="6179"/>
        <item m="1" x="3370"/>
        <item m="1" x="7209"/>
        <item m="1" x="7324"/>
        <item m="1" x="3301"/>
        <item m="1" x="7143"/>
        <item m="1" x="3036"/>
        <item m="1" x="3082"/>
        <item m="1" x="6867"/>
        <item m="1" x="2767"/>
        <item m="1" x="6580"/>
        <item m="1" x="6782"/>
        <item m="1" x="3908"/>
        <item m="1" x="4190"/>
        <item m="1" x="4430"/>
        <item m="1" x="7528"/>
        <item m="1" x="16"/>
        <item m="1" x="2144"/>
        <item m="1" x="3403"/>
        <item m="1" x="2183"/>
        <item m="1" x="3634"/>
        <item m="1" x="4001"/>
        <item m="1" x="3117"/>
        <item m="1" x="3143"/>
        <item m="1" x="2801"/>
        <item m="1" x="2823"/>
        <item m="1" x="2846"/>
        <item m="1" x="3563"/>
        <item m="1" x="3576"/>
        <item m="1" x="7498"/>
        <item m="1" x="7510"/>
        <item m="1" x="7373"/>
        <item m="1" x="7387"/>
        <item m="1" x="7175"/>
        <item m="1" x="7195"/>
        <item m="1" x="3274"/>
        <item m="1" x="3302"/>
        <item m="1" x="6806"/>
        <item m="1" x="6961"/>
        <item m="1" x="2869"/>
        <item m="1" x="6710"/>
        <item m="1" x="3590"/>
        <item m="1" x="7443"/>
        <item m="1" x="3462"/>
        <item m="1" x="3544"/>
        <item m="1" x="7399"/>
        <item m="1" x="3408"/>
        <item m="1" x="7210"/>
        <item m="1" x="2362"/>
        <item m="1" x="2390"/>
        <item m="1" x="1999"/>
        <item m="1" x="2032"/>
        <item m="1" x="6038"/>
        <item m="1" x="6082"/>
        <item m="1" x="7109"/>
        <item m="1" x="7129"/>
        <item m="1" x="6856"/>
        <item m="1" x="6875"/>
        <item m="1" x="2932"/>
        <item m="1" x="2964"/>
        <item m="1" x="2619"/>
        <item m="1" x="2646"/>
        <item m="1" x="2263"/>
        <item m="1" x="2292"/>
        <item m="1" x="6346"/>
        <item m="1" x="3471"/>
        <item m="1" x="7174"/>
        <item m="1" x="3250"/>
        <item m="1" x="3273"/>
        <item m="1" x="2987"/>
        <item m="1" x="3012"/>
        <item m="1" x="7007"/>
        <item m="1" x="2700"/>
        <item m="1" x="6724"/>
        <item m="1" x="6750"/>
        <item m="1" x="3037"/>
        <item m="1" x="3061"/>
        <item m="1" x="3652"/>
        <item m="1" x="3658"/>
        <item m="1" x="3664"/>
        <item m="1" x="7568"/>
        <item m="1" x="7577"/>
        <item m="1" x="7464"/>
        <item m="1" x="7472"/>
        <item m="1" x="7322"/>
        <item m="1" x="7336"/>
        <item m="1" x="3431"/>
        <item m="1" x="3450"/>
        <item m="1" x="7144"/>
        <item m="1" x="2888"/>
        <item m="1" x="3083"/>
        <item m="1" x="6906"/>
        <item m="1" x="3678"/>
        <item m="1" x="7516"/>
        <item m="1" x="3557"/>
        <item m="1" x="7408"/>
        <item m="1" x="7480"/>
        <item m="1" x="3511"/>
        <item m="1" x="7365"/>
        <item m="1" x="3321"/>
        <item m="1" x="7161"/>
        <item m="1" x="3096"/>
        <item m="1" x="3306"/>
        <item m="1" x="7253"/>
        <item m="1" x="7267"/>
        <item m="1" x="7036"/>
        <item m="1" x="7058"/>
        <item m="1" x="3155"/>
        <item m="1" x="6788"/>
        <item m="1" x="2836"/>
        <item m="1" x="2859"/>
        <item m="1" x="2517"/>
        <item m="1" x="6914"/>
        <item m="1" x="6934"/>
        <item m="1" x="6632"/>
        <item m="1" x="6658"/>
        <item m="1" x="7418"/>
        <item m="1" x="7433"/>
        <item m="1" x="3517"/>
        <item m="1" x="3528"/>
        <item m="1" x="3352"/>
        <item m="1" x="3371"/>
        <item m="1" x="7122"/>
        <item m="1" x="6848"/>
        <item m="1" x="6868"/>
        <item m="1" x="7542"/>
        <item m="1" x="7551"/>
        <item m="1" x="7434"/>
        <item m="1" x="7444"/>
        <item m="1" x="3545"/>
        <item m="1" x="7271"/>
        <item m="1" x="3372"/>
        <item m="1" x="3391"/>
        <item m="1" x="3777"/>
        <item m="1" x="3779"/>
        <item m="1" x="7671"/>
        <item m="1" x="3697"/>
        <item m="1" x="7597"/>
        <item m="1" x="7602"/>
        <item m="1" x="3649"/>
        <item m="1" x="7489"/>
        <item m="1" x="7558"/>
        <item m="1" x="3618"/>
        <item m="1" x="7462"/>
        <item m="1" x="3463"/>
        <item m="1" x="7292"/>
        <item m="1" x="3253"/>
        <item m="1" x="3409"/>
        <item m="1" x="7240"/>
        <item m="1" x="3785"/>
        <item m="1" x="7627"/>
        <item m="1" x="7640"/>
        <item m="1" x="3707"/>
        <item m="1" x="7560"/>
        <item m="1" x="3092"/>
        <item m="1" x="2753"/>
        <item m="1" x="2779"/>
        <item m="1" x="6798"/>
        <item m="1" x="3547"/>
        <item m="1" x="7477"/>
        <item m="1" x="7486"/>
        <item m="1" x="7327"/>
        <item m="1" x="7342"/>
        <item m="1" x="7358"/>
        <item m="1" x="3459"/>
        <item m="1" x="7148"/>
        <item m="1" x="3233"/>
        <item m="1" x="3251"/>
        <item m="1" x="7495"/>
        <item m="1" x="7507"/>
        <item m="1" x="3620"/>
        <item m="1" x="3630"/>
        <item m="1" x="3641"/>
        <item m="1" x="3479"/>
        <item m="1" x="3489"/>
        <item m="1" x="3267"/>
        <item m="1" x="3295"/>
        <item m="1" x="7260"/>
        <item m="1" x="7276"/>
        <item m="1" x="3691"/>
        <item m="1" x="3700"/>
        <item m="1" x="7508"/>
        <item m="1" x="3743"/>
        <item m="1" x="3614"/>
        <item m="1" x="3417"/>
        <item m="1" x="3435"/>
        <item m="1" x="3907"/>
        <item m="1" x="4006"/>
        <item m="1" x="4734"/>
        <item m="1" x="7051"/>
        <item m="1" x="7072"/>
        <item m="1" x="6242"/>
        <item m="1" x="5748"/>
        <item m="1" x="7720"/>
        <item m="1" x="3075"/>
        <item m="1" x="3832"/>
        <item m="1" x="3843"/>
        <item m="1" x="2988"/>
        <item m="1" x="3013"/>
        <item m="1" x="6978"/>
        <item m="1" x="3642"/>
        <item m="1" x="7552"/>
        <item m="1" x="7559"/>
        <item m="1" x="7446"/>
        <item m="1" x="7455"/>
        <item m="1" x="3552"/>
        <item m="1" x="7282"/>
        <item m="1" x="7305"/>
        <item m="1" x="3397"/>
        <item m="1" x="3414"/>
        <item m="1" x="3170"/>
        <item m="1" x="3187"/>
        <item m="1" x="7607"/>
        <item m="1" x="7618"/>
        <item m="1" x="3679"/>
        <item m="1" x="3752"/>
        <item m="1" x="3939"/>
        <item m="1" x="3633"/>
        <item m="1" x="4071"/>
        <item m="1" x="4199"/>
        <item m="1" x="5158"/>
        <item m="1" x="6661"/>
        <item m="1" x="5686"/>
        <item m="1" x="4775"/>
        <item m="1" x="5210"/>
        <item m="1" x="7092"/>
        <item m="1" x="7112"/>
        <item m="1" x="7545"/>
        <item m="1" x="1131"/>
        <item m="1" x="3904"/>
        <item m="1" x="3455"/>
        <item m="1" x="3577"/>
        <item m="1" x="3591"/>
        <item m="1" x="3605"/>
        <item m="1" x="3426"/>
        <item m="1" x="3445"/>
        <item m="1" x="7388"/>
        <item m="1" x="7400"/>
        <item m="1" x="7211"/>
        <item m="1" x="7226"/>
        <item m="1" x="7616"/>
        <item m="1" x="7622"/>
        <item m="1" x="3763"/>
        <item m="1" x="3769"/>
        <item m="1" x="3665"/>
        <item m="1" x="3672"/>
        <item m="1" x="3074"/>
        <item m="1" x="3891"/>
        <item m="1" x="3994"/>
        <item m="1" x="7521"/>
        <item m="1" x="7532"/>
        <item m="1" x="7402"/>
        <item m="1" x="7419"/>
        <item m="1" x="3507"/>
        <item m="1" x="3518"/>
        <item m="1" x="3529"/>
        <item m="1" x="3331"/>
        <item m="1" x="3353"/>
        <item m="1" x="3770"/>
        <item m="1" x="3775"/>
        <item m="1" x="7659"/>
        <item m="1" x="7665"/>
        <item m="1" x="7584"/>
        <item m="1" x="7590"/>
        <item m="1" x="7484"/>
        <item m="1" x="4690"/>
        <item m="1" x="4402"/>
        <item m="1" x="4754"/>
        <item m="1" x="735"/>
        <item m="1" x="3615"/>
        <item m="1" x="3761"/>
        <item m="1" x="4056"/>
        <item m="1" x="4065"/>
        <item m="1" x="7496"/>
        <item m="1" x="3602"/>
        <item m="1" x="3402"/>
        <item m="1" x="3897"/>
        <item m="1" x="3946"/>
        <item m="1" x="3842"/>
        <item m="1" x="4055"/>
        <item m="1" x="5131"/>
        <item m="1" x="6152"/>
        <item m="1" x="4075"/>
        <item m="1" x="5656"/>
        <item m="1" x="6687"/>
        <item m="1" x="5715"/>
        <item m="1" x="7537"/>
        <item m="1" x="7648"/>
        <item m="1" x="1613"/>
        <item m="1" x="2651"/>
        <item m="1" x="3753"/>
        <item m="1" x="3767"/>
        <item m="1" x="4562"/>
        <item m="1" x="517"/>
        <item m="1" x="4395"/>
        <item m="1" x="4216"/>
        <item m="1" x="4474"/>
        <item m="1" x="402"/>
        <item m="1" x="4266"/>
        <item m="1" x="269"/>
        <item m="1" x="4128"/>
        <item m="1" x="929"/>
        <item m="1" x="1188"/>
        <item m="1" x="4942"/>
        <item m="1" x="840"/>
        <item m="1" x="4702"/>
        <item m="1" x="590"/>
        <item m="1" x="4445"/>
        <item m="1" x="4617"/>
        <item m="1" x="518"/>
        <item m="1" x="4396"/>
        <item m="1" x="375"/>
        <item m="1" x="4217"/>
        <item m="1" x="4244"/>
        <item m="1" x="1141"/>
        <item m="1" x="1427"/>
        <item m="1" x="5251"/>
        <item m="1" x="1054"/>
        <item m="1" x="4892"/>
        <item m="1" x="794"/>
        <item m="1" x="4814"/>
        <item m="1" x="712"/>
        <item m="1" x="482"/>
        <item m="1" x="4350"/>
        <item m="1" x="1678"/>
        <item m="1" x="5482"/>
        <item m="1" x="1270"/>
        <item m="1" x="5119"/>
        <item m="1" x="996"/>
        <item m="1" x="4776"/>
        <item m="1" x="5007"/>
        <item m="1" x="886"/>
        <item m="1" x="5252"/>
        <item m="1" x="1103"/>
        <item m="1" x="4933"/>
        <item m="1" x="795"/>
        <item m="1" x="4643"/>
        <item m="1" x="1971"/>
        <item m="1" x="2206"/>
        <item m="1" x="6004"/>
        <item m="1" x="1831"/>
        <item m="1" x="5612"/>
        <item m="1" x="1456"/>
        <item m="1" x="5281"/>
        <item m="1" x="5483"/>
        <item m="1" x="1325"/>
        <item m="1" x="5174"/>
        <item m="1" x="4837"/>
        <item m="1" x="2236"/>
        <item m="1" x="6278"/>
        <item m="1" x="2113"/>
        <item m="1" x="5518"/>
        <item m="1" x="1354"/>
        <item m="1" x="1582"/>
        <item m="1" x="5403"/>
        <item m="1" x="1211"/>
        <item m="1" x="1261"/>
        <item m="1" x="5039"/>
        <item m="1" x="645"/>
        <item m="1" x="4499"/>
        <item m="1" x="4637"/>
        <item m="1" x="570"/>
        <item m="1" x="4435"/>
        <item m="1" x="380"/>
        <item m="1" x="4210"/>
        <item m="1" x="227"/>
        <item m="1" x="4292"/>
        <item m="1" x="294"/>
        <item m="1" x="4164"/>
        <item m="1" x="1008"/>
        <item m="1" x="4852"/>
        <item m="1" x="5031"/>
        <item m="1" x="746"/>
        <item m="1" x="905"/>
        <item m="1" x="4760"/>
        <item m="1" x="680"/>
        <item m="1" x="450"/>
        <item m="1" x="4304"/>
        <item m="1" x="404"/>
        <item m="1" x="4268"/>
        <item m="1" x="5061"/>
        <item m="1" x="932"/>
        <item m="1" x="1118"/>
        <item m="1" x="4945"/>
        <item m="1" x="843"/>
        <item m="1" x="4660"/>
        <item m="1" x="593"/>
        <item m="1" x="4447"/>
        <item m="1" x="4566"/>
        <item m="1" x="520"/>
        <item m="1" x="4398"/>
        <item m="1" x="1471"/>
        <item m="1" x="5189"/>
        <item m="1" x="1057"/>
        <item m="1" x="4853"/>
        <item m="1" x="4895"/>
        <item m="1" x="747"/>
        <item m="1" x="4582"/>
        <item m="1" x="4816"/>
        <item m="1" x="681"/>
        <item m="1" x="4529"/>
        <item m="1" x="1775"/>
        <item m="1" x="5543"/>
        <item m="1" x="2053"/>
        <item m="1" x="1628"/>
        <item m="1" x="1939"/>
        <item m="1" x="5356"/>
        <item m="1" x="5254"/>
        <item m="1" x="1058"/>
        <item m="1" x="1106"/>
        <item m="1" x="4896"/>
        <item m="1" x="2308"/>
        <item m="1" x="6063"/>
        <item m="1" x="6139"/>
        <item m="1" x="1884"/>
        <item m="1" x="2207"/>
        <item m="1" x="6005"/>
        <item m="1" x="1776"/>
        <item m="1" x="5614"/>
        <item m="1" x="1458"/>
        <item m="1" x="1328"/>
        <item m="1" x="5123"/>
        <item m="1" x="2569"/>
        <item m="1" x="6393"/>
        <item m="1" x="2158"/>
        <item m="1" x="2457"/>
        <item m="1" x="6279"/>
        <item m="1" x="2054"/>
        <item m="1" x="5879"/>
        <item m="1" x="1708"/>
        <item m="1" x="5441"/>
        <item m="1" x="5761"/>
        <item m="1" x="1585"/>
        <item m="1" x="5357"/>
        <item m="1" x="2792"/>
        <item m="1" x="6623"/>
        <item m="1" x="2409"/>
        <item m="1" x="2701"/>
        <item m="1" x="806"/>
        <item m="1" x="4832"/>
        <item m="1" x="727"/>
        <item m="1" x="4537"/>
        <item m="1" x="490"/>
        <item m="1" x="4364"/>
        <item m="1" x="4487"/>
        <item m="1" x="435"/>
        <item m="1" x="4293"/>
        <item m="1" x="1290"/>
        <item m="1" x="5137"/>
        <item m="1" x="907"/>
        <item m="1" x="4719"/>
        <item m="1" x="648"/>
        <item m="1" x="4502"/>
        <item m="1" x="4639"/>
        <item m="1" x="451"/>
        <item m="1" x="572"/>
        <item m="1" x="4437"/>
        <item m="1" x="1600"/>
        <item m="1" x="5369"/>
        <item m="1" x="1226"/>
        <item m="1" x="5064"/>
        <item m="1" x="5275"/>
        <item m="1" x="1121"/>
        <item m="1" x="807"/>
        <item m="1" x="4663"/>
        <item m="1" x="595"/>
        <item m="1" x="728"/>
        <item m="1" x="4568"/>
        <item m="1" x="1854"/>
        <item m="1" x="1474"/>
        <item m="1" x="5304"/>
        <item m="1" x="5510"/>
        <item m="1" x="5782"/>
        <item m="1" x="1378"/>
        <item m="1" x="1601"/>
        <item m="1" x="1276"/>
        <item m="1" x="5065"/>
        <item m="1" x="4779"/>
        <item m="1" x="4949"/>
        <item m="1" x="2381"/>
        <item m="1" x="6217"/>
        <item m="1" x="1991"/>
        <item m="1" x="5815"/>
        <item m="1" x="1630"/>
        <item m="1" x="1855"/>
        <item m="1" x="5694"/>
        <item m="1" x="1531"/>
        <item m="1" x="5305"/>
        <item m="1" x="1147"/>
        <item m="1" x="4968"/>
        <item m="1" x="5193"/>
        <item m="1" x="2638"/>
        <item m="1" x="6452"/>
        <item m="1" x="2255"/>
        <item m="1" x="6065"/>
        <item m="1" x="1886"/>
        <item m="1" x="2131"/>
        <item m="1" x="5488"/>
        <item m="1" x="2851"/>
        <item m="1" x="6690"/>
        <item m="1" x="2570"/>
        <item m="1" x="6330"/>
        <item m="1" x="2159"/>
        <item m="1" x="2459"/>
        <item m="1" x="6218"/>
        <item m="1" x="1631"/>
        <item m="1" x="5442"/>
        <item m="1" x="5764"/>
        <item m="1" x="3063"/>
        <item m="1" x="6888"/>
        <item m="1" x="2410"/>
        <item m="1" x="2703"/>
        <item m="1" x="6453"/>
        <item m="1" x="2311"/>
        <item m="1" x="6142"/>
        <item m="1" x="1887"/>
        <item m="1" x="6009"/>
        <item m="1" x="3227"/>
        <item m="1" x="3268"/>
        <item m="1" x="7075"/>
        <item m="1" x="3006"/>
        <item m="1" x="6783"/>
        <item m="1" x="6841"/>
        <item m="1" x="2663"/>
        <item m="1" x="6743"/>
        <item m="1" x="2571"/>
        <item m="1" x="6395"/>
        <item m="1" x="2240"/>
        <item m="1" x="5967"/>
        <item m="1" x="6282"/>
        <item m="1" x="1293"/>
        <item m="1" x="5140"/>
        <item m="1" x="952"/>
        <item m="1" x="1208"/>
        <item m="1" x="5035"/>
        <item m="1" x="860"/>
        <item m="1" x="649"/>
        <item m="1" x="4460"/>
        <item m="1" x="4640"/>
        <item m="1" x="1961"/>
        <item m="1" x="5708"/>
        <item m="1" x="1546"/>
        <item m="1" x="1448"/>
        <item m="1" x="5277"/>
        <item m="1" x="1073"/>
        <item m="1" x="1123"/>
        <item m="1" x="4909"/>
        <item m="1" x="808"/>
        <item m="1" x="2230"/>
        <item m="1" x="4592"/>
        <item m="1" x="4623"/>
        <item m="1" x="5016"/>
        <item m="1" x="6936"/>
        <item m="1" x="5538"/>
        <item m="1" x="6060"/>
        <item m="1" x="6101"/>
        <item m="1" x="7619"/>
        <item m="1" x="1496"/>
        <item m="1" x="3584"/>
        <item m="1" x="4022"/>
        <item m="1" x="3885"/>
        <item m="1" x="4593"/>
        <item m="1" x="4146"/>
        <item m="1" x="6061"/>
        <item m="1" x="5577"/>
        <item m="1" x="5115"/>
        <item m="1" x="5608"/>
        <item m="1" x="6165"/>
        <item m="1" x="7702"/>
        <item m="1" x="3573"/>
        <item m="1" x="3927"/>
        <item m="1" x="3747"/>
        <item m="1" x="5018"/>
        <item m="1" x="4049"/>
        <item m="1" x="4357"/>
        <item m="1" x="6590"/>
        <item m="1" x="5143"/>
        <item m="1" x="5639"/>
        <item m="1" x="7625"/>
        <item m="1" x="6196"/>
        <item m="1" x="7833"/>
        <item m="1" x="3027"/>
        <item m="1" x="3820"/>
        <item m="1" x="3748"/>
        <item m="1" x="3887"/>
        <item m="1" x="7318"/>
        <item m="1" x="7836"/>
        <item m="1" x="3997"/>
        <item m="1" x="4359"/>
        <item m="1" x="4073"/>
        <item m="1" x="4410"/>
        <item m="1" x="4723"/>
        <item m="1" x="7639"/>
        <item m="1" x="7835"/>
        <item m="1" x="7368"/>
        <item m="1" x="7538"/>
        <item m="1" x="1169"/>
        <item m="1" x="265"/>
        <item m="1" x="790"/>
        <item m="1" x="491"/>
        <item m="1" x="2780"/>
        <item m="1" x="3205"/>
        <item m="1" x="5185"/>
        <item m="1" x="5718"/>
        <item m="1" x="7839"/>
        <item m="1" x="72"/>
        <item m="1" x="7655"/>
        <item m="1" x="7726"/>
        <item m="1" x="258"/>
        <item m="1" x="25"/>
        <item m="1" x="157"/>
        <item m="1" x="2320"/>
        <item m="1" x="869"/>
        <item m="1" x="7810"/>
        <item m="1" x="173"/>
        <item m="1" x="1818"/>
        <item m="1" x="2934"/>
        <item m="1" x="526"/>
        <item m="1" x="961"/>
        <item m="1" x="7429"/>
        <item m="1" x="7440"/>
        <item m="1" x="7755"/>
        <item m="1" x="1338"/>
        <item m="1" x="2522"/>
        <item m="1" x="2966"/>
        <item m="1" x="5376"/>
        <item m="1" x="7676"/>
        <item m="1" x="43"/>
        <item m="1" x="7752"/>
        <item m="1" x="99"/>
        <item m="1" x="7688"/>
        <item m="1" x="342"/>
        <item m="1" x="928"/>
        <item m="1" x="963"/>
        <item m="1" x="118"/>
        <item m="1" x="2004"/>
        <item m="1" x="4931"/>
        <item m="1" x="7450"/>
        <item m="1" x="7681"/>
        <item m="1" x="7814"/>
        <item m="1" x="52"/>
        <item m="1" x="186"/>
        <item m="1" x="7760"/>
        <item m="1" x="110"/>
        <item m="1" x="7763"/>
        <item m="1" x="59"/>
        <item m="1" x="371"/>
        <item m="1" x="1017"/>
        <item m="1" x="667"/>
        <item m="1" x="1040"/>
        <item m="1" x="3038"/>
        <item m="1" x="7600"/>
        <item m="1" x="7823"/>
        <item m="1" x="3725"/>
        <item m="1" x="1524"/>
        <item m="1" x="3574"/>
        <item m="1" x="3822"/>
        <item m="1" x="3400"/>
        <item m="1" x="5593"/>
        <item m="1" x="6633"/>
        <item m="1" x="6180"/>
        <item m="1" x="6210"/>
        <item m="1" x="7070"/>
        <item m="1" x="1076"/>
        <item m="1" x="2111"/>
        <item m="1" x="3052"/>
        <item m="1" x="2649"/>
        <item m="1" x="3993"/>
        <item m="1" x="4166"/>
        <item m="1" x="5594"/>
        <item m="1" x="4009"/>
        <item m="1" x="4401"/>
        <item m="1" x="4712"/>
        <item m="1" x="7527"/>
        <item m="1" x="6241"/>
        <item m="1" x="7366"/>
        <item m="1" x="1769"/>
        <item m="1" x="5524"/>
        <item m="1" x="5846"/>
        <item m="1" x="1662"/>
        <item m="1" x="5410"/>
        <item m="1" x="1268"/>
        <item m="1" x="5113"/>
        <item m="1" x="915"/>
        <item m="1" x="1176"/>
        <item m="1" x="4996"/>
        <item m="1" x="2367"/>
        <item m="1" x="6203"/>
        <item m="1" x="2043"/>
        <item m="1" x="5796"/>
        <item m="1" x="6096"/>
        <item m="1" x="1917"/>
        <item m="1" x="5679"/>
        <item m="1" x="5743"/>
        <item m="1" x="1520"/>
        <item m="1" x="5349"/>
        <item m="1" x="1130"/>
        <item m="1" x="1202"/>
        <item m="1" x="1409"/>
        <item m="1" x="5240"/>
        <item m="1" x="2686"/>
        <item m="1" x="6443"/>
        <item m="1" x="2301"/>
        <item m="1" x="6126"/>
        <item m="1" x="6360"/>
        <item m="1" x="2190"/>
        <item m="1" x="5992"/>
        <item m="1" x="1770"/>
        <item m="1" x="6265"/>
        <item m="1" x="2044"/>
        <item m="1" x="5870"/>
        <item m="1" x="1694"/>
        <item m="1" x="1918"/>
        <item m="1" x="5744"/>
        <item m="1" x="3099"/>
        <item m="1" x="6881"/>
        <item m="1" x="6919"/>
        <item m="1" x="2785"/>
        <item m="1" x="6609"/>
        <item m="1" x="2471"/>
        <item m="1" x="2687"/>
        <item m="1" x="6493"/>
        <item m="1" x="2357"/>
        <item m="1" x="6127"/>
        <item m="1" x="1954"/>
        <item m="1" x="5776"/>
        <item m="1" x="5993"/>
        <item m="1" x="3254"/>
        <item m="1" x="7105"/>
        <item m="1" x="2995"/>
        <item m="1" x="6829"/>
        <item m="1" x="2714"/>
        <item m="1" x="2892"/>
        <item m="1" x="6729"/>
        <item m="1" x="2614"/>
        <item m="1" x="6383"/>
        <item m="1" x="2222"/>
        <item m="1" x="6024"/>
        <item m="1" x="6266"/>
        <item m="1" x="6294"/>
        <item m="1" x="3432"/>
        <item m="1" x="3519"/>
        <item m="1" x="7376"/>
        <item m="1" x="3375"/>
        <item m="1" x="7181"/>
        <item m="1" x="3119"/>
        <item m="1" x="6938"/>
        <item m="1" x="7106"/>
        <item m="1" x="3042"/>
        <item m="1" x="6871"/>
        <item m="1" x="2715"/>
        <item m="1" x="6519"/>
        <item m="1" x="1979"/>
        <item m="1" x="2212"/>
        <item m="1" x="6012"/>
        <item m="1" x="1840"/>
        <item m="1" x="5621"/>
        <item m="1" x="1464"/>
        <item m="1" x="5289"/>
        <item m="1" x="5491"/>
        <item m="1" x="1333"/>
        <item m="1" x="5182"/>
        <item m="1" x="1004"/>
        <item m="1" x="4844"/>
        <item m="1" x="2243"/>
        <item m="1" x="2462"/>
        <item m="1" x="2538"/>
        <item m="1" x="6285"/>
        <item m="1" x="2121"/>
        <item m="1" x="5937"/>
        <item m="1" x="1714"/>
        <item m="1" x="5526"/>
        <item m="1" x="5847"/>
        <item m="1" x="1591"/>
        <item m="1" x="5412"/>
        <item m="1" x="1269"/>
        <item m="1" x="5047"/>
        <item m="1" x="2495"/>
        <item m="1" x="2768"/>
        <item m="1" x="6508"/>
        <item m="1" x="2979"/>
        <item m="1" x="6746"/>
        <item m="1" x="2631"/>
        <item m="1" x="6446"/>
        <item m="1" x="2244"/>
        <item m="1" x="2304"/>
        <item m="1" x="6046"/>
        <item m="1" x="6362"/>
        <item m="1" x="2193"/>
        <item m="1" x="5938"/>
        <item m="1" x="1772"/>
        <item m="1" x="5606"/>
        <item m="1" x="2941"/>
        <item m="1" x="3162"/>
        <item m="1" x="6988"/>
        <item m="1" x="2842"/>
        <item m="1" x="6680"/>
        <item m="1" x="2562"/>
        <item m="1" x="6313"/>
        <item m="1" x="6584"/>
        <item m="1" x="2440"/>
        <item m="1" x="6207"/>
        <item m="1" x="2047"/>
        <item m="1" x="5873"/>
        <item m="1" x="3134"/>
        <item m="1" x="3324"/>
        <item m="1" x="7167"/>
        <item m="1" x="3057"/>
        <item m="1" x="6883"/>
        <item m="1" x="2788"/>
        <item m="1" x="6537"/>
        <item m="1" x="6813"/>
        <item m="1" x="2690"/>
        <item m="1" x="6447"/>
        <item m="1" x="6496"/>
        <item m="1" x="2305"/>
        <item m="1" x="6130"/>
        <item m="1" x="3292"/>
        <item m="1" x="3338"/>
        <item m="1" x="3464"/>
        <item m="1" x="7294"/>
        <item m="1" x="3256"/>
        <item m="1" x="7065"/>
        <item m="1" x="3420"/>
        <item m="1" x="7222"/>
        <item m="1" x="3177"/>
        <item m="1" x="7011"/>
        <item m="1" x="7168"/>
        <item m="1" x="3102"/>
        <item m="1" x="6922"/>
        <item m="1" x="2789"/>
        <item m="1" x="6613"/>
        <item m="1" x="3569"/>
        <item m="1" x="3650"/>
        <item m="1" x="7490"/>
        <item m="1" x="3520"/>
        <item m="1" x="7348"/>
        <item m="1" x="7377"/>
        <item m="1" x="3339"/>
        <item m="1" x="7183"/>
        <item m="1" x="3121"/>
        <item m="1" x="3257"/>
        <item m="1" x="7108"/>
        <item m="1" x="3045"/>
        <item m="1" x="6833"/>
        <item m="1" x="3656"/>
        <item m="1" x="7500"/>
        <item m="1" x="7565"/>
        <item m="1" x="3626"/>
        <item m="1" x="7468"/>
        <item m="1" x="3473"/>
        <item m="1" x="7310"/>
        <item m="1" x="3277"/>
        <item m="1" x="3421"/>
        <item m="1" x="7252"/>
        <item m="1" x="3213"/>
        <item m="1" x="7012"/>
        <item m="1" x="2577"/>
        <item m="1" x="6401"/>
        <item m="1" x="6605"/>
        <item m="1" x="2465"/>
        <item m="1" x="6288"/>
        <item m="1" x="2062"/>
        <item m="1" x="5887"/>
        <item m="1" x="1716"/>
        <item m="1" x="6148"/>
        <item m="1" x="1982"/>
        <item m="1" x="5800"/>
        <item m="1" x="6015"/>
        <item m="1" x="1842"/>
        <item m="1" x="5683"/>
        <item m="1" x="3011"/>
        <item m="1" x="6846"/>
        <item m="1" x="2736"/>
        <item m="1" x="2916"/>
        <item m="1" x="6749"/>
        <item m="1" x="2634"/>
        <item m="1" x="6402"/>
        <item m="1" x="2247"/>
        <item m="1" x="6048"/>
        <item m="1" x="6289"/>
        <item m="1" x="2124"/>
        <item m="1" x="5940"/>
        <item m="1" x="3185"/>
        <item m="1" x="3220"/>
        <item m="1" x="7025"/>
        <item m="1" x="2944"/>
        <item m="1" x="3116"/>
        <item m="1" x="3163"/>
        <item m="1" x="6933"/>
        <item m="1" x="2845"/>
        <item m="1" x="6683"/>
        <item m="1" x="2499"/>
        <item m="1" x="6315"/>
        <item m="1" x="6586"/>
        <item m="1" x="2373"/>
        <item m="1" x="6209"/>
        <item m="1" x="3389"/>
        <item m="1" x="7194"/>
        <item m="1" x="3137"/>
        <item m="1" x="3325"/>
        <item m="1" x="7121"/>
        <item m="1" x="3060"/>
        <item m="1" x="6886"/>
        <item m="1" x="2737"/>
        <item m="1" x="6539"/>
        <item m="1" x="6815"/>
        <item m="1" x="6770"/>
        <item m="1" x="6991"/>
        <item m="1" x="2898"/>
        <item m="1" x="6684"/>
        <item m="1" x="3604"/>
        <item m="1" x="7452"/>
        <item m="1" x="3444"/>
        <item m="1" x="3561"/>
        <item m="1" x="7415"/>
        <item m="1" x="3390"/>
        <item m="1" x="7225"/>
        <item m="1" x="3180"/>
        <item m="1" x="6953"/>
        <item m="1" x="7170"/>
        <item m="1" x="3105"/>
        <item m="1" x="6887"/>
        <item m="1" x="3671"/>
        <item m="1" x="7525"/>
        <item m="1" x="3540"/>
        <item m="1" x="3651"/>
        <item m="1" x="7491"/>
        <item m="1" x="3500"/>
        <item m="1" x="7350"/>
        <item m="1" x="3341"/>
        <item m="1" x="7134"/>
        <item m="1" x="7297"/>
        <item m="1" x="3657"/>
        <item m="1" x="3711"/>
        <item m="1" x="7566"/>
        <item m="1" x="3628"/>
        <item m="1" x="7453"/>
        <item m="1" x="3475"/>
        <item m="1" x="7312"/>
        <item m="1" x="7416"/>
        <item m="1" x="3424"/>
        <item m="1" x="7255"/>
        <item m="1" x="3782"/>
        <item m="1" x="7633"/>
        <item m="1" x="3717"/>
        <item m="1" x="3774"/>
        <item m="1" x="7612"/>
        <item m="1" x="3686"/>
        <item m="1" x="3824"/>
        <item m="1" x="3766"/>
        <item m="1" x="3771"/>
        <item m="1" x="4064"/>
        <item m="1" x="4179"/>
        <item m="1" x="4010"/>
        <item m="1" x="5626"/>
        <item m="1" x="6182"/>
        <item m="1" x="5184"/>
        <item m="1" x="3625"/>
        <item m="1" x="3947"/>
        <item m="1" x="3644"/>
        <item m="1" x="4007"/>
      </items>
    </pivotField>
    <pivotField axis="axisRow" compact="0" outline="0" showAll="0" defaultSubtotal="0">
      <items count="3">
        <item m="1" x="2"/>
        <item x="0"/>
        <item m="1" x="1"/>
      </items>
      <extLst>
        <ext xmlns:x14="http://schemas.microsoft.com/office/spreadsheetml/2009/9/main" uri="{2946ED86-A175-432a-8AC1-64E0C546D7DE}">
          <x14:pivotField fillDownLabels="1"/>
        </ext>
      </extLst>
    </pivotField>
    <pivotField compact="0" outline="0" showAll="0" defaultSubtotal="0">
      <items count="4">
        <item x="2"/>
        <item x="0"/>
        <item x="1"/>
        <item m="1" x="3"/>
      </items>
    </pivotField>
    <pivotField axis="axisPage" compact="0" outline="0" showAll="0" defaultSubtotal="0">
      <items count="3">
        <item x="0"/>
        <item m="1" x="2"/>
        <item m="1" x="1"/>
      </items>
    </pivotField>
    <pivotField compact="0" outline="0" showAll="0" defaultSubtotal="0"/>
    <pivotField compact="0" outline="0" showAll="0" defaultSubtotal="0"/>
    <pivotField compact="0" outline="0" showAll="0" defaultSubtotal="0"/>
    <pivotField axis="axisPage" compact="0" numFmtId="14" outline="0" multipleItemSelectionAllowed="1" showAll="0" defaultSubtotal="0">
      <items count="25">
        <item m="1" x="17"/>
        <item m="1" x="22"/>
        <item m="1" x="21"/>
        <item m="1" x="10"/>
        <item m="1" x="12"/>
        <item m="1" x="19"/>
        <item m="1" x="24"/>
        <item m="1" x="14"/>
        <item m="1" x="11"/>
        <item m="1" x="20"/>
        <item m="1" x="23"/>
        <item m="1" x="18"/>
        <item m="1" x="13"/>
        <item m="1" x="15"/>
        <item m="1" x="16"/>
        <item x="0"/>
        <item x="6"/>
        <item x="8"/>
        <item x="4"/>
        <item x="9"/>
        <item x="2"/>
        <item x="7"/>
        <item x="3"/>
        <item x="1"/>
        <item x="5"/>
      </items>
    </pivotField>
    <pivotField compact="0" outline="0" showAll="0" defaultSubtotal="0"/>
    <pivotField compact="0" outline="0" showAll="0" defaultSubtotal="0">
      <items count="4">
        <item m="1" x="2"/>
        <item x="0"/>
        <item m="1" x="3"/>
        <item m="1" x="1"/>
      </items>
    </pivotField>
    <pivotField compact="0" outline="0" showAll="0" defaultSubtotal="0"/>
    <pivotField compact="0" outline="0" showAll="0" defaultSubtotal="0"/>
    <pivotField compact="0" outline="0" showAll="0" defaultSubtotal="0"/>
    <pivotField compact="0" outline="0" showAll="0" defaultSubtotal="0"/>
    <pivotField compact="0" numFmtId="14" outline="0" showAll="0" defaultSubtotal="0">
      <items count="1898">
        <item m="1" x="977"/>
        <item m="1" x="60"/>
        <item m="1" x="997"/>
        <item m="1" x="78"/>
        <item m="1" x="1012"/>
        <item m="1" x="92"/>
        <item m="1" x="1031"/>
        <item m="1" x="108"/>
        <item m="1" x="1047"/>
        <item m="1" x="125"/>
        <item m="1" x="1070"/>
        <item m="1" x="147"/>
        <item m="1" x="1087"/>
        <item m="1" x="164"/>
        <item m="1" x="1110"/>
        <item m="1" x="188"/>
        <item m="1" x="1132"/>
        <item m="1" x="212"/>
        <item m="1" x="1162"/>
        <item m="1" x="241"/>
        <item m="1" x="1191"/>
        <item m="1" x="270"/>
        <item m="1" x="1221"/>
        <item m="1" x="302"/>
        <item m="1" x="1256"/>
        <item m="1" x="337"/>
        <item m="1" x="1295"/>
        <item m="1" x="374"/>
        <item m="1" x="1333"/>
        <item m="1" x="409"/>
        <item m="1" x="1374"/>
        <item m="1" x="93"/>
        <item m="1" x="1032"/>
        <item m="1" x="109"/>
        <item m="1" x="1048"/>
        <item m="1" x="126"/>
        <item m="1" x="1071"/>
        <item m="1" x="148"/>
        <item m="1" x="1088"/>
        <item m="1" x="165"/>
        <item m="1" x="1111"/>
        <item m="1" x="189"/>
        <item m="1" x="1133"/>
        <item m="1" x="213"/>
        <item m="1" x="1163"/>
        <item m="1" x="242"/>
        <item m="1" x="1192"/>
        <item m="1" x="271"/>
        <item m="1" x="1222"/>
        <item m="1" x="303"/>
        <item m="1" x="1257"/>
        <item m="1" x="338"/>
        <item m="1" x="1296"/>
        <item m="1" x="375"/>
        <item m="1" x="1334"/>
        <item m="1" x="410"/>
        <item m="1" x="1375"/>
        <item m="1" x="449"/>
        <item m="1" x="1050"/>
        <item m="1" x="127"/>
        <item m="1" x="1073"/>
        <item m="1" x="150"/>
        <item m="1" x="1090"/>
        <item m="1" x="167"/>
        <item m="1" x="1113"/>
        <item m="1" x="191"/>
        <item m="1" x="1135"/>
        <item m="1" x="215"/>
        <item m="1" x="1165"/>
        <item m="1" x="244"/>
        <item m="1" x="1194"/>
        <item m="1" x="273"/>
        <item m="1" x="1224"/>
        <item m="1" x="305"/>
        <item m="1" x="1259"/>
        <item m="1" x="340"/>
        <item m="1" x="1298"/>
        <item m="1" x="376"/>
        <item m="1" x="1335"/>
        <item m="1" x="411"/>
        <item m="1" x="1376"/>
        <item m="1" x="450"/>
        <item m="1" x="1417"/>
        <item m="1" x="487"/>
        <item m="1" x="1455"/>
        <item m="1" x="523"/>
        <item m="1" x="1492"/>
        <item m="1" x="561"/>
        <item m="1" x="1535"/>
        <item m="1" x="171"/>
        <item m="1" x="1117"/>
        <item m="1" x="195"/>
        <item m="1" x="1139"/>
        <item m="1" x="219"/>
        <item m="1" x="248"/>
        <item m="1" x="1228"/>
        <item m="1" x="309"/>
        <item m="1" x="1263"/>
        <item m="1" x="344"/>
        <item m="1" x="1302"/>
        <item m="1" x="379"/>
        <item m="1" x="1339"/>
        <item m="1" x="415"/>
        <item m="1" x="1380"/>
        <item m="1" x="452"/>
        <item m="1" x="1419"/>
        <item m="1" x="488"/>
        <item m="1" x="1456"/>
        <item m="1" x="524"/>
        <item m="1" x="1493"/>
        <item m="1" x="562"/>
        <item m="1" x="1536"/>
        <item m="1" x="603"/>
        <item m="1" x="640"/>
        <item m="1" x="1145"/>
        <item m="1" x="225"/>
        <item m="1" x="1174"/>
        <item m="1" x="253"/>
        <item m="1" x="282"/>
        <item m="1" x="1234"/>
        <item m="1" x="315"/>
        <item m="1" x="350"/>
        <item m="1" x="384"/>
        <item m="1" x="1386"/>
        <item m="1" x="456"/>
        <item m="1" x="1421"/>
        <item m="1" x="490"/>
        <item m="1" x="1458"/>
        <item m="1" x="526"/>
        <item m="1" x="1495"/>
        <item m="1" x="564"/>
        <item m="1" x="1538"/>
        <item m="1" x="604"/>
        <item m="1" x="1577"/>
        <item m="1" x="1616"/>
        <item m="1" x="680"/>
        <item m="1" x="713"/>
        <item m="1" x="61"/>
        <item m="1" x="998"/>
        <item m="1" x="79"/>
        <item x="4"/>
        <item m="1" x="94"/>
        <item m="1" x="1033"/>
        <item m="1" x="110"/>
        <item m="1" x="1049"/>
        <item x="6"/>
        <item m="1" x="1072"/>
        <item m="1" x="149"/>
        <item m="1" x="1089"/>
        <item m="1" x="166"/>
        <item m="1" x="1112"/>
        <item m="1" x="190"/>
        <item m="1" x="1134"/>
        <item m="1" x="214"/>
        <item m="1" x="1164"/>
        <item m="1" x="243"/>
        <item m="1" x="1193"/>
        <item m="1" x="272"/>
        <item m="1" x="1223"/>
        <item m="1" x="304"/>
        <item m="1" x="1258"/>
        <item m="1" x="339"/>
        <item m="1" x="1297"/>
        <item x="8"/>
        <item x="3"/>
        <item x="9"/>
        <item x="0"/>
        <item m="1" x="96"/>
        <item m="1" x="1035"/>
        <item m="1" x="112"/>
        <item m="1" x="1052"/>
        <item m="1" x="129"/>
        <item m="1" x="1075"/>
        <item m="1" x="152"/>
        <item m="1" x="1092"/>
        <item m="1" x="169"/>
        <item m="1" x="1115"/>
        <item m="1" x="193"/>
        <item m="1" x="1137"/>
        <item m="1" x="217"/>
        <item m="1" x="1167"/>
        <item m="1" x="246"/>
        <item m="1" x="1196"/>
        <item m="1" x="275"/>
        <item m="1" x="1226"/>
        <item m="1" x="307"/>
        <item m="1" x="1261"/>
        <item m="1" x="342"/>
        <item m="1" x="1300"/>
        <item m="1" x="377"/>
        <item m="1" x="1337"/>
        <item m="1" x="413"/>
        <item m="1" x="1378"/>
        <item m="1" x="451"/>
        <item m="1" x="1418"/>
        <item m="1" x="1056"/>
        <item m="1" x="133"/>
        <item m="1" x="1079"/>
        <item m="1" x="156"/>
        <item m="1" x="1096"/>
        <item m="1" x="174"/>
        <item m="1" x="1120"/>
        <item m="1" x="198"/>
        <item m="1" x="1142"/>
        <item m="1" x="222"/>
        <item m="1" x="1171"/>
        <item m="1" x="1200"/>
        <item m="1" x="279"/>
        <item m="1" x="1231"/>
        <item m="1" x="312"/>
        <item m="1" x="1266"/>
        <item m="1" x="347"/>
        <item m="1" x="1305"/>
        <item m="1" x="382"/>
        <item m="1" x="1342"/>
        <item m="1" x="418"/>
        <item m="1" x="1383"/>
        <item m="1" x="454"/>
        <item m="1" x="1420"/>
        <item m="1" x="489"/>
        <item m="1" x="1457"/>
        <item m="1" x="525"/>
        <item m="1" x="1494"/>
        <item m="1" x="563"/>
        <item m="1" x="1537"/>
        <item m="1" x="1101"/>
        <item m="1" x="179"/>
        <item m="1" x="1125"/>
        <item m="1" x="203"/>
        <item m="1" x="1148"/>
        <item m="1" x="227"/>
        <item m="1" x="1177"/>
        <item m="1" x="256"/>
        <item m="1" x="1204"/>
        <item m="1" x="285"/>
        <item m="1" x="1237"/>
        <item m="1" x="318"/>
        <item m="1" x="1271"/>
        <item m="1" x="352"/>
        <item m="1" x="1310"/>
        <item m="1" x="387"/>
        <item m="1" x="1346"/>
        <item m="1" x="423"/>
        <item m="1" x="1388"/>
        <item m="1" x="459"/>
        <item m="1" x="1423"/>
        <item m="1" x="492"/>
        <item m="1" x="1460"/>
        <item m="1" x="528"/>
        <item m="1" x="1497"/>
        <item m="1" x="566"/>
        <item m="1" x="1540"/>
        <item m="1" x="605"/>
        <item m="1" x="1578"/>
        <item m="1" x="641"/>
        <item m="1" x="1153"/>
        <item m="1" x="232"/>
        <item m="1" x="1182"/>
        <item m="1" x="261"/>
        <item x="1"/>
        <item m="1" x="290"/>
        <item m="1" x="1242"/>
        <item m="1" x="323"/>
        <item m="1" x="1276"/>
        <item x="5"/>
        <item m="1" x="1351"/>
        <item m="1" x="428"/>
        <item m="1" x="1393"/>
        <item m="1" x="464"/>
        <item m="1" x="1428"/>
        <item m="1" x="495"/>
        <item m="1" x="1464"/>
        <item m="1" x="532"/>
        <item m="1" x="1501"/>
        <item m="1" x="570"/>
        <item m="1" x="1544"/>
        <item m="1" x="607"/>
        <item x="7"/>
        <item m="1" x="643"/>
        <item m="1" x="1617"/>
        <item m="1" x="681"/>
        <item m="1" x="1650"/>
        <item m="1" x="714"/>
        <item m="1" x="1689"/>
        <item m="1" x="295"/>
        <item m="1" x="1247"/>
        <item m="1" x="328"/>
        <item m="1" x="1281"/>
        <item m="1" x="360"/>
        <item m="1" x="1319"/>
        <item m="1" x="396"/>
        <item m="1" x="1356"/>
        <item m="1" x="432"/>
        <item m="1" x="1398"/>
        <item m="1" x="469"/>
        <item m="1" x="1432"/>
        <item m="1" x="500"/>
        <item m="1" x="1469"/>
        <item m="1" x="537"/>
        <item m="1" x="1506"/>
        <item m="1" x="574"/>
        <item m="1" x="1549"/>
        <item m="1" x="611"/>
        <item m="1" x="1583"/>
        <item m="1" x="647"/>
        <item m="1" x="1619"/>
        <item m="1" x="683"/>
        <item m="1" x="1652"/>
        <item m="1" x="716"/>
        <item m="1" x="1691"/>
        <item m="1" x="751"/>
        <item m="1" x="1729"/>
        <item m="1" x="784"/>
        <item m="1" x="1286"/>
        <item m="1" x="365"/>
        <item m="1" x="1324"/>
        <item x="2"/>
        <item m="1" x="1361"/>
        <item m="1" x="436"/>
        <item m="1" x="1403"/>
        <item m="1" x="473"/>
        <item m="1" x="1437"/>
        <item m="1" x="504"/>
        <item m="1" x="1474"/>
        <item m="1" x="542"/>
        <item m="1" x="1511"/>
        <item m="1" x="579"/>
        <item m="1" x="1554"/>
        <item m="1" x="616"/>
        <item m="1" x="1588"/>
        <item m="1" x="652"/>
        <item m="1" x="1623"/>
        <item m="1" x="687"/>
        <item m="1" x="1656"/>
        <item m="1" x="719"/>
        <item m="1" x="1695"/>
        <item m="1" x="753"/>
        <item m="1" x="1731"/>
        <item m="1" x="786"/>
        <item m="1" x="1762"/>
        <item m="1" x="818"/>
        <item m="1" x="1790"/>
        <item m="1" x="847"/>
        <item m="1" x="1820"/>
        <item m="1" x="441"/>
        <item m="1" x="1408"/>
        <item m="1" x="478"/>
        <item m="1" x="1442"/>
        <item m="1" x="509"/>
        <item m="1" x="1478"/>
        <item m="1" x="547"/>
        <item m="1" x="1516"/>
        <item m="1" x="584"/>
        <item m="1" x="1559"/>
        <item m="1" x="621"/>
        <item m="1" x="1593"/>
        <item m="1" x="657"/>
        <item m="1" x="1628"/>
        <item m="1" x="1661"/>
        <item m="1" x="724"/>
        <item m="1" x="1700"/>
        <item m="1" x="1735"/>
        <item m="1" x="789"/>
        <item m="1" x="1764"/>
        <item m="1" x="820"/>
        <item m="1" x="1792"/>
        <item m="1" x="849"/>
        <item m="1" x="1822"/>
        <item m="1" x="876"/>
        <item m="1" x="1850"/>
        <item m="1" x="900"/>
        <item m="1" x="1873"/>
        <item m="1" x="514"/>
        <item m="1" x="1483"/>
        <item m="1" x="552"/>
        <item m="1" x="1521"/>
        <item m="1" x="589"/>
        <item m="1" x="1564"/>
        <item m="1" x="626"/>
        <item m="1" x="1598"/>
        <item m="1" x="661"/>
        <item m="1" x="1633"/>
        <item m="1" x="695"/>
        <item m="1" x="1666"/>
        <item m="1" x="729"/>
        <item m="1" x="1705"/>
        <item m="1" x="761"/>
        <item m="1" x="1740"/>
        <item m="1" x="794"/>
        <item m="1" x="1768"/>
        <item m="1" x="824"/>
        <item m="1" x="1796"/>
        <item m="1" x="853"/>
        <item m="1" x="1826"/>
        <item m="1" x="878"/>
        <item m="1" x="1852"/>
        <item m="1" x="902"/>
        <item m="1" x="1875"/>
        <item m="1" x="925"/>
        <item m="1" x="10"/>
        <item m="1" x="944"/>
        <item m="1" x="1526"/>
        <item m="1" x="594"/>
        <item m="1" x="1568"/>
        <item m="1" x="631"/>
        <item m="1" x="1603"/>
        <item m="1" x="666"/>
        <item m="1" x="1637"/>
        <item m="1" x="699"/>
        <item m="1" x="1671"/>
        <item m="1" x="734"/>
        <item m="1" x="1710"/>
        <item m="1" x="766"/>
        <item m="1" x="799"/>
        <item m="1" x="1773"/>
        <item m="1" x="829"/>
        <item m="1" x="1801"/>
        <item m="1" x="858"/>
        <item m="1" x="1831"/>
        <item m="1" x="882"/>
        <item m="1" x="1854"/>
        <item m="1" x="906"/>
        <item m="1" x="1879"/>
        <item m="1" x="927"/>
        <item m="1" x="12"/>
        <item m="1" x="946"/>
        <item m="1" x="30"/>
        <item m="1" x="962"/>
        <item m="1" x="45"/>
        <item m="1" x="982"/>
        <item m="1" x="65"/>
        <item m="1" x="671"/>
        <item m="1" x="1642"/>
        <item m="1" x="704"/>
        <item m="1" x="739"/>
        <item m="1" x="1715"/>
        <item m="1" x="771"/>
        <item m="1" x="1749"/>
        <item m="1" x="804"/>
        <item m="1" x="1778"/>
        <item m="1" x="834"/>
        <item m="1" x="1806"/>
        <item m="1" x="862"/>
        <item m="1" x="1836"/>
        <item m="1" x="887"/>
        <item m="1" x="1859"/>
        <item m="1" x="911"/>
        <item m="1" x="1884"/>
        <item m="1" x="931"/>
        <item m="1" x="16"/>
        <item m="1" x="32"/>
        <item m="1" x="964"/>
        <item m="1" x="47"/>
        <item m="1" x="984"/>
        <item m="1" x="67"/>
        <item m="1" x="1003"/>
        <item m="1" x="84"/>
        <item m="1" x="1021"/>
        <item m="1" x="1680"/>
        <item m="1" x="744"/>
        <item m="1" x="1720"/>
        <item m="1" x="775"/>
        <item m="1" x="1754"/>
        <item m="1" x="809"/>
        <item m="1" x="1782"/>
        <item m="1" x="839"/>
        <item m="1" x="1811"/>
        <item m="1" x="867"/>
        <item m="1" x="1841"/>
        <item m="1" x="892"/>
        <item m="1" x="1864"/>
        <item m="1" x="916"/>
        <item m="1" x="1889"/>
        <item m="1" x="935"/>
        <item m="1" x="21"/>
        <item m="1" x="954"/>
        <item m="1" x="36"/>
        <item m="1" x="968"/>
        <item m="1" x="51"/>
        <item m="1" x="988"/>
        <item m="1" x="71"/>
        <item m="1" x="1005"/>
        <item m="1" x="86"/>
        <item m="1" x="1023"/>
        <item m="1" x="103"/>
        <item m="1" x="1043"/>
        <item m="1" x="120"/>
        <item m="1" x="1065"/>
        <item m="1" x="142"/>
        <item m="1" x="978"/>
        <item m="1" x="999"/>
        <item m="1" x="80"/>
        <item m="1" x="1013"/>
        <item m="1" x="95"/>
        <item m="1" x="1034"/>
        <item m="1" x="111"/>
        <item m="1" x="1051"/>
        <item m="1" x="128"/>
        <item m="1" x="1074"/>
        <item m="1" x="151"/>
        <item m="1" x="1091"/>
        <item m="1" x="168"/>
        <item m="1" x="1114"/>
        <item m="1" x="192"/>
        <item m="1" x="1136"/>
        <item m="1" x="216"/>
        <item m="1" x="1166"/>
        <item m="1" x="245"/>
        <item m="1" x="1195"/>
        <item m="1" x="274"/>
        <item m="1" x="1225"/>
        <item m="1" x="306"/>
        <item m="1" x="1260"/>
        <item m="1" x="341"/>
        <item m="1" x="1299"/>
        <item m="1" x="1336"/>
        <item m="1" x="412"/>
        <item m="1" x="1377"/>
        <item m="1" x="1015"/>
        <item m="1" x="1037"/>
        <item m="1" x="114"/>
        <item m="1" x="1054"/>
        <item m="1" x="131"/>
        <item m="1" x="1077"/>
        <item m="1" x="154"/>
        <item m="1" x="1094"/>
        <item m="1" x="172"/>
        <item m="1" x="1118"/>
        <item m="1" x="196"/>
        <item m="1" x="1140"/>
        <item m="1" x="220"/>
        <item m="1" x="1169"/>
        <item m="1" x="249"/>
        <item m="1" x="1198"/>
        <item m="1" x="277"/>
        <item m="1" x="1229"/>
        <item m="1" x="310"/>
        <item m="1" x="1264"/>
        <item m="1" x="345"/>
        <item m="1" x="1303"/>
        <item m="1" x="380"/>
        <item m="1" x="1340"/>
        <item m="1" x="416"/>
        <item m="1" x="1381"/>
        <item m="1" x="453"/>
        <item m="1" x="1059"/>
        <item m="1" x="136"/>
        <item m="1" x="1082"/>
        <item m="1" x="159"/>
        <item m="1" x="1099"/>
        <item m="1" x="177"/>
        <item m="1" x="1123"/>
        <item m="1" x="201"/>
        <item m="1" x="1146"/>
        <item m="1" x="226"/>
        <item m="1" x="1175"/>
        <item m="1" x="254"/>
        <item m="1" x="1202"/>
        <item m="1" x="283"/>
        <item m="1" x="1235"/>
        <item m="1" x="316"/>
        <item m="1" x="1269"/>
        <item m="1" x="351"/>
        <item m="1" x="1308"/>
        <item m="1" x="385"/>
        <item m="1" x="421"/>
        <item m="1" x="457"/>
        <item m="1" x="1422"/>
        <item m="1" x="491"/>
        <item m="1" x="1459"/>
        <item m="1" x="527"/>
        <item m="1" x="1496"/>
        <item m="1" x="565"/>
        <item m="1" x="1539"/>
        <item m="1" x="1104"/>
        <item m="1" x="182"/>
        <item m="1" x="206"/>
        <item m="1" x="1151"/>
        <item m="1" x="230"/>
        <item m="1" x="1180"/>
        <item m="1" x="259"/>
        <item m="1" x="1207"/>
        <item m="1" x="288"/>
        <item m="1" x="1240"/>
        <item m="1" x="321"/>
        <item m="1" x="1274"/>
        <item m="1" x="355"/>
        <item m="1" x="1313"/>
        <item m="1" x="390"/>
        <item m="1" x="1349"/>
        <item m="1" x="426"/>
        <item m="1" x="1391"/>
        <item m="1" x="462"/>
        <item m="1" x="1426"/>
        <item m="1" x="1462"/>
        <item m="1" x="530"/>
        <item m="1" x="1499"/>
        <item m="1" x="568"/>
        <item m="1" x="1542"/>
        <item m="1" x="606"/>
        <item m="1" x="1579"/>
        <item m="1" x="642"/>
        <item m="1" x="1156"/>
        <item m="1" x="235"/>
        <item m="1" x="1185"/>
        <item m="1" x="264"/>
        <item m="1" x="1211"/>
        <item m="1" x="293"/>
        <item m="1" x="1245"/>
        <item m="1" x="326"/>
        <item m="1" x="1279"/>
        <item m="1" x="359"/>
        <item m="1" x="1317"/>
        <item m="1" x="394"/>
        <item m="1" x="1354"/>
        <item m="1" x="430"/>
        <item m="1" x="1396"/>
        <item m="1" x="467"/>
        <item m="1" x="498"/>
        <item m="1" x="1467"/>
        <item m="1" x="535"/>
        <item m="1" x="1504"/>
        <item m="1" x="572"/>
        <item m="1" x="1547"/>
        <item m="1" x="609"/>
        <item m="1" x="1581"/>
        <item m="1" x="645"/>
        <item m="1" x="1618"/>
        <item m="1" x="682"/>
        <item m="1" x="1651"/>
        <item m="1" x="715"/>
        <item m="1" x="1690"/>
        <item m="1" x="1215"/>
        <item m="1" x="297"/>
        <item m="1" x="1250"/>
        <item m="1" x="331"/>
        <item m="1" x="1284"/>
        <item m="1" x="363"/>
        <item m="1" x="1322"/>
        <item m="1" x="399"/>
        <item m="1" x="1359"/>
        <item m="1" x="1401"/>
        <item m="1" x="1435"/>
        <item m="1" x="502"/>
        <item m="1" x="1472"/>
        <item m="1" x="540"/>
        <item m="1" x="1509"/>
        <item m="1" x="577"/>
        <item m="1" x="1552"/>
        <item m="1" x="614"/>
        <item m="1" x="1586"/>
        <item m="1" x="650"/>
        <item m="1" x="1621"/>
        <item m="1" x="685"/>
        <item m="1" x="1654"/>
        <item m="1" x="717"/>
        <item m="1" x="1693"/>
        <item m="1" x="752"/>
        <item m="1" x="1730"/>
        <item m="1" x="785"/>
        <item m="1" x="1289"/>
        <item m="1" x="368"/>
        <item m="1" x="1327"/>
        <item m="1" x="403"/>
        <item m="1" x="1364"/>
        <item m="1" x="439"/>
        <item m="1" x="1406"/>
        <item m="1" x="476"/>
        <item m="1" x="1440"/>
        <item m="1" x="507"/>
        <item m="1" x="545"/>
        <item m="1" x="1514"/>
        <item m="1" x="582"/>
        <item m="1" x="1557"/>
        <item m="1" x="619"/>
        <item m="1" x="1591"/>
        <item m="1" x="655"/>
        <item m="1" x="1626"/>
        <item m="1" x="690"/>
        <item m="1" x="1659"/>
        <item m="1" x="722"/>
        <item m="1" x="1698"/>
        <item m="1" x="755"/>
        <item m="1" x="1733"/>
        <item m="1" x="787"/>
        <item m="1" x="1763"/>
        <item m="1" x="819"/>
        <item m="1" x="1791"/>
        <item m="1" x="848"/>
        <item m="1" x="1821"/>
        <item m="1" x="1368"/>
        <item m="1" x="444"/>
        <item m="1" x="1411"/>
        <item m="1" x="481"/>
        <item m="1" x="1445"/>
        <item m="1" x="512"/>
        <item m="1" x="1481"/>
        <item m="1" x="550"/>
        <item m="1" x="1519"/>
        <item m="1" x="587"/>
        <item m="1" x="1562"/>
        <item m="1" x="624"/>
        <item m="1" x="1596"/>
        <item m="1" x="1631"/>
        <item m="1" x="694"/>
        <item m="1" x="1664"/>
        <item m="1" x="727"/>
        <item m="1" x="1703"/>
        <item m="1" x="759"/>
        <item m="1" x="1738"/>
        <item m="1" x="792"/>
        <item m="1" x="1766"/>
        <item m="1" x="822"/>
        <item m="1" x="1794"/>
        <item m="1" x="851"/>
        <item m="1" x="1824"/>
        <item m="1" x="877"/>
        <item m="1" x="1851"/>
        <item m="1" x="901"/>
        <item m="1" x="1874"/>
        <item m="1" x="1449"/>
        <item m="1" x="517"/>
        <item m="1" x="1486"/>
        <item m="1" x="555"/>
        <item m="1" x="1524"/>
        <item m="1" x="592"/>
        <item m="1" x="629"/>
        <item m="1" x="1601"/>
        <item m="1" x="664"/>
        <item m="1" x="1636"/>
        <item m="1" x="698"/>
        <item m="1" x="1669"/>
        <item m="1" x="732"/>
        <item m="1" x="1708"/>
        <item m="1" x="764"/>
        <item m="1" x="1743"/>
        <item m="1" x="797"/>
        <item m="1" x="1771"/>
        <item m="1" x="827"/>
        <item m="1" x="1799"/>
        <item m="1" x="856"/>
        <item m="1" x="1829"/>
        <item m="1" x="880"/>
        <item m="1" x="1853"/>
        <item m="1" x="904"/>
        <item m="1" x="1877"/>
        <item m="1" x="926"/>
        <item m="1" x="11"/>
        <item m="1" x="945"/>
        <item m="1" x="1529"/>
        <item m="1" x="597"/>
        <item m="1" x="1571"/>
        <item m="1" x="634"/>
        <item m="1" x="1606"/>
        <item m="1" x="669"/>
        <item m="1" x="1640"/>
        <item m="1" x="702"/>
        <item m="1" x="1674"/>
        <item m="1" x="737"/>
        <item m="1" x="1713"/>
        <item m="1" x="769"/>
        <item m="1" x="1747"/>
        <item m="1" x="802"/>
        <item m="1" x="1776"/>
        <item m="1" x="832"/>
        <item m="1" x="1804"/>
        <item m="1" x="860"/>
        <item m="1" x="1834"/>
        <item m="1" x="885"/>
        <item m="1" x="1857"/>
        <item m="1" x="909"/>
        <item m="1" x="1882"/>
        <item m="1" x="929"/>
        <item m="1" x="14"/>
        <item m="1" x="948"/>
        <item m="1" x="31"/>
        <item m="1" x="963"/>
        <item m="1" x="46"/>
        <item m="1" x="983"/>
        <item m="1" x="66"/>
        <item m="1" x="1610"/>
        <item m="1" x="674"/>
        <item m="1" x="1644"/>
        <item m="1" x="707"/>
        <item m="1" x="1678"/>
        <item m="1" x="742"/>
        <item m="1" x="1718"/>
        <item m="1" x="773"/>
        <item m="1" x="1752"/>
        <item m="1" x="807"/>
        <item m="1" x="1780"/>
        <item m="1" x="837"/>
        <item m="1" x="1809"/>
        <item m="1" x="865"/>
        <item m="1" x="1839"/>
        <item m="1" x="890"/>
        <item m="1" x="1862"/>
        <item m="1" x="914"/>
        <item m="1" x="1887"/>
        <item m="1" x="933"/>
        <item m="1" x="19"/>
        <item m="1" x="952"/>
        <item m="1" x="34"/>
        <item m="1" x="966"/>
        <item m="1" x="49"/>
        <item m="1" x="986"/>
        <item m="1" x="69"/>
        <item m="1" x="1004"/>
        <item m="1" x="85"/>
        <item m="1" x="1022"/>
        <item m="1" x="1683"/>
        <item m="1" x="747"/>
        <item m="1" x="1723"/>
        <item m="1" x="778"/>
        <item m="1" x="812"/>
        <item m="1" x="1785"/>
        <item m="1" x="842"/>
        <item m="1" x="1814"/>
        <item m="1" x="870"/>
        <item m="1" x="1844"/>
        <item m="1" x="894"/>
        <item m="1" x="1867"/>
        <item m="1" x="919"/>
        <item m="1" x="1892"/>
        <item m="1" x="938"/>
        <item m="1" x="24"/>
        <item m="1" x="956"/>
        <item m="1" x="39"/>
        <item m="1" x="971"/>
        <item m="1" x="54"/>
        <item m="1" x="991"/>
        <item m="1" x="73"/>
        <item m="1" x="1007"/>
        <item m="1" x="87"/>
        <item m="1" x="1025"/>
        <item m="1" x="104"/>
        <item m="1" x="1044"/>
        <item m="1" x="121"/>
        <item m="1" x="1066"/>
        <item m="1" x="143"/>
        <item m="1" x="979"/>
        <item m="1" x="62"/>
        <item m="1" x="1000"/>
        <item m="1" x="81"/>
        <item m="1" x="1014"/>
        <item m="1" x="97"/>
        <item m="1" x="1036"/>
        <item m="1" x="113"/>
        <item m="1" x="1053"/>
        <item m="1" x="130"/>
        <item m="1" x="1076"/>
        <item m="1" x="153"/>
        <item m="1" x="1093"/>
        <item m="1" x="170"/>
        <item m="1" x="1116"/>
        <item m="1" x="194"/>
        <item m="1" x="1138"/>
        <item m="1" x="218"/>
        <item m="1" x="1168"/>
        <item m="1" x="247"/>
        <item m="1" x="1197"/>
        <item m="1" x="276"/>
        <item m="1" x="1227"/>
        <item m="1" x="308"/>
        <item m="1" x="1262"/>
        <item m="1" x="343"/>
        <item m="1" x="1301"/>
        <item m="1" x="378"/>
        <item m="1" x="1338"/>
        <item m="1" x="414"/>
        <item m="1" x="1379"/>
        <item m="1" x="1017"/>
        <item m="1" x="99"/>
        <item m="1" x="1039"/>
        <item m="1" x="116"/>
        <item m="1" x="1057"/>
        <item m="1" x="134"/>
        <item m="1" x="1080"/>
        <item m="1" x="157"/>
        <item m="1" x="1097"/>
        <item m="1" x="175"/>
        <item m="1" x="1121"/>
        <item m="1" x="199"/>
        <item m="1" x="1143"/>
        <item m="1" x="223"/>
        <item m="1" x="1172"/>
        <item m="1" x="251"/>
        <item m="1" x="1201"/>
        <item m="1" x="280"/>
        <item m="1" x="1232"/>
        <item m="1" x="313"/>
        <item m="1" x="1267"/>
        <item m="1" x="348"/>
        <item m="1" x="1306"/>
        <item m="1" x="383"/>
        <item m="1" x="1343"/>
        <item m="1" x="419"/>
        <item m="1" x="1384"/>
        <item m="1" x="455"/>
        <item m="1" x="1061"/>
        <item m="1" x="138"/>
        <item m="1" x="1083"/>
        <item m="1" x="160"/>
        <item m="1" x="1102"/>
        <item m="1" x="180"/>
        <item m="1" x="1126"/>
        <item m="1" x="204"/>
        <item m="1" x="1149"/>
        <item m="1" x="228"/>
        <item m="1" x="1178"/>
        <item m="1" x="257"/>
        <item m="1" x="1205"/>
        <item m="1" x="286"/>
        <item m="1" x="1238"/>
        <item m="1" x="319"/>
        <item m="1" x="1272"/>
        <item m="1" x="353"/>
        <item m="1" x="1311"/>
        <item m="1" x="388"/>
        <item m="1" x="1347"/>
        <item m="1" x="424"/>
        <item m="1" x="1389"/>
        <item m="1" x="460"/>
        <item m="1" x="1424"/>
        <item m="1" x="493"/>
        <item m="1" x="1461"/>
        <item m="1" x="529"/>
        <item m="1" x="1498"/>
        <item m="1" x="567"/>
        <item m="1" x="1541"/>
        <item m="1" x="1106"/>
        <item m="1" x="184"/>
        <item m="1" x="208"/>
        <item m="1" x="1154"/>
        <item m="1" x="233"/>
        <item m="1" x="1183"/>
        <item m="1" x="262"/>
        <item m="1" x="1209"/>
        <item m="1" x="291"/>
        <item m="1" x="1243"/>
        <item m="1" x="324"/>
        <item m="1" x="1277"/>
        <item m="1" x="357"/>
        <item m="1" x="1315"/>
        <item m="1" x="392"/>
        <item m="1" x="1352"/>
        <item m="1" x="429"/>
        <item m="1" x="1394"/>
        <item m="1" x="465"/>
        <item m="1" x="1429"/>
        <item m="1" x="496"/>
        <item m="1" x="1465"/>
        <item m="1" x="533"/>
        <item m="1" x="1502"/>
        <item m="1" x="1545"/>
        <item m="1" x="608"/>
        <item m="1" x="1580"/>
        <item m="1" x="644"/>
        <item m="1" x="1158"/>
        <item m="1" x="237"/>
        <item m="1" x="1187"/>
        <item m="1" x="266"/>
        <item m="1" x="1213"/>
        <item m="1" x="1248"/>
        <item m="1" x="329"/>
        <item m="1" x="1282"/>
        <item m="1" x="361"/>
        <item m="1" x="1320"/>
        <item m="1" x="397"/>
        <item m="1" x="1357"/>
        <item m="1" x="433"/>
        <item m="1" x="1399"/>
        <item m="1" x="470"/>
        <item m="1" x="1433"/>
        <item m="1" x="501"/>
        <item m="1" x="1470"/>
        <item m="1" x="538"/>
        <item m="1" x="1507"/>
        <item m="1" x="575"/>
        <item m="1" x="1550"/>
        <item m="1" x="612"/>
        <item m="1" x="1584"/>
        <item m="1" x="648"/>
        <item m="1" x="1620"/>
        <item m="1" x="684"/>
        <item m="1" x="1653"/>
        <item m="1" x="1692"/>
        <item m="1" x="1217"/>
        <item m="1" x="299"/>
        <item m="1" x="1252"/>
        <item m="1" x="333"/>
        <item m="1" x="1287"/>
        <item m="1" x="366"/>
        <item m="1" x="1325"/>
        <item m="1" x="401"/>
        <item m="1" x="1362"/>
        <item m="1" x="437"/>
        <item m="1" x="1404"/>
        <item m="1" x="474"/>
        <item m="1" x="1438"/>
        <item m="1" x="505"/>
        <item m="1" x="1475"/>
        <item m="1" x="543"/>
        <item m="1" x="1512"/>
        <item m="1" x="580"/>
        <item m="1" x="1555"/>
        <item m="1" x="617"/>
        <item m="1" x="1589"/>
        <item m="1" x="653"/>
        <item m="1" x="1624"/>
        <item m="1" x="688"/>
        <item m="1" x="1657"/>
        <item m="1" x="720"/>
        <item m="1" x="1696"/>
        <item m="1" x="754"/>
        <item m="1" x="1732"/>
        <item m="1" x="1291"/>
        <item m="1" x="370"/>
        <item m="1" x="1329"/>
        <item m="1" x="405"/>
        <item m="1" x="1366"/>
        <item m="1" x="442"/>
        <item m="1" x="1409"/>
        <item m="1" x="479"/>
        <item m="1" x="1443"/>
        <item m="1" x="510"/>
        <item m="1" x="1479"/>
        <item m="1" x="548"/>
        <item m="1" x="1517"/>
        <item m="1" x="585"/>
        <item m="1" x="1560"/>
        <item m="1" x="622"/>
        <item m="1" x="1594"/>
        <item m="1" x="658"/>
        <item m="1" x="1629"/>
        <item m="1" x="692"/>
        <item m="1" x="1662"/>
        <item m="1" x="725"/>
        <item m="1" x="1701"/>
        <item m="1" x="757"/>
        <item m="1" x="1736"/>
        <item m="1" x="790"/>
        <item m="1" x="1765"/>
        <item m="1" x="821"/>
        <item m="1" x="1793"/>
        <item m="1" x="850"/>
        <item m="1" x="1823"/>
        <item m="1" x="1370"/>
        <item m="1" x="446"/>
        <item m="1" x="1413"/>
        <item m="1" x="483"/>
        <item m="1" x="1447"/>
        <item m="1" x="515"/>
        <item m="1" x="1484"/>
        <item m="1" x="553"/>
        <item m="1" x="1522"/>
        <item m="1" x="590"/>
        <item m="1" x="1565"/>
        <item m="1" x="627"/>
        <item m="1" x="1599"/>
        <item m="1" x="662"/>
        <item m="1" x="1634"/>
        <item m="1" x="696"/>
        <item m="1" x="1667"/>
        <item m="1" x="730"/>
        <item m="1" x="1706"/>
        <item m="1" x="762"/>
        <item m="1" x="1741"/>
        <item m="1" x="795"/>
        <item m="1" x="1769"/>
        <item m="1" x="825"/>
        <item m="1" x="1797"/>
        <item m="1" x="854"/>
        <item m="1" x="1827"/>
        <item m="1" x="879"/>
        <item m="1" x="903"/>
        <item m="1" x="1876"/>
        <item m="1" x="1451"/>
        <item m="1" x="519"/>
        <item m="1" x="1488"/>
        <item m="1" x="557"/>
        <item m="1" x="1527"/>
        <item m="1" x="595"/>
        <item m="1" x="1569"/>
        <item m="1" x="632"/>
        <item m="1" x="1604"/>
        <item m="1" x="667"/>
        <item m="1" x="1638"/>
        <item m="1" x="700"/>
        <item m="1" x="1672"/>
        <item m="1" x="735"/>
        <item m="1" x="1711"/>
        <item m="1" x="767"/>
        <item m="1" x="1745"/>
        <item m="1" x="800"/>
        <item m="1" x="1774"/>
        <item m="1" x="830"/>
        <item m="1" x="1802"/>
        <item m="1" x="859"/>
        <item m="1" x="1832"/>
        <item m="1" x="883"/>
        <item m="1" x="1855"/>
        <item m="1" x="907"/>
        <item m="1" x="1880"/>
        <item m="1" x="928"/>
        <item m="1" x="13"/>
        <item m="1" x="947"/>
        <item m="1" x="1531"/>
        <item m="1" x="599"/>
        <item m="1" x="1573"/>
        <item m="1" x="636"/>
        <item m="1" x="1608"/>
        <item m="1" x="672"/>
        <item m="1" x="1643"/>
        <item m="1" x="705"/>
        <item m="1" x="1676"/>
        <item m="1" x="740"/>
        <item m="1" x="1716"/>
        <item m="1" x="1750"/>
        <item m="1" x="805"/>
        <item m="1" x="1779"/>
        <item m="1" x="835"/>
        <item m="1" x="1807"/>
        <item m="1" x="863"/>
        <item m="1" x="1837"/>
        <item m="1" x="888"/>
        <item m="1" x="1860"/>
        <item m="1" x="912"/>
        <item m="1" x="1885"/>
        <item m="1" x="17"/>
        <item m="1" x="950"/>
        <item m="1" x="33"/>
        <item m="1" x="965"/>
        <item m="1" x="48"/>
        <item m="1" x="985"/>
        <item m="1" x="68"/>
        <item m="1" x="1612"/>
        <item m="1" x="676"/>
        <item m="1" x="1646"/>
        <item m="1" x="709"/>
        <item m="1" x="1681"/>
        <item m="1" x="745"/>
        <item m="1" x="1721"/>
        <item m="1" x="776"/>
        <item m="1" x="1755"/>
        <item m="1" x="810"/>
        <item m="1" x="1783"/>
        <item m="1" x="840"/>
        <item m="1" x="1812"/>
        <item m="1" x="868"/>
        <item m="1" x="1842"/>
        <item m="1" x="893"/>
        <item m="1" x="1865"/>
        <item m="1" x="917"/>
        <item m="1" x="1890"/>
        <item m="1" x="936"/>
        <item m="1" x="22"/>
        <item m="1" x="955"/>
        <item m="1" x="37"/>
        <item m="1" x="969"/>
        <item m="1" x="52"/>
        <item m="1" x="989"/>
        <item m="1" x="72"/>
        <item m="1" x="1006"/>
        <item m="1" x="1024"/>
        <item m="1" x="1685"/>
        <item m="1" x="749"/>
        <item m="1" x="1725"/>
        <item m="1" x="780"/>
        <item m="1" x="1758"/>
        <item m="1" x="814"/>
        <item m="1" x="844"/>
        <item m="1" x="1816"/>
        <item m="1" x="872"/>
        <item m="1" x="1846"/>
        <item m="1" x="896"/>
        <item m="1" x="1869"/>
        <item m="1" x="921"/>
        <item m="1" x="1894"/>
        <item m="1" x="940"/>
        <item m="1" x="26"/>
        <item m="1" x="958"/>
        <item m="1" x="41"/>
        <item m="1" x="973"/>
        <item m="1" x="56"/>
        <item m="1" x="993"/>
        <item m="1" x="74"/>
        <item m="1" x="1009"/>
        <item m="1" x="89"/>
        <item m="1" x="1027"/>
        <item m="1" x="105"/>
        <item m="1" x="122"/>
        <item m="1" x="1067"/>
        <item m="1" x="144"/>
        <item m="1" x="980"/>
        <item m="1" x="63"/>
        <item m="1" x="1001"/>
        <item m="1" x="82"/>
        <item m="1" x="1016"/>
        <item m="1" x="98"/>
        <item m="1" x="1038"/>
        <item m="1" x="115"/>
        <item m="1" x="1055"/>
        <item m="1" x="132"/>
        <item m="1" x="1078"/>
        <item m="1" x="155"/>
        <item m="1" x="1095"/>
        <item m="1" x="173"/>
        <item m="1" x="1119"/>
        <item m="1" x="197"/>
        <item m="1" x="1141"/>
        <item m="1" x="221"/>
        <item m="1" x="1170"/>
        <item m="1" x="250"/>
        <item m="1" x="1199"/>
        <item m="1" x="278"/>
        <item m="1" x="1230"/>
        <item m="1" x="311"/>
        <item m="1" x="1265"/>
        <item m="1" x="346"/>
        <item m="1" x="1304"/>
        <item m="1" x="381"/>
        <item m="1" x="1341"/>
        <item m="1" x="417"/>
        <item m="1" x="1382"/>
        <item m="1" x="1019"/>
        <item m="1" x="101"/>
        <item m="1" x="1041"/>
        <item m="1" x="118"/>
        <item m="1" x="1060"/>
        <item m="1" x="137"/>
        <item m="1" x="1100"/>
        <item m="1" x="178"/>
        <item m="1" x="1124"/>
        <item m="1" x="202"/>
        <item m="1" x="1147"/>
        <item m="1" x="1176"/>
        <item m="1" x="255"/>
        <item m="1" x="1203"/>
        <item m="1" x="284"/>
        <item m="1" x="1236"/>
        <item m="1" x="317"/>
        <item m="1" x="1270"/>
        <item m="1" x="1309"/>
        <item m="1" x="386"/>
        <item m="1" x="1345"/>
        <item m="1" x="422"/>
        <item m="1" x="1387"/>
        <item m="1" x="458"/>
        <item m="1" x="1063"/>
        <item m="1" x="140"/>
        <item m="1" x="1085"/>
        <item m="1" x="162"/>
        <item m="1" x="1105"/>
        <item m="1" x="183"/>
        <item m="1" x="1128"/>
        <item m="1" x="207"/>
        <item m="1" x="1152"/>
        <item m="1" x="231"/>
        <item m="1" x="1181"/>
        <item m="1" x="260"/>
        <item m="1" x="1208"/>
        <item m="1" x="289"/>
        <item m="1" x="1241"/>
        <item m="1" x="322"/>
        <item m="1" x="1275"/>
        <item m="1" x="356"/>
        <item m="1" x="1314"/>
        <item m="1" x="391"/>
        <item m="1" x="1350"/>
        <item m="1" x="427"/>
        <item m="1" x="1392"/>
        <item m="1" x="463"/>
        <item m="1" x="1427"/>
        <item m="1" x="494"/>
        <item m="1" x="1463"/>
        <item m="1" x="531"/>
        <item m="1" x="1500"/>
        <item m="1" x="569"/>
        <item m="1" x="1543"/>
        <item m="1" x="1108"/>
        <item m="1" x="186"/>
        <item m="1" x="1130"/>
        <item m="1" x="210"/>
        <item m="1" x="1157"/>
        <item m="1" x="236"/>
        <item m="1" x="1186"/>
        <item m="1" x="265"/>
        <item m="1" x="1212"/>
        <item m="1" x="294"/>
        <item m="1" x="1246"/>
        <item m="1" x="327"/>
        <item m="1" x="1280"/>
        <item m="1" x="1318"/>
        <item m="1" x="395"/>
        <item m="1" x="1355"/>
        <item m="1" x="431"/>
        <item m="1" x="1397"/>
        <item m="1" x="468"/>
        <item m="1" x="1431"/>
        <item m="1" x="499"/>
        <item m="1" x="1468"/>
        <item m="1" x="536"/>
        <item m="1" x="1505"/>
        <item m="1" x="573"/>
        <item m="1" x="1548"/>
        <item m="1" x="610"/>
        <item m="1" x="1582"/>
        <item m="1" x="646"/>
        <item m="1" x="1160"/>
        <item m="1" x="239"/>
        <item m="1" x="1189"/>
        <item m="1" x="268"/>
        <item m="1" x="1216"/>
        <item m="1" x="298"/>
        <item m="1" x="1251"/>
        <item m="1" x="332"/>
        <item m="1" x="1285"/>
        <item m="1" x="364"/>
        <item m="1" x="1323"/>
        <item m="1" x="400"/>
        <item m="1" x="1360"/>
        <item m="1" x="435"/>
        <item m="1" x="1402"/>
        <item m="1" x="472"/>
        <item m="1" x="1436"/>
        <item m="1" x="503"/>
        <item m="1" x="1473"/>
        <item m="1" x="541"/>
        <item m="1" x="1510"/>
        <item m="1" x="578"/>
        <item m="1" x="1553"/>
        <item m="1" x="615"/>
        <item m="1" x="1587"/>
        <item m="1" x="651"/>
        <item m="1" x="1622"/>
        <item m="1" x="686"/>
        <item m="1" x="1655"/>
        <item m="1" x="718"/>
        <item m="1" x="1694"/>
        <item m="1" x="1219"/>
        <item m="1" x="1254"/>
        <item m="1" x="335"/>
        <item m="1" x="1290"/>
        <item m="1" x="369"/>
        <item m="1" x="1328"/>
        <item m="1" x="404"/>
        <item m="1" x="1365"/>
        <item m="1" x="440"/>
        <item m="1" x="1407"/>
        <item m="1" x="477"/>
        <item m="1" x="1441"/>
        <item m="1" x="508"/>
        <item m="1" x="1477"/>
        <item m="1" x="546"/>
        <item m="1" x="1515"/>
        <item m="1" x="583"/>
        <item m="1" x="1558"/>
        <item m="1" x="620"/>
        <item m="1" x="1592"/>
        <item m="1" x="656"/>
        <item m="1" x="1627"/>
        <item m="1" x="691"/>
        <item m="1" x="1660"/>
        <item m="1" x="723"/>
        <item m="1" x="1699"/>
        <item m="1" x="756"/>
        <item m="1" x="1734"/>
        <item m="1" x="788"/>
        <item m="1" x="1293"/>
        <item m="1" x="372"/>
        <item m="1" x="1331"/>
        <item m="1" x="407"/>
        <item m="1" x="1369"/>
        <item m="1" x="445"/>
        <item m="1" x="1412"/>
        <item m="1" x="482"/>
        <item m="1" x="1446"/>
        <item m="1" x="513"/>
        <item m="1" x="1482"/>
        <item m="1" x="551"/>
        <item m="1" x="1520"/>
        <item m="1" x="588"/>
        <item m="1" x="1563"/>
        <item m="1" x="625"/>
        <item m="1" x="1597"/>
        <item m="1" x="660"/>
        <item m="1" x="1632"/>
        <item m="1" x="1665"/>
        <item m="1" x="728"/>
        <item m="1" x="1704"/>
        <item m="1" x="760"/>
        <item m="1" x="1739"/>
        <item m="1" x="793"/>
        <item m="1" x="1767"/>
        <item m="1" x="823"/>
        <item m="1" x="1795"/>
        <item m="1" x="852"/>
        <item m="1" x="1825"/>
        <item m="1" x="1372"/>
        <item m="1" x="447"/>
        <item m="1" x="1415"/>
        <item m="1" x="485"/>
        <item m="1" x="1450"/>
        <item m="1" x="518"/>
        <item m="1" x="1487"/>
        <item m="1" x="556"/>
        <item m="1" x="1525"/>
        <item m="1" x="593"/>
        <item m="1" x="1567"/>
        <item m="1" x="630"/>
        <item m="1" x="1602"/>
        <item m="1" x="665"/>
        <item m="1" x="1670"/>
        <item m="1" x="733"/>
        <item m="1" x="1709"/>
        <item m="1" x="765"/>
        <item m="1" x="1744"/>
        <item m="1" x="798"/>
        <item m="1" x="1772"/>
        <item m="1" x="828"/>
        <item m="1" x="1800"/>
        <item m="1" x="857"/>
        <item m="1" x="1830"/>
        <item m="1" x="881"/>
        <item m="1" x="905"/>
        <item m="1" x="1878"/>
        <item m="1" x="1453"/>
        <item m="1" x="521"/>
        <item m="1" x="1490"/>
        <item m="1" x="559"/>
        <item m="1" x="1530"/>
        <item m="1" x="598"/>
        <item m="1" x="1572"/>
        <item m="1" x="635"/>
        <item m="1" x="1607"/>
        <item m="1" x="670"/>
        <item m="1" x="1641"/>
        <item m="1" x="703"/>
        <item m="1" x="1675"/>
        <item m="1" x="738"/>
        <item m="1" x="1714"/>
        <item m="1" x="770"/>
        <item m="1" x="1748"/>
        <item m="1" x="803"/>
        <item m="1" x="1777"/>
        <item m="1" x="833"/>
        <item m="1" x="1805"/>
        <item m="1" x="861"/>
        <item m="1" x="1835"/>
        <item m="1" x="886"/>
        <item m="1" x="1858"/>
        <item m="1" x="910"/>
        <item m="1" x="1883"/>
        <item m="1" x="930"/>
        <item m="1" x="15"/>
        <item m="1" x="949"/>
        <item m="1" x="1533"/>
        <item m="1" x="601"/>
        <item m="1" x="1575"/>
        <item m="1" x="638"/>
        <item m="1" x="1611"/>
        <item m="1" x="675"/>
        <item m="1" x="1645"/>
        <item m="1" x="708"/>
        <item m="1" x="1679"/>
        <item m="1" x="743"/>
        <item m="1" x="1719"/>
        <item m="1" x="774"/>
        <item m="1" x="1753"/>
        <item m="1" x="808"/>
        <item m="1" x="1781"/>
        <item m="1" x="838"/>
        <item m="1" x="1810"/>
        <item m="1" x="866"/>
        <item m="1" x="1840"/>
        <item m="1" x="891"/>
        <item m="1" x="1863"/>
        <item m="1" x="915"/>
        <item m="1" x="1888"/>
        <item m="1" x="934"/>
        <item m="1" x="20"/>
        <item m="1" x="953"/>
        <item m="1" x="35"/>
        <item m="1" x="967"/>
        <item m="1" x="50"/>
        <item m="1" x="987"/>
        <item m="1" x="70"/>
        <item m="1" x="1614"/>
        <item m="1" x="678"/>
        <item m="1" x="1648"/>
        <item m="1" x="711"/>
        <item m="1" x="1684"/>
        <item m="1" x="748"/>
        <item m="1" x="1724"/>
        <item m="1" x="779"/>
        <item m="1" x="1757"/>
        <item m="1" x="813"/>
        <item m="1" x="1786"/>
        <item m="1" x="843"/>
        <item m="1" x="1815"/>
        <item m="1" x="871"/>
        <item m="1" x="1845"/>
        <item m="1" x="895"/>
        <item m="1" x="1868"/>
        <item m="1" x="920"/>
        <item m="1" x="1893"/>
        <item m="1" x="939"/>
        <item m="1" x="25"/>
        <item m="1" x="957"/>
        <item m="1" x="40"/>
        <item m="1" x="972"/>
        <item m="1" x="55"/>
        <item m="1" x="992"/>
        <item m="1" x="1008"/>
        <item m="1" x="88"/>
        <item m="1" x="1026"/>
        <item m="1" x="1687"/>
        <item m="1" x="1727"/>
        <item m="1" x="782"/>
        <item m="1" x="1760"/>
        <item m="1" x="816"/>
        <item m="1" x="1788"/>
        <item m="1" x="846"/>
        <item m="1" x="1818"/>
        <item m="1" x="874"/>
        <item m="1" x="1848"/>
        <item m="1" x="898"/>
        <item m="1" x="1871"/>
        <item m="1" x="923"/>
        <item m="1" x="1896"/>
        <item m="1" x="942"/>
        <item m="1" x="28"/>
        <item m="1" x="960"/>
        <item m="1" x="43"/>
        <item m="1" x="975"/>
        <item m="1" x="58"/>
        <item m="1" x="995"/>
        <item m="1" x="76"/>
        <item m="1" x="1010"/>
        <item m="1" x="90"/>
        <item m="1" x="1029"/>
        <item m="1" x="106"/>
        <item m="1" x="1045"/>
        <item m="1" x="123"/>
        <item m="1" x="1068"/>
        <item m="1" x="145"/>
        <item m="1" x="981"/>
        <item m="1" x="64"/>
        <item m="1" x="1002"/>
        <item m="1" x="83"/>
        <item m="1" x="1018"/>
        <item m="1" x="100"/>
        <item m="1" x="1040"/>
        <item m="1" x="117"/>
        <item m="1" x="1058"/>
        <item m="1" x="135"/>
        <item m="1" x="1081"/>
        <item m="1" x="158"/>
        <item m="1" x="1098"/>
        <item m="1" x="176"/>
        <item m="1" x="1122"/>
        <item m="1" x="200"/>
        <item m="1" x="1144"/>
        <item m="1" x="224"/>
        <item m="1" x="1173"/>
        <item m="1" x="252"/>
        <item m="1" x="281"/>
        <item m="1" x="1233"/>
        <item m="1" x="314"/>
        <item m="1" x="1268"/>
        <item m="1" x="349"/>
        <item m="1" x="1307"/>
        <item m="1" x="1344"/>
        <item m="1" x="420"/>
        <item m="1" x="1385"/>
        <item m="1" x="1020"/>
        <item m="1" x="102"/>
        <item m="1" x="1042"/>
        <item m="1" x="119"/>
        <item m="1" x="1062"/>
        <item m="1" x="139"/>
        <item m="1" x="1084"/>
        <item m="1" x="161"/>
        <item m="1" x="1103"/>
        <item m="1" x="181"/>
        <item m="1" x="1127"/>
        <item m="1" x="205"/>
        <item m="1" x="1150"/>
        <item m="1" x="229"/>
        <item m="1" x="1179"/>
        <item m="1" x="258"/>
        <item m="1" x="1206"/>
        <item m="1" x="287"/>
        <item m="1" x="1239"/>
        <item m="1" x="320"/>
        <item m="1" x="1273"/>
        <item m="1" x="354"/>
        <item m="1" x="1312"/>
        <item m="1" x="389"/>
        <item m="1" x="1348"/>
        <item m="1" x="425"/>
        <item m="1" x="1390"/>
        <item m="1" x="461"/>
        <item m="1" x="1425"/>
        <item m="1" x="1064"/>
        <item m="1" x="141"/>
        <item m="1" x="1086"/>
        <item m="1" x="163"/>
        <item m="1" x="1107"/>
        <item m="1" x="185"/>
        <item m="1" x="1129"/>
        <item m="1" x="209"/>
        <item m="1" x="1155"/>
        <item m="1" x="234"/>
        <item m="1" x="1184"/>
        <item m="1" x="263"/>
        <item m="1" x="1210"/>
        <item m="1" x="292"/>
        <item m="1" x="1244"/>
        <item m="1" x="325"/>
        <item m="1" x="1278"/>
        <item m="1" x="358"/>
        <item m="1" x="1316"/>
        <item m="1" x="393"/>
        <item m="1" x="1353"/>
        <item m="1" x="1395"/>
        <item m="1" x="466"/>
        <item m="1" x="1430"/>
        <item m="1" x="497"/>
        <item m="1" x="1466"/>
        <item m="1" x="534"/>
        <item m="1" x="1503"/>
        <item m="1" x="571"/>
        <item m="1" x="1546"/>
        <item m="1" x="1109"/>
        <item m="1" x="187"/>
        <item m="1" x="1131"/>
        <item m="1" x="211"/>
        <item m="1" x="1159"/>
        <item m="1" x="238"/>
        <item m="1" x="1188"/>
        <item m="1" x="267"/>
        <item m="1" x="1214"/>
        <item m="1" x="296"/>
        <item m="1" x="1249"/>
        <item m="1" x="330"/>
        <item m="1" x="1283"/>
        <item m="1" x="362"/>
        <item m="1" x="1321"/>
        <item m="1" x="398"/>
        <item m="1" x="1358"/>
        <item m="1" x="434"/>
        <item m="1" x="1400"/>
        <item m="1" x="471"/>
        <item m="1" x="1434"/>
        <item m="1" x="1471"/>
        <item m="1" x="539"/>
        <item m="1" x="1508"/>
        <item m="1" x="576"/>
        <item m="1" x="1551"/>
        <item m="1" x="613"/>
        <item m="1" x="1585"/>
        <item m="1" x="649"/>
        <item m="1" x="1161"/>
        <item m="1" x="240"/>
        <item m="1" x="1190"/>
        <item m="1" x="269"/>
        <item m="1" x="1218"/>
        <item m="1" x="300"/>
        <item m="1" x="1253"/>
        <item m="1" x="334"/>
        <item m="1" x="1288"/>
        <item m="1" x="367"/>
        <item m="1" x="1326"/>
        <item m="1" x="402"/>
        <item m="1" x="1363"/>
        <item m="1" x="438"/>
        <item m="1" x="1405"/>
        <item m="1" x="475"/>
        <item m="1" x="1439"/>
        <item m="1" x="506"/>
        <item m="1" x="1476"/>
        <item m="1" x="544"/>
        <item m="1" x="1513"/>
        <item m="1" x="581"/>
        <item m="1" x="1556"/>
        <item m="1" x="618"/>
        <item m="1" x="1590"/>
        <item m="1" x="654"/>
        <item m="1" x="1625"/>
        <item m="1" x="689"/>
        <item m="1" x="1658"/>
        <item m="1" x="721"/>
        <item m="1" x="1697"/>
        <item m="1" x="1220"/>
        <item m="1" x="301"/>
        <item m="1" x="1255"/>
        <item m="1" x="336"/>
        <item m="1" x="1292"/>
        <item m="1" x="371"/>
        <item m="1" x="1330"/>
        <item m="1" x="406"/>
        <item m="1" x="1367"/>
        <item m="1" x="443"/>
        <item m="1" x="1410"/>
        <item m="1" x="480"/>
        <item m="1" x="1444"/>
        <item m="1" x="511"/>
        <item m="1" x="1480"/>
        <item m="1" x="549"/>
        <item m="1" x="1518"/>
        <item m="1" x="586"/>
        <item m="1" x="1561"/>
        <item m="1" x="623"/>
        <item m="1" x="1595"/>
        <item m="1" x="659"/>
        <item m="1" x="1630"/>
        <item m="1" x="693"/>
        <item m="1" x="1663"/>
        <item m="1" x="726"/>
        <item m="1" x="1702"/>
        <item m="1" x="758"/>
        <item m="1" x="1737"/>
        <item m="1" x="791"/>
        <item m="1" x="1294"/>
        <item m="1" x="373"/>
        <item m="1" x="1332"/>
        <item m="1" x="408"/>
        <item m="1" x="1371"/>
        <item m="1" x="1414"/>
        <item m="1" x="484"/>
        <item m="1" x="1448"/>
        <item m="1" x="516"/>
        <item m="1" x="1485"/>
        <item m="1" x="554"/>
        <item m="1" x="1523"/>
        <item m="1" x="591"/>
        <item m="1" x="1566"/>
        <item m="1" x="628"/>
        <item m="1" x="1600"/>
        <item m="1" x="663"/>
        <item m="1" x="1635"/>
        <item m="1" x="697"/>
        <item m="1" x="1668"/>
        <item m="1" x="731"/>
        <item m="1" x="1707"/>
        <item m="1" x="763"/>
        <item m="1" x="1742"/>
        <item m="1" x="796"/>
        <item m="1" x="1770"/>
        <item m="1" x="826"/>
        <item m="1" x="1798"/>
        <item m="1" x="855"/>
        <item m="1" x="1828"/>
        <item m="1" x="1373"/>
        <item m="1" x="448"/>
        <item m="1" x="1416"/>
        <item m="1" x="486"/>
        <item m="1" x="1452"/>
        <item m="1" x="520"/>
        <item m="1" x="1489"/>
        <item m="1" x="558"/>
        <item m="1" x="1528"/>
        <item m="1" x="596"/>
        <item m="1" x="1570"/>
        <item m="1" x="633"/>
        <item m="1" x="1605"/>
        <item m="1" x="668"/>
        <item m="1" x="1639"/>
        <item m="1" x="701"/>
        <item m="1" x="1673"/>
        <item m="1" x="736"/>
        <item m="1" x="1712"/>
        <item m="1" x="768"/>
        <item m="1" x="1746"/>
        <item m="1" x="801"/>
        <item m="1" x="1775"/>
        <item m="1" x="831"/>
        <item m="1" x="1803"/>
        <item m="1" x="1833"/>
        <item m="1" x="884"/>
        <item m="1" x="1856"/>
        <item m="1" x="908"/>
        <item m="1" x="1881"/>
        <item m="1" x="1454"/>
        <item m="1" x="522"/>
        <item m="1" x="1491"/>
        <item m="1" x="560"/>
        <item m="1" x="1532"/>
        <item m="1" x="600"/>
        <item m="1" x="1574"/>
        <item m="1" x="637"/>
        <item m="1" x="1609"/>
        <item m="1" x="673"/>
        <item m="1" x="706"/>
        <item m="1" x="1677"/>
        <item m="1" x="741"/>
        <item m="1" x="1717"/>
        <item m="1" x="772"/>
        <item m="1" x="1751"/>
        <item m="1" x="806"/>
        <item m="1" x="836"/>
        <item m="1" x="1808"/>
        <item m="1" x="864"/>
        <item m="1" x="1838"/>
        <item m="1" x="889"/>
        <item m="1" x="1861"/>
        <item m="1" x="913"/>
        <item m="1" x="1886"/>
        <item m="1" x="932"/>
        <item m="1" x="18"/>
        <item m="1" x="951"/>
        <item m="1" x="1534"/>
        <item m="1" x="602"/>
        <item m="1" x="1576"/>
        <item m="1" x="639"/>
        <item m="1" x="1613"/>
        <item m="1" x="677"/>
        <item m="1" x="1647"/>
        <item m="1" x="710"/>
        <item m="1" x="1682"/>
        <item m="1" x="746"/>
        <item m="1" x="1722"/>
        <item m="1" x="777"/>
        <item m="1" x="1756"/>
        <item m="1" x="811"/>
        <item m="1" x="1784"/>
        <item m="1" x="841"/>
        <item m="1" x="1813"/>
        <item m="1" x="869"/>
        <item m="1" x="1843"/>
        <item m="1" x="1866"/>
        <item m="1" x="918"/>
        <item m="1" x="1891"/>
        <item m="1" x="937"/>
        <item m="1" x="23"/>
        <item m="1" x="38"/>
        <item m="1" x="970"/>
        <item m="1" x="53"/>
        <item m="1" x="990"/>
        <item m="1" x="1615"/>
        <item m="1" x="679"/>
        <item m="1" x="1649"/>
        <item m="1" x="712"/>
        <item m="1" x="1686"/>
        <item m="1" x="750"/>
        <item m="1" x="1726"/>
        <item m="1" x="781"/>
        <item m="1" x="1759"/>
        <item m="1" x="815"/>
        <item m="1" x="1787"/>
        <item m="1" x="845"/>
        <item m="1" x="1817"/>
        <item m="1" x="873"/>
        <item m="1" x="1847"/>
        <item m="1" x="897"/>
        <item m="1" x="1870"/>
        <item m="1" x="922"/>
        <item m="1" x="1895"/>
        <item m="1" x="941"/>
        <item m="1" x="27"/>
        <item m="1" x="959"/>
        <item m="1" x="42"/>
        <item m="1" x="974"/>
        <item m="1" x="57"/>
        <item m="1" x="994"/>
        <item m="1" x="75"/>
        <item m="1" x="1028"/>
        <item m="1" x="1688"/>
        <item m="1" x="1728"/>
        <item m="1" x="783"/>
        <item m="1" x="1761"/>
        <item m="1" x="817"/>
        <item m="1" x="1789"/>
        <item m="1" x="1819"/>
        <item m="1" x="875"/>
        <item m="1" x="1849"/>
        <item m="1" x="899"/>
        <item m="1" x="1872"/>
        <item m="1" x="924"/>
        <item m="1" x="1897"/>
        <item m="1" x="943"/>
        <item m="1" x="29"/>
        <item m="1" x="961"/>
        <item m="1" x="44"/>
        <item m="1" x="976"/>
        <item m="1" x="59"/>
        <item m="1" x="996"/>
        <item m="1" x="77"/>
        <item m="1" x="1011"/>
        <item m="1" x="91"/>
        <item m="1" x="1030"/>
        <item m="1" x="107"/>
        <item m="1" x="1046"/>
        <item m="1" x="124"/>
        <item m="1" x="1069"/>
        <item m="1" x="146"/>
      </items>
    </pivotField>
    <pivotField compact="0" outline="0" showAll="0" defaultSubtotal="0"/>
    <pivotField dataField="1" compact="0" outline="0" showAll="0" defaultSubtotal="0"/>
    <pivotField dataField="1" compact="0" outline="0" showAll="0" defaultSubtotal="0"/>
    <pivotField compact="0" outline="0" showAll="0" defaultSubtotal="0"/>
  </pivotFields>
  <rowFields count="6">
    <field x="2"/>
    <field x="1"/>
    <field x="3"/>
    <field x="6"/>
    <field x="5"/>
    <field x="4"/>
  </rowFields>
  <rowItems count="15">
    <i>
      <x/>
    </i>
    <i>
      <x v="1"/>
      <x v="2"/>
      <x v="375"/>
      <x v="1"/>
      <x v="2206"/>
      <x v="808"/>
    </i>
    <i>
      <x v="2"/>
      <x v="3"/>
      <x v="354"/>
      <x v="1"/>
      <x v="2150"/>
      <x v="763"/>
    </i>
    <i>
      <x v="3"/>
      <x v="4"/>
      <x v="362"/>
      <x v="1"/>
      <x v="2309"/>
      <x v="882"/>
    </i>
    <i r="2">
      <x v="386"/>
      <x v="1"/>
      <x v="2245"/>
      <x v="839"/>
    </i>
    <i r="2">
      <x v="414"/>
      <x v="1"/>
      <x v="2290"/>
      <x v="866"/>
    </i>
    <i>
      <x v="4"/>
      <x/>
      <x v="373"/>
      <x v="1"/>
      <x v="2204"/>
      <x v="104"/>
    </i>
    <i>
      <x v="5"/>
      <x v="5"/>
      <x v="375"/>
      <x v="1"/>
      <x v="2244"/>
      <x v="838"/>
    </i>
    <i r="2">
      <x v="413"/>
      <x v="1"/>
      <x v="2289"/>
      <x v="100"/>
    </i>
    <i>
      <x v="6"/>
      <x v="6"/>
      <x v="374"/>
      <x v="1"/>
      <x v="2205"/>
      <x v="807"/>
    </i>
    <i>
      <x v="7"/>
      <x v="7"/>
      <x v="362"/>
      <x v="1"/>
      <x v="2167"/>
      <x v="776"/>
    </i>
    <i>
      <x v="21"/>
      <x v="21"/>
      <x v="415"/>
      <x v="1"/>
      <x v="2291"/>
      <x v="867"/>
    </i>
    <i>
      <x v="24"/>
      <x v="24"/>
      <x v="354"/>
      <x v="1"/>
      <x v="2166"/>
      <x v="775"/>
    </i>
    <i r="2">
      <x v="370"/>
      <x v="1"/>
      <x v="2186"/>
      <x v="791"/>
    </i>
    <i t="grand">
      <x/>
    </i>
  </rowItems>
  <colFields count="1">
    <field x="-2"/>
  </colFields>
  <colItems count="2">
    <i>
      <x/>
    </i>
    <i i="1">
      <x v="1"/>
    </i>
  </colItems>
  <pageFields count="2">
    <pageField fld="12" hier="-1"/>
    <pageField fld="8" item="0" hier="-1"/>
  </pageFields>
  <dataFields count="2">
    <dataField name=" Credit Amount (LCY)" fld="21" baseField="5" baseItem="45" numFmtId="164"/>
    <dataField name=" Debit Amount (LCY)" fld="22" baseField="5" baseItem="45" numFmtId="164"/>
  </dataFields>
  <formats count="4">
    <format dxfId="27">
      <pivotArea outline="0" collapsedLevelsAreSubtotals="1" fieldPosition="0">
        <references count="1">
          <reference field="4294967294" count="1" selected="0">
            <x v="0"/>
          </reference>
        </references>
      </pivotArea>
    </format>
    <format dxfId="26">
      <pivotArea outline="0" collapsedLevelsAreSubtotals="1" fieldPosition="0">
        <references count="1">
          <reference field="4294967294" count="1" selected="0">
            <x v="1"/>
          </reference>
        </references>
      </pivotArea>
    </format>
    <format dxfId="25">
      <pivotArea outline="0" fieldPosition="0">
        <references count="1">
          <reference field="4294967294" count="1">
            <x v="1"/>
          </reference>
        </references>
      </pivotArea>
    </format>
    <format dxfId="24">
      <pivotArea outline="0" collapsedLevelsAreSubtotals="1" fieldPosition="0"/>
    </format>
  </formats>
  <pivotTableStyleInfo name="PivotStyleDark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ource_Code" xr10:uid="{00000000-0013-0000-FFFF-FFFF01000000}" sourceName="Source Code">
  <pivotTables>
    <pivotTable tabId="10" name="PivotTable1"/>
  </pivotTables>
  <data>
    <tabular pivotCacheId="2">
      <items count="4">
        <i x="0" s="1"/>
        <i x="2" s="1" nd="1"/>
        <i x="3" s="1" nd="1"/>
        <i x="1"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osting_Date" xr10:uid="{00000000-0013-0000-FFFF-FFFF02000000}" sourceName="Posting Date">
  <pivotTables>
    <pivotTable tabId="10" name="PivotTable1"/>
  </pivotTables>
  <data>
    <tabular pivotCacheId="2" showMissing="0">
      <items count="1898">
        <i x="4" s="1"/>
        <i x="6" s="1"/>
        <i x="8" s="1"/>
        <i x="3" s="1"/>
        <i x="9" s="1"/>
        <i x="0" s="1"/>
        <i x="1" s="1"/>
        <i x="5" s="1"/>
        <i x="7" s="1"/>
        <i x="2" s="1"/>
        <i x="977" s="1" nd="1"/>
        <i x="60" s="1" nd="1"/>
        <i x="997" s="1" nd="1"/>
        <i x="78" s="1" nd="1"/>
        <i x="1012" s="1" nd="1"/>
        <i x="92" s="1" nd="1"/>
        <i x="1031" s="1" nd="1"/>
        <i x="108" s="1" nd="1"/>
        <i x="1047" s="1" nd="1"/>
        <i x="125" s="1" nd="1"/>
        <i x="1070" s="1" nd="1"/>
        <i x="147" s="1" nd="1"/>
        <i x="1087" s="1" nd="1"/>
        <i x="164" s="1" nd="1"/>
        <i x="1110" s="1" nd="1"/>
        <i x="188" s="1" nd="1"/>
        <i x="1132" s="1" nd="1"/>
        <i x="212" s="1" nd="1"/>
        <i x="1162" s="1" nd="1"/>
        <i x="241" s="1" nd="1"/>
        <i x="1191" s="1" nd="1"/>
        <i x="270" s="1" nd="1"/>
        <i x="1221" s="1" nd="1"/>
        <i x="302" s="1" nd="1"/>
        <i x="1256" s="1" nd="1"/>
        <i x="337" s="1" nd="1"/>
        <i x="1295" s="1" nd="1"/>
        <i x="374" s="1" nd="1"/>
        <i x="1333" s="1" nd="1"/>
        <i x="409" s="1" nd="1"/>
        <i x="1374" s="1" nd="1"/>
        <i x="93" s="1" nd="1"/>
        <i x="1032" s="1" nd="1"/>
        <i x="109" s="1" nd="1"/>
        <i x="1048" s="1" nd="1"/>
        <i x="126" s="1" nd="1"/>
        <i x="1071" s="1" nd="1"/>
        <i x="148" s="1" nd="1"/>
        <i x="1088" s="1" nd="1"/>
        <i x="165" s="1" nd="1"/>
        <i x="1111" s="1" nd="1"/>
        <i x="189" s="1" nd="1"/>
        <i x="1133" s="1" nd="1"/>
        <i x="213" s="1" nd="1"/>
        <i x="1163" s="1" nd="1"/>
        <i x="242" s="1" nd="1"/>
        <i x="1192" s="1" nd="1"/>
        <i x="271" s="1" nd="1"/>
        <i x="1222" s="1" nd="1"/>
        <i x="303" s="1" nd="1"/>
        <i x="1257" s="1" nd="1"/>
        <i x="338" s="1" nd="1"/>
        <i x="1296" s="1" nd="1"/>
        <i x="375" s="1" nd="1"/>
        <i x="1334" s="1" nd="1"/>
        <i x="410" s="1" nd="1"/>
        <i x="1375" s="1" nd="1"/>
        <i x="449" s="1" nd="1"/>
        <i x="1050" s="1" nd="1"/>
        <i x="127" s="1" nd="1"/>
        <i x="1073" s="1" nd="1"/>
        <i x="150" s="1" nd="1"/>
        <i x="1090" s="1" nd="1"/>
        <i x="167" s="1" nd="1"/>
        <i x="1113" s="1" nd="1"/>
        <i x="191" s="1" nd="1"/>
        <i x="1135" s="1" nd="1"/>
        <i x="215" s="1" nd="1"/>
        <i x="1165" s="1" nd="1"/>
        <i x="244" s="1" nd="1"/>
        <i x="1194" s="1" nd="1"/>
        <i x="273" s="1" nd="1"/>
        <i x="1224" s="1" nd="1"/>
        <i x="305" s="1" nd="1"/>
        <i x="1259" s="1" nd="1"/>
        <i x="340" s="1" nd="1"/>
        <i x="1298" s="1" nd="1"/>
        <i x="376" s="1" nd="1"/>
        <i x="1335" s="1" nd="1"/>
        <i x="411" s="1" nd="1"/>
        <i x="1376" s="1" nd="1"/>
        <i x="450" s="1" nd="1"/>
        <i x="1417" s="1" nd="1"/>
        <i x="487" s="1" nd="1"/>
        <i x="1455" s="1" nd="1"/>
        <i x="523" s="1" nd="1"/>
        <i x="1492" s="1" nd="1"/>
        <i x="561" s="1" nd="1"/>
        <i x="1535" s="1" nd="1"/>
        <i x="171" s="1" nd="1"/>
        <i x="1117" s="1" nd="1"/>
        <i x="195" s="1" nd="1"/>
        <i x="1139" s="1" nd="1"/>
        <i x="219" s="1" nd="1"/>
        <i x="248" s="1" nd="1"/>
        <i x="1228" s="1" nd="1"/>
        <i x="309" s="1" nd="1"/>
        <i x="1263" s="1" nd="1"/>
        <i x="344" s="1" nd="1"/>
        <i x="1302" s="1" nd="1"/>
        <i x="379" s="1" nd="1"/>
        <i x="1339" s="1" nd="1"/>
        <i x="415" s="1" nd="1"/>
        <i x="1380" s="1" nd="1"/>
        <i x="452" s="1" nd="1"/>
        <i x="1419" s="1" nd="1"/>
        <i x="488" s="1" nd="1"/>
        <i x="1456" s="1" nd="1"/>
        <i x="524" s="1" nd="1"/>
        <i x="1493" s="1" nd="1"/>
        <i x="562" s="1" nd="1"/>
        <i x="1536" s="1" nd="1"/>
        <i x="603" s="1" nd="1"/>
        <i x="640" s="1" nd="1"/>
        <i x="1145" s="1" nd="1"/>
        <i x="225" s="1" nd="1"/>
        <i x="1174" s="1" nd="1"/>
        <i x="253" s="1" nd="1"/>
        <i x="282" s="1" nd="1"/>
        <i x="1234" s="1" nd="1"/>
        <i x="315" s="1" nd="1"/>
        <i x="350" s="1" nd="1"/>
        <i x="384" s="1" nd="1"/>
        <i x="1386" s="1" nd="1"/>
        <i x="456" s="1" nd="1"/>
        <i x="1421" s="1" nd="1"/>
        <i x="490" s="1" nd="1"/>
        <i x="1458" s="1" nd="1"/>
        <i x="526" s="1" nd="1"/>
        <i x="1495" s="1" nd="1"/>
        <i x="564" s="1" nd="1"/>
        <i x="1538" s="1" nd="1"/>
        <i x="604" s="1" nd="1"/>
        <i x="1577" s="1" nd="1"/>
        <i x="1616" s="1" nd="1"/>
        <i x="680" s="1" nd="1"/>
        <i x="713" s="1" nd="1"/>
        <i x="61" s="1" nd="1"/>
        <i x="998" s="1" nd="1"/>
        <i x="79" s="1" nd="1"/>
        <i x="94" s="1" nd="1"/>
        <i x="1033" s="1" nd="1"/>
        <i x="110" s="1" nd="1"/>
        <i x="1049" s="1" nd="1"/>
        <i x="1072" s="1" nd="1"/>
        <i x="149" s="1" nd="1"/>
        <i x="1089" s="1" nd="1"/>
        <i x="166" s="1" nd="1"/>
        <i x="1112" s="1" nd="1"/>
        <i x="190" s="1" nd="1"/>
        <i x="1134" s="1" nd="1"/>
        <i x="214" s="1" nd="1"/>
        <i x="1164" s="1" nd="1"/>
        <i x="243" s="1" nd="1"/>
        <i x="1193" s="1" nd="1"/>
        <i x="272" s="1" nd="1"/>
        <i x="1223" s="1" nd="1"/>
        <i x="304" s="1" nd="1"/>
        <i x="1258" s="1" nd="1"/>
        <i x="339" s="1" nd="1"/>
        <i x="1297" s="1" nd="1"/>
        <i x="96" s="1" nd="1"/>
        <i x="1035" s="1" nd="1"/>
        <i x="112" s="1" nd="1"/>
        <i x="1052" s="1" nd="1"/>
        <i x="129" s="1" nd="1"/>
        <i x="1075" s="1" nd="1"/>
        <i x="152" s="1" nd="1"/>
        <i x="1092" s="1" nd="1"/>
        <i x="169" s="1" nd="1"/>
        <i x="1115" s="1" nd="1"/>
        <i x="193" s="1" nd="1"/>
        <i x="1137" s="1" nd="1"/>
        <i x="217" s="1" nd="1"/>
        <i x="1167" s="1" nd="1"/>
        <i x="246" s="1" nd="1"/>
        <i x="1196" s="1" nd="1"/>
        <i x="275" s="1" nd="1"/>
        <i x="1226" s="1" nd="1"/>
        <i x="307" s="1" nd="1"/>
        <i x="1261" s="1" nd="1"/>
        <i x="342" s="1" nd="1"/>
        <i x="1300" s="1" nd="1"/>
        <i x="377" s="1" nd="1"/>
        <i x="1337" s="1" nd="1"/>
        <i x="413" s="1" nd="1"/>
        <i x="1378" s="1" nd="1"/>
        <i x="451" s="1" nd="1"/>
        <i x="1418" s="1" nd="1"/>
        <i x="1056" s="1" nd="1"/>
        <i x="133" s="1" nd="1"/>
        <i x="1079" s="1" nd="1"/>
        <i x="156" s="1" nd="1"/>
        <i x="1096" s="1" nd="1"/>
        <i x="174" s="1" nd="1"/>
        <i x="1120" s="1" nd="1"/>
        <i x="198" s="1" nd="1"/>
        <i x="1142" s="1" nd="1"/>
        <i x="222" s="1" nd="1"/>
        <i x="1171" s="1" nd="1"/>
        <i x="1200" s="1" nd="1"/>
        <i x="279" s="1" nd="1"/>
        <i x="1231" s="1" nd="1"/>
        <i x="312" s="1" nd="1"/>
        <i x="1266" s="1" nd="1"/>
        <i x="347" s="1" nd="1"/>
        <i x="1305" s="1" nd="1"/>
        <i x="382" s="1" nd="1"/>
        <i x="1342" s="1" nd="1"/>
        <i x="418" s="1" nd="1"/>
        <i x="1383" s="1" nd="1"/>
        <i x="454" s="1" nd="1"/>
        <i x="1420" s="1" nd="1"/>
        <i x="489" s="1" nd="1"/>
        <i x="1457" s="1" nd="1"/>
        <i x="525" s="1" nd="1"/>
        <i x="1494" s="1" nd="1"/>
        <i x="563" s="1" nd="1"/>
        <i x="1537" s="1" nd="1"/>
        <i x="1101" s="1" nd="1"/>
        <i x="179" s="1" nd="1"/>
        <i x="1125" s="1" nd="1"/>
        <i x="203" s="1" nd="1"/>
        <i x="1148" s="1" nd="1"/>
        <i x="227" s="1" nd="1"/>
        <i x="1177" s="1" nd="1"/>
        <i x="256" s="1" nd="1"/>
        <i x="1204" s="1" nd="1"/>
        <i x="285" s="1" nd="1"/>
        <i x="1237" s="1" nd="1"/>
        <i x="318" s="1" nd="1"/>
        <i x="1271" s="1" nd="1"/>
        <i x="352" s="1" nd="1"/>
        <i x="1310" s="1" nd="1"/>
        <i x="387" s="1" nd="1"/>
        <i x="1346" s="1" nd="1"/>
        <i x="423" s="1" nd="1"/>
        <i x="1388" s="1" nd="1"/>
        <i x="459" s="1" nd="1"/>
        <i x="1423" s="1" nd="1"/>
        <i x="492" s="1" nd="1"/>
        <i x="1460" s="1" nd="1"/>
        <i x="528" s="1" nd="1"/>
        <i x="1497" s="1" nd="1"/>
        <i x="566" s="1" nd="1"/>
        <i x="1540" s="1" nd="1"/>
        <i x="605" s="1" nd="1"/>
        <i x="1578" s="1" nd="1"/>
        <i x="641" s="1" nd="1"/>
        <i x="1153" s="1" nd="1"/>
        <i x="232" s="1" nd="1"/>
        <i x="1182" s="1" nd="1"/>
        <i x="261" s="1" nd="1"/>
        <i x="290" s="1" nd="1"/>
        <i x="1242" s="1" nd="1"/>
        <i x="323" s="1" nd="1"/>
        <i x="1276" s="1" nd="1"/>
        <i x="1351" s="1" nd="1"/>
        <i x="428" s="1" nd="1"/>
        <i x="1393" s="1" nd="1"/>
        <i x="464" s="1" nd="1"/>
        <i x="1428" s="1" nd="1"/>
        <i x="495" s="1" nd="1"/>
        <i x="1464" s="1" nd="1"/>
        <i x="532" s="1" nd="1"/>
        <i x="1501" s="1" nd="1"/>
        <i x="570" s="1" nd="1"/>
        <i x="1544" s="1" nd="1"/>
        <i x="607" s="1" nd="1"/>
        <i x="643" s="1" nd="1"/>
        <i x="1617" s="1" nd="1"/>
        <i x="681" s="1" nd="1"/>
        <i x="1650" s="1" nd="1"/>
        <i x="714" s="1" nd="1"/>
        <i x="1689" s="1" nd="1"/>
        <i x="295" s="1" nd="1"/>
        <i x="1247" s="1" nd="1"/>
        <i x="328" s="1" nd="1"/>
        <i x="1281" s="1" nd="1"/>
        <i x="360" s="1" nd="1"/>
        <i x="1319" s="1" nd="1"/>
        <i x="396" s="1" nd="1"/>
        <i x="1356" s="1" nd="1"/>
        <i x="432" s="1" nd="1"/>
        <i x="1398" s="1" nd="1"/>
        <i x="469" s="1" nd="1"/>
        <i x="1432" s="1" nd="1"/>
        <i x="500" s="1" nd="1"/>
        <i x="1469" s="1" nd="1"/>
        <i x="537" s="1" nd="1"/>
        <i x="1506" s="1" nd="1"/>
        <i x="574" s="1" nd="1"/>
        <i x="1549" s="1" nd="1"/>
        <i x="611" s="1" nd="1"/>
        <i x="1583" s="1" nd="1"/>
        <i x="647" s="1" nd="1"/>
        <i x="1619" s="1" nd="1"/>
        <i x="683" s="1" nd="1"/>
        <i x="1652" s="1" nd="1"/>
        <i x="716" s="1" nd="1"/>
        <i x="1691" s="1" nd="1"/>
        <i x="751" s="1" nd="1"/>
        <i x="1729" s="1" nd="1"/>
        <i x="784" s="1" nd="1"/>
        <i x="1286" s="1" nd="1"/>
        <i x="365" s="1" nd="1"/>
        <i x="1324" s="1" nd="1"/>
        <i x="1361" s="1" nd="1"/>
        <i x="436" s="1" nd="1"/>
        <i x="1403" s="1" nd="1"/>
        <i x="473" s="1" nd="1"/>
        <i x="1437" s="1" nd="1"/>
        <i x="504" s="1" nd="1"/>
        <i x="1474" s="1" nd="1"/>
        <i x="542" s="1" nd="1"/>
        <i x="1511" s="1" nd="1"/>
        <i x="579" s="1" nd="1"/>
        <i x="1554" s="1" nd="1"/>
        <i x="616" s="1" nd="1"/>
        <i x="1588" s="1" nd="1"/>
        <i x="652" s="1" nd="1"/>
        <i x="1623" s="1" nd="1"/>
        <i x="687" s="1" nd="1"/>
        <i x="1656" s="1" nd="1"/>
        <i x="719" s="1" nd="1"/>
        <i x="1695" s="1" nd="1"/>
        <i x="753" s="1" nd="1"/>
        <i x="1731" s="1" nd="1"/>
        <i x="786" s="1" nd="1"/>
        <i x="1762" s="1" nd="1"/>
        <i x="818" s="1" nd="1"/>
        <i x="1790" s="1" nd="1"/>
        <i x="847" s="1" nd="1"/>
        <i x="1820" s="1" nd="1"/>
        <i x="441" s="1" nd="1"/>
        <i x="1408" s="1" nd="1"/>
        <i x="478" s="1" nd="1"/>
        <i x="1442" s="1" nd="1"/>
        <i x="509" s="1" nd="1"/>
        <i x="1478" s="1" nd="1"/>
        <i x="547" s="1" nd="1"/>
        <i x="1516" s="1" nd="1"/>
        <i x="584" s="1" nd="1"/>
        <i x="1559" s="1" nd="1"/>
        <i x="621" s="1" nd="1"/>
        <i x="1593" s="1" nd="1"/>
        <i x="657" s="1" nd="1"/>
        <i x="1628" s="1" nd="1"/>
        <i x="1661" s="1" nd="1"/>
        <i x="724" s="1" nd="1"/>
        <i x="1700" s="1" nd="1"/>
        <i x="1735" s="1" nd="1"/>
        <i x="789" s="1" nd="1"/>
        <i x="1764" s="1" nd="1"/>
        <i x="820" s="1" nd="1"/>
        <i x="1792" s="1" nd="1"/>
        <i x="849" s="1" nd="1"/>
        <i x="1822" s="1" nd="1"/>
        <i x="876" s="1" nd="1"/>
        <i x="1850" s="1" nd="1"/>
        <i x="900" s="1" nd="1"/>
        <i x="1873" s="1" nd="1"/>
        <i x="514" s="1" nd="1"/>
        <i x="1483" s="1" nd="1"/>
        <i x="552" s="1" nd="1"/>
        <i x="1521" s="1" nd="1"/>
        <i x="589" s="1" nd="1"/>
        <i x="1564" s="1" nd="1"/>
        <i x="626" s="1" nd="1"/>
        <i x="1598" s="1" nd="1"/>
        <i x="661" s="1" nd="1"/>
        <i x="1633" s="1" nd="1"/>
        <i x="695" s="1" nd="1"/>
        <i x="1666" s="1" nd="1"/>
        <i x="729" s="1" nd="1"/>
        <i x="1705" s="1" nd="1"/>
        <i x="761" s="1" nd="1"/>
        <i x="1740" s="1" nd="1"/>
        <i x="794" s="1" nd="1"/>
        <i x="1768" s="1" nd="1"/>
        <i x="824" s="1" nd="1"/>
        <i x="1796" s="1" nd="1"/>
        <i x="853" s="1" nd="1"/>
        <i x="1826" s="1" nd="1"/>
        <i x="878" s="1" nd="1"/>
        <i x="1852" s="1" nd="1"/>
        <i x="902" s="1" nd="1"/>
        <i x="1875" s="1" nd="1"/>
        <i x="925" s="1" nd="1"/>
        <i x="10" s="1" nd="1"/>
        <i x="944" s="1" nd="1"/>
        <i x="1526" s="1" nd="1"/>
        <i x="594" s="1" nd="1"/>
        <i x="1568" s="1" nd="1"/>
        <i x="631" s="1" nd="1"/>
        <i x="1603" s="1" nd="1"/>
        <i x="666" s="1" nd="1"/>
        <i x="1637" s="1" nd="1"/>
        <i x="699" s="1" nd="1"/>
        <i x="1671" s="1" nd="1"/>
        <i x="734" s="1" nd="1"/>
        <i x="1710" s="1" nd="1"/>
        <i x="766" s="1" nd="1"/>
        <i x="799" s="1" nd="1"/>
        <i x="1773" s="1" nd="1"/>
        <i x="829" s="1" nd="1"/>
        <i x="1801" s="1" nd="1"/>
        <i x="858" s="1" nd="1"/>
        <i x="1831" s="1" nd="1"/>
        <i x="882" s="1" nd="1"/>
        <i x="1854" s="1" nd="1"/>
        <i x="906" s="1" nd="1"/>
        <i x="1879" s="1" nd="1"/>
        <i x="927" s="1" nd="1"/>
        <i x="12" s="1" nd="1"/>
        <i x="946" s="1" nd="1"/>
        <i x="30" s="1" nd="1"/>
        <i x="962" s="1" nd="1"/>
        <i x="45" s="1" nd="1"/>
        <i x="982" s="1" nd="1"/>
        <i x="65" s="1" nd="1"/>
        <i x="671" s="1" nd="1"/>
        <i x="1642" s="1" nd="1"/>
        <i x="704" s="1" nd="1"/>
        <i x="739" s="1" nd="1"/>
        <i x="1715" s="1" nd="1"/>
        <i x="771" s="1" nd="1"/>
        <i x="1749" s="1" nd="1"/>
        <i x="804" s="1" nd="1"/>
        <i x="1778" s="1" nd="1"/>
        <i x="834" s="1" nd="1"/>
        <i x="1806" s="1" nd="1"/>
        <i x="862" s="1" nd="1"/>
        <i x="1836" s="1" nd="1"/>
        <i x="887" s="1" nd="1"/>
        <i x="1859" s="1" nd="1"/>
        <i x="911" s="1" nd="1"/>
        <i x="1884" s="1" nd="1"/>
        <i x="931" s="1" nd="1"/>
        <i x="16" s="1" nd="1"/>
        <i x="32" s="1" nd="1"/>
        <i x="964" s="1" nd="1"/>
        <i x="47" s="1" nd="1"/>
        <i x="984" s="1" nd="1"/>
        <i x="67" s="1" nd="1"/>
        <i x="1003" s="1" nd="1"/>
        <i x="84" s="1" nd="1"/>
        <i x="1021" s="1" nd="1"/>
        <i x="1680" s="1" nd="1"/>
        <i x="744" s="1" nd="1"/>
        <i x="1720" s="1" nd="1"/>
        <i x="775" s="1" nd="1"/>
        <i x="1754" s="1" nd="1"/>
        <i x="809" s="1" nd="1"/>
        <i x="1782" s="1" nd="1"/>
        <i x="839" s="1" nd="1"/>
        <i x="1811" s="1" nd="1"/>
        <i x="867" s="1" nd="1"/>
        <i x="1841" s="1" nd="1"/>
        <i x="892" s="1" nd="1"/>
        <i x="1864" s="1" nd="1"/>
        <i x="916" s="1" nd="1"/>
        <i x="1889" s="1" nd="1"/>
        <i x="935" s="1" nd="1"/>
        <i x="21" s="1" nd="1"/>
        <i x="954" s="1" nd="1"/>
        <i x="36" s="1" nd="1"/>
        <i x="968" s="1" nd="1"/>
        <i x="51" s="1" nd="1"/>
        <i x="988" s="1" nd="1"/>
        <i x="71" s="1" nd="1"/>
        <i x="1005" s="1" nd="1"/>
        <i x="86" s="1" nd="1"/>
        <i x="1023" s="1" nd="1"/>
        <i x="103" s="1" nd="1"/>
        <i x="1043" s="1" nd="1"/>
        <i x="120" s="1" nd="1"/>
        <i x="1065" s="1" nd="1"/>
        <i x="142" s="1" nd="1"/>
        <i x="978" s="1" nd="1"/>
        <i x="999" s="1" nd="1"/>
        <i x="80" s="1" nd="1"/>
        <i x="1013" s="1" nd="1"/>
        <i x="95" s="1" nd="1"/>
        <i x="1034" s="1" nd="1"/>
        <i x="111" s="1" nd="1"/>
        <i x="1051" s="1" nd="1"/>
        <i x="128" s="1" nd="1"/>
        <i x="1074" s="1" nd="1"/>
        <i x="151" s="1" nd="1"/>
        <i x="1091" s="1" nd="1"/>
        <i x="168" s="1" nd="1"/>
        <i x="1114" s="1" nd="1"/>
        <i x="192" s="1" nd="1"/>
        <i x="1136" s="1" nd="1"/>
        <i x="216" s="1" nd="1"/>
        <i x="1166" s="1" nd="1"/>
        <i x="245" s="1" nd="1"/>
        <i x="1195" s="1" nd="1"/>
        <i x="274" s="1" nd="1"/>
        <i x="1225" s="1" nd="1"/>
        <i x="306" s="1" nd="1"/>
        <i x="1260" s="1" nd="1"/>
        <i x="341" s="1" nd="1"/>
        <i x="1299" s="1" nd="1"/>
        <i x="1336" s="1" nd="1"/>
        <i x="412" s="1" nd="1"/>
        <i x="1377" s="1" nd="1"/>
        <i x="1015" s="1" nd="1"/>
        <i x="1037" s="1" nd="1"/>
        <i x="114" s="1" nd="1"/>
        <i x="1054" s="1" nd="1"/>
        <i x="131" s="1" nd="1"/>
        <i x="1077" s="1" nd="1"/>
        <i x="154" s="1" nd="1"/>
        <i x="1094" s="1" nd="1"/>
        <i x="172" s="1" nd="1"/>
        <i x="1118" s="1" nd="1"/>
        <i x="196" s="1" nd="1"/>
        <i x="1140" s="1" nd="1"/>
        <i x="220" s="1" nd="1"/>
        <i x="1169" s="1" nd="1"/>
        <i x="249" s="1" nd="1"/>
        <i x="1198" s="1" nd="1"/>
        <i x="277" s="1" nd="1"/>
        <i x="1229" s="1" nd="1"/>
        <i x="310" s="1" nd="1"/>
        <i x="1264" s="1" nd="1"/>
        <i x="345" s="1" nd="1"/>
        <i x="1303" s="1" nd="1"/>
        <i x="380" s="1" nd="1"/>
        <i x="1340" s="1" nd="1"/>
        <i x="416" s="1" nd="1"/>
        <i x="1381" s="1" nd="1"/>
        <i x="453" s="1" nd="1"/>
        <i x="1059" s="1" nd="1"/>
        <i x="136" s="1" nd="1"/>
        <i x="1082" s="1" nd="1"/>
        <i x="159" s="1" nd="1"/>
        <i x="1099" s="1" nd="1"/>
        <i x="177" s="1" nd="1"/>
        <i x="1123" s="1" nd="1"/>
        <i x="201" s="1" nd="1"/>
        <i x="1146" s="1" nd="1"/>
        <i x="226" s="1" nd="1"/>
        <i x="1175" s="1" nd="1"/>
        <i x="254" s="1" nd="1"/>
        <i x="1202" s="1" nd="1"/>
        <i x="283" s="1" nd="1"/>
        <i x="1235" s="1" nd="1"/>
        <i x="316" s="1" nd="1"/>
        <i x="1269" s="1" nd="1"/>
        <i x="351" s="1" nd="1"/>
        <i x="1308" s="1" nd="1"/>
        <i x="385" s="1" nd="1"/>
        <i x="421" s="1" nd="1"/>
        <i x="457" s="1" nd="1"/>
        <i x="1422" s="1" nd="1"/>
        <i x="491" s="1" nd="1"/>
        <i x="1459" s="1" nd="1"/>
        <i x="527" s="1" nd="1"/>
        <i x="1496" s="1" nd="1"/>
        <i x="565" s="1" nd="1"/>
        <i x="1539" s="1" nd="1"/>
        <i x="1104" s="1" nd="1"/>
        <i x="182" s="1" nd="1"/>
        <i x="206" s="1" nd="1"/>
        <i x="1151" s="1" nd="1"/>
        <i x="230" s="1" nd="1"/>
        <i x="1180" s="1" nd="1"/>
        <i x="259" s="1" nd="1"/>
        <i x="1207" s="1" nd="1"/>
        <i x="288" s="1" nd="1"/>
        <i x="1240" s="1" nd="1"/>
        <i x="321" s="1" nd="1"/>
        <i x="1274" s="1" nd="1"/>
        <i x="355" s="1" nd="1"/>
        <i x="1313" s="1" nd="1"/>
        <i x="390" s="1" nd="1"/>
        <i x="1349" s="1" nd="1"/>
        <i x="426" s="1" nd="1"/>
        <i x="1391" s="1" nd="1"/>
        <i x="462" s="1" nd="1"/>
        <i x="1426" s="1" nd="1"/>
        <i x="1462" s="1" nd="1"/>
        <i x="530" s="1" nd="1"/>
        <i x="1499" s="1" nd="1"/>
        <i x="568" s="1" nd="1"/>
        <i x="1542" s="1" nd="1"/>
        <i x="606" s="1" nd="1"/>
        <i x="1579" s="1" nd="1"/>
        <i x="642" s="1" nd="1"/>
        <i x="1156" s="1" nd="1"/>
        <i x="235" s="1" nd="1"/>
        <i x="1185" s="1" nd="1"/>
        <i x="264" s="1" nd="1"/>
        <i x="1211" s="1" nd="1"/>
        <i x="293" s="1" nd="1"/>
        <i x="1245" s="1" nd="1"/>
        <i x="326" s="1" nd="1"/>
        <i x="1279" s="1" nd="1"/>
        <i x="359" s="1" nd="1"/>
        <i x="1317" s="1" nd="1"/>
        <i x="394" s="1" nd="1"/>
        <i x="1354" s="1" nd="1"/>
        <i x="430" s="1" nd="1"/>
        <i x="1396" s="1" nd="1"/>
        <i x="467" s="1" nd="1"/>
        <i x="498" s="1" nd="1"/>
        <i x="1467" s="1" nd="1"/>
        <i x="535" s="1" nd="1"/>
        <i x="1504" s="1" nd="1"/>
        <i x="572" s="1" nd="1"/>
        <i x="1547" s="1" nd="1"/>
        <i x="609" s="1" nd="1"/>
        <i x="1581" s="1" nd="1"/>
        <i x="645" s="1" nd="1"/>
        <i x="1618" s="1" nd="1"/>
        <i x="682" s="1" nd="1"/>
        <i x="1651" s="1" nd="1"/>
        <i x="715" s="1" nd="1"/>
        <i x="1690" s="1" nd="1"/>
        <i x="1215" s="1" nd="1"/>
        <i x="297" s="1" nd="1"/>
        <i x="1250" s="1" nd="1"/>
        <i x="331" s="1" nd="1"/>
        <i x="1284" s="1" nd="1"/>
        <i x="363" s="1" nd="1"/>
        <i x="1322" s="1" nd="1"/>
        <i x="399" s="1" nd="1"/>
        <i x="1359" s="1" nd="1"/>
        <i x="1401" s="1" nd="1"/>
        <i x="1435" s="1" nd="1"/>
        <i x="502" s="1" nd="1"/>
        <i x="1472" s="1" nd="1"/>
        <i x="540" s="1" nd="1"/>
        <i x="1509" s="1" nd="1"/>
        <i x="577" s="1" nd="1"/>
        <i x="1552" s="1" nd="1"/>
        <i x="614" s="1" nd="1"/>
        <i x="1586" s="1" nd="1"/>
        <i x="650" s="1" nd="1"/>
        <i x="1621" s="1" nd="1"/>
        <i x="685" s="1" nd="1"/>
        <i x="1654" s="1" nd="1"/>
        <i x="717" s="1" nd="1"/>
        <i x="1693" s="1" nd="1"/>
        <i x="752" s="1" nd="1"/>
        <i x="1730" s="1" nd="1"/>
        <i x="785" s="1" nd="1"/>
        <i x="1289" s="1" nd="1"/>
        <i x="368" s="1" nd="1"/>
        <i x="1327" s="1" nd="1"/>
        <i x="403" s="1" nd="1"/>
        <i x="1364" s="1" nd="1"/>
        <i x="439" s="1" nd="1"/>
        <i x="1406" s="1" nd="1"/>
        <i x="476" s="1" nd="1"/>
        <i x="1440" s="1" nd="1"/>
        <i x="507" s="1" nd="1"/>
        <i x="545" s="1" nd="1"/>
        <i x="1514" s="1" nd="1"/>
        <i x="582" s="1" nd="1"/>
        <i x="1557" s="1" nd="1"/>
        <i x="619" s="1" nd="1"/>
        <i x="1591" s="1" nd="1"/>
        <i x="655" s="1" nd="1"/>
        <i x="1626" s="1" nd="1"/>
        <i x="690" s="1" nd="1"/>
        <i x="1659" s="1" nd="1"/>
        <i x="722" s="1" nd="1"/>
        <i x="1698" s="1" nd="1"/>
        <i x="755" s="1" nd="1"/>
        <i x="1733" s="1" nd="1"/>
        <i x="787" s="1" nd="1"/>
        <i x="1763" s="1" nd="1"/>
        <i x="819" s="1" nd="1"/>
        <i x="1791" s="1" nd="1"/>
        <i x="848" s="1" nd="1"/>
        <i x="1821" s="1" nd="1"/>
        <i x="1368" s="1" nd="1"/>
        <i x="444" s="1" nd="1"/>
        <i x="1411" s="1" nd="1"/>
        <i x="481" s="1" nd="1"/>
        <i x="1445" s="1" nd="1"/>
        <i x="512" s="1" nd="1"/>
        <i x="1481" s="1" nd="1"/>
        <i x="550" s="1" nd="1"/>
        <i x="1519" s="1" nd="1"/>
        <i x="587" s="1" nd="1"/>
        <i x="1562" s="1" nd="1"/>
        <i x="624" s="1" nd="1"/>
        <i x="1596" s="1" nd="1"/>
        <i x="1631" s="1" nd="1"/>
        <i x="694" s="1" nd="1"/>
        <i x="1664" s="1" nd="1"/>
        <i x="727" s="1" nd="1"/>
        <i x="1703" s="1" nd="1"/>
        <i x="759" s="1" nd="1"/>
        <i x="1738" s="1" nd="1"/>
        <i x="792" s="1" nd="1"/>
        <i x="1766" s="1" nd="1"/>
        <i x="822" s="1" nd="1"/>
        <i x="1794" s="1" nd="1"/>
        <i x="851" s="1" nd="1"/>
        <i x="1824" s="1" nd="1"/>
        <i x="877" s="1" nd="1"/>
        <i x="1851" s="1" nd="1"/>
        <i x="901" s="1" nd="1"/>
        <i x="1874" s="1" nd="1"/>
        <i x="1449" s="1" nd="1"/>
        <i x="517" s="1" nd="1"/>
        <i x="1486" s="1" nd="1"/>
        <i x="555" s="1" nd="1"/>
        <i x="1524" s="1" nd="1"/>
        <i x="592" s="1" nd="1"/>
        <i x="629" s="1" nd="1"/>
        <i x="1601" s="1" nd="1"/>
        <i x="664" s="1" nd="1"/>
        <i x="1636" s="1" nd="1"/>
        <i x="698" s="1" nd="1"/>
        <i x="1669" s="1" nd="1"/>
        <i x="732" s="1" nd="1"/>
        <i x="1708" s="1" nd="1"/>
        <i x="764" s="1" nd="1"/>
        <i x="1743" s="1" nd="1"/>
        <i x="797" s="1" nd="1"/>
        <i x="1771" s="1" nd="1"/>
        <i x="827" s="1" nd="1"/>
        <i x="1799" s="1" nd="1"/>
        <i x="856" s="1" nd="1"/>
        <i x="1829" s="1" nd="1"/>
        <i x="880" s="1" nd="1"/>
        <i x="1853" s="1" nd="1"/>
        <i x="904" s="1" nd="1"/>
        <i x="1877" s="1" nd="1"/>
        <i x="926" s="1" nd="1"/>
        <i x="11" s="1" nd="1"/>
        <i x="945" s="1" nd="1"/>
        <i x="1529" s="1" nd="1"/>
        <i x="597" s="1" nd="1"/>
        <i x="1571" s="1" nd="1"/>
        <i x="634" s="1" nd="1"/>
        <i x="1606" s="1" nd="1"/>
        <i x="669" s="1" nd="1"/>
        <i x="1640" s="1" nd="1"/>
        <i x="702" s="1" nd="1"/>
        <i x="1674" s="1" nd="1"/>
        <i x="737" s="1" nd="1"/>
        <i x="1713" s="1" nd="1"/>
        <i x="769" s="1" nd="1"/>
        <i x="1747" s="1" nd="1"/>
        <i x="802" s="1" nd="1"/>
        <i x="1776" s="1" nd="1"/>
        <i x="832" s="1" nd="1"/>
        <i x="1804" s="1" nd="1"/>
        <i x="860" s="1" nd="1"/>
        <i x="1834" s="1" nd="1"/>
        <i x="885" s="1" nd="1"/>
        <i x="1857" s="1" nd="1"/>
        <i x="909" s="1" nd="1"/>
        <i x="1882" s="1" nd="1"/>
        <i x="929" s="1" nd="1"/>
        <i x="14" s="1" nd="1"/>
        <i x="948" s="1" nd="1"/>
        <i x="31" s="1" nd="1"/>
        <i x="963" s="1" nd="1"/>
        <i x="46" s="1" nd="1"/>
        <i x="983" s="1" nd="1"/>
        <i x="66" s="1" nd="1"/>
        <i x="1610" s="1" nd="1"/>
        <i x="674" s="1" nd="1"/>
        <i x="1644" s="1" nd="1"/>
        <i x="707" s="1" nd="1"/>
        <i x="1678" s="1" nd="1"/>
        <i x="742" s="1" nd="1"/>
        <i x="1718" s="1" nd="1"/>
        <i x="773" s="1" nd="1"/>
        <i x="1752" s="1" nd="1"/>
        <i x="807" s="1" nd="1"/>
        <i x="1780" s="1" nd="1"/>
        <i x="837" s="1" nd="1"/>
        <i x="1809" s="1" nd="1"/>
        <i x="865" s="1" nd="1"/>
        <i x="1839" s="1" nd="1"/>
        <i x="890" s="1" nd="1"/>
        <i x="1862" s="1" nd="1"/>
        <i x="914" s="1" nd="1"/>
        <i x="1887" s="1" nd="1"/>
        <i x="933" s="1" nd="1"/>
        <i x="19" s="1" nd="1"/>
        <i x="952" s="1" nd="1"/>
        <i x="34" s="1" nd="1"/>
        <i x="966" s="1" nd="1"/>
        <i x="49" s="1" nd="1"/>
        <i x="986" s="1" nd="1"/>
        <i x="69" s="1" nd="1"/>
        <i x="1004" s="1" nd="1"/>
        <i x="85" s="1" nd="1"/>
        <i x="1022" s="1" nd="1"/>
        <i x="1683" s="1" nd="1"/>
        <i x="747" s="1" nd="1"/>
        <i x="1723" s="1" nd="1"/>
        <i x="778" s="1" nd="1"/>
        <i x="812" s="1" nd="1"/>
        <i x="1785" s="1" nd="1"/>
        <i x="842" s="1" nd="1"/>
        <i x="1814" s="1" nd="1"/>
        <i x="870" s="1" nd="1"/>
        <i x="1844" s="1" nd="1"/>
        <i x="894" s="1" nd="1"/>
        <i x="1867" s="1" nd="1"/>
        <i x="919" s="1" nd="1"/>
        <i x="1892" s="1" nd="1"/>
        <i x="938" s="1" nd="1"/>
        <i x="24" s="1" nd="1"/>
        <i x="956" s="1" nd="1"/>
        <i x="39" s="1" nd="1"/>
        <i x="971" s="1" nd="1"/>
        <i x="54" s="1" nd="1"/>
        <i x="991" s="1" nd="1"/>
        <i x="73" s="1" nd="1"/>
        <i x="1007" s="1" nd="1"/>
        <i x="87" s="1" nd="1"/>
        <i x="1025" s="1" nd="1"/>
        <i x="104" s="1" nd="1"/>
        <i x="1044" s="1" nd="1"/>
        <i x="121" s="1" nd="1"/>
        <i x="1066" s="1" nd="1"/>
        <i x="143" s="1" nd="1"/>
        <i x="979" s="1" nd="1"/>
        <i x="62" s="1" nd="1"/>
        <i x="1000" s="1" nd="1"/>
        <i x="81" s="1" nd="1"/>
        <i x="1014" s="1" nd="1"/>
        <i x="97" s="1" nd="1"/>
        <i x="1036" s="1" nd="1"/>
        <i x="113" s="1" nd="1"/>
        <i x="1053" s="1" nd="1"/>
        <i x="130" s="1" nd="1"/>
        <i x="1076" s="1" nd="1"/>
        <i x="153" s="1" nd="1"/>
        <i x="1093" s="1" nd="1"/>
        <i x="170" s="1" nd="1"/>
        <i x="1116" s="1" nd="1"/>
        <i x="194" s="1" nd="1"/>
        <i x="1138" s="1" nd="1"/>
        <i x="218" s="1" nd="1"/>
        <i x="1168" s="1" nd="1"/>
        <i x="247" s="1" nd="1"/>
        <i x="1197" s="1" nd="1"/>
        <i x="276" s="1" nd="1"/>
        <i x="1227" s="1" nd="1"/>
        <i x="308" s="1" nd="1"/>
        <i x="1262" s="1" nd="1"/>
        <i x="343" s="1" nd="1"/>
        <i x="1301" s="1" nd="1"/>
        <i x="378" s="1" nd="1"/>
        <i x="1338" s="1" nd="1"/>
        <i x="414" s="1" nd="1"/>
        <i x="1379" s="1" nd="1"/>
        <i x="1017" s="1" nd="1"/>
        <i x="99" s="1" nd="1"/>
        <i x="1039" s="1" nd="1"/>
        <i x="116" s="1" nd="1"/>
        <i x="1057" s="1" nd="1"/>
        <i x="134" s="1" nd="1"/>
        <i x="1080" s="1" nd="1"/>
        <i x="157" s="1" nd="1"/>
        <i x="1097" s="1" nd="1"/>
        <i x="175" s="1" nd="1"/>
        <i x="1121" s="1" nd="1"/>
        <i x="199" s="1" nd="1"/>
        <i x="1143" s="1" nd="1"/>
        <i x="223" s="1" nd="1"/>
        <i x="1172" s="1" nd="1"/>
        <i x="251" s="1" nd="1"/>
        <i x="1201" s="1" nd="1"/>
        <i x="280" s="1" nd="1"/>
        <i x="1232" s="1" nd="1"/>
        <i x="313" s="1" nd="1"/>
        <i x="1267" s="1" nd="1"/>
        <i x="348" s="1" nd="1"/>
        <i x="1306" s="1" nd="1"/>
        <i x="383" s="1" nd="1"/>
        <i x="1343" s="1" nd="1"/>
        <i x="419" s="1" nd="1"/>
        <i x="1384" s="1" nd="1"/>
        <i x="455" s="1" nd="1"/>
        <i x="1061" s="1" nd="1"/>
        <i x="138" s="1" nd="1"/>
        <i x="1083" s="1" nd="1"/>
        <i x="160" s="1" nd="1"/>
        <i x="1102" s="1" nd="1"/>
        <i x="180" s="1" nd="1"/>
        <i x="1126" s="1" nd="1"/>
        <i x="204" s="1" nd="1"/>
        <i x="1149" s="1" nd="1"/>
        <i x="228" s="1" nd="1"/>
        <i x="1178" s="1" nd="1"/>
        <i x="257" s="1" nd="1"/>
        <i x="1205" s="1" nd="1"/>
        <i x="286" s="1" nd="1"/>
        <i x="1238" s="1" nd="1"/>
        <i x="319" s="1" nd="1"/>
        <i x="1272" s="1" nd="1"/>
        <i x="353" s="1" nd="1"/>
        <i x="1311" s="1" nd="1"/>
        <i x="388" s="1" nd="1"/>
        <i x="1347" s="1" nd="1"/>
        <i x="424" s="1" nd="1"/>
        <i x="1389" s="1" nd="1"/>
        <i x="460" s="1" nd="1"/>
        <i x="1424" s="1" nd="1"/>
        <i x="493" s="1" nd="1"/>
        <i x="1461" s="1" nd="1"/>
        <i x="529" s="1" nd="1"/>
        <i x="1498" s="1" nd="1"/>
        <i x="567" s="1" nd="1"/>
        <i x="1541" s="1" nd="1"/>
        <i x="1106" s="1" nd="1"/>
        <i x="184" s="1" nd="1"/>
        <i x="208" s="1" nd="1"/>
        <i x="1154" s="1" nd="1"/>
        <i x="233" s="1" nd="1"/>
        <i x="1183" s="1" nd="1"/>
        <i x="262" s="1" nd="1"/>
        <i x="1209" s="1" nd="1"/>
        <i x="291" s="1" nd="1"/>
        <i x="1243" s="1" nd="1"/>
        <i x="324" s="1" nd="1"/>
        <i x="1277" s="1" nd="1"/>
        <i x="357" s="1" nd="1"/>
        <i x="1315" s="1" nd="1"/>
        <i x="392" s="1" nd="1"/>
        <i x="1352" s="1" nd="1"/>
        <i x="429" s="1" nd="1"/>
        <i x="1394" s="1" nd="1"/>
        <i x="465" s="1" nd="1"/>
        <i x="1429" s="1" nd="1"/>
        <i x="496" s="1" nd="1"/>
        <i x="1465" s="1" nd="1"/>
        <i x="533" s="1" nd="1"/>
        <i x="1502" s="1" nd="1"/>
        <i x="1545" s="1" nd="1"/>
        <i x="608" s="1" nd="1"/>
        <i x="1580" s="1" nd="1"/>
        <i x="644" s="1" nd="1"/>
        <i x="1158" s="1" nd="1"/>
        <i x="237" s="1" nd="1"/>
        <i x="1187" s="1" nd="1"/>
        <i x="266" s="1" nd="1"/>
        <i x="1213" s="1" nd="1"/>
        <i x="1248" s="1" nd="1"/>
        <i x="329" s="1" nd="1"/>
        <i x="1282" s="1" nd="1"/>
        <i x="361" s="1" nd="1"/>
        <i x="1320" s="1" nd="1"/>
        <i x="397" s="1" nd="1"/>
        <i x="1357" s="1" nd="1"/>
        <i x="433" s="1" nd="1"/>
        <i x="1399" s="1" nd="1"/>
        <i x="470" s="1" nd="1"/>
        <i x="1433" s="1" nd="1"/>
        <i x="501" s="1" nd="1"/>
        <i x="1470" s="1" nd="1"/>
        <i x="538" s="1" nd="1"/>
        <i x="1507" s="1" nd="1"/>
        <i x="575" s="1" nd="1"/>
        <i x="1550" s="1" nd="1"/>
        <i x="612" s="1" nd="1"/>
        <i x="1584" s="1" nd="1"/>
        <i x="648" s="1" nd="1"/>
        <i x="1620" s="1" nd="1"/>
        <i x="684" s="1" nd="1"/>
        <i x="1653" s="1" nd="1"/>
        <i x="1692" s="1" nd="1"/>
        <i x="1217" s="1" nd="1"/>
        <i x="299" s="1" nd="1"/>
        <i x="1252" s="1" nd="1"/>
        <i x="333" s="1" nd="1"/>
        <i x="1287" s="1" nd="1"/>
        <i x="366" s="1" nd="1"/>
        <i x="1325" s="1" nd="1"/>
        <i x="401" s="1" nd="1"/>
        <i x="1362" s="1" nd="1"/>
        <i x="437" s="1" nd="1"/>
        <i x="1404" s="1" nd="1"/>
        <i x="474" s="1" nd="1"/>
        <i x="1438" s="1" nd="1"/>
        <i x="505" s="1" nd="1"/>
        <i x="1475" s="1" nd="1"/>
        <i x="543" s="1" nd="1"/>
        <i x="1512" s="1" nd="1"/>
        <i x="580" s="1" nd="1"/>
        <i x="1555" s="1" nd="1"/>
        <i x="617" s="1" nd="1"/>
        <i x="1589" s="1" nd="1"/>
        <i x="653" s="1" nd="1"/>
        <i x="1624" s="1" nd="1"/>
        <i x="688" s="1" nd="1"/>
        <i x="1657" s="1" nd="1"/>
        <i x="720" s="1" nd="1"/>
        <i x="1696" s="1" nd="1"/>
        <i x="754" s="1" nd="1"/>
        <i x="1732" s="1" nd="1"/>
        <i x="1291" s="1" nd="1"/>
        <i x="370" s="1" nd="1"/>
        <i x="1329" s="1" nd="1"/>
        <i x="405" s="1" nd="1"/>
        <i x="1366" s="1" nd="1"/>
        <i x="442" s="1" nd="1"/>
        <i x="1409" s="1" nd="1"/>
        <i x="479" s="1" nd="1"/>
        <i x="1443" s="1" nd="1"/>
        <i x="510" s="1" nd="1"/>
        <i x="1479" s="1" nd="1"/>
        <i x="548" s="1" nd="1"/>
        <i x="1517" s="1" nd="1"/>
        <i x="585" s="1" nd="1"/>
        <i x="1560" s="1" nd="1"/>
        <i x="622" s="1" nd="1"/>
        <i x="1594" s="1" nd="1"/>
        <i x="658" s="1" nd="1"/>
        <i x="1629" s="1" nd="1"/>
        <i x="692" s="1" nd="1"/>
        <i x="1662" s="1" nd="1"/>
        <i x="725" s="1" nd="1"/>
        <i x="1701" s="1" nd="1"/>
        <i x="757" s="1" nd="1"/>
        <i x="1736" s="1" nd="1"/>
        <i x="790" s="1" nd="1"/>
        <i x="1765" s="1" nd="1"/>
        <i x="821" s="1" nd="1"/>
        <i x="1793" s="1" nd="1"/>
        <i x="850" s="1" nd="1"/>
        <i x="1823" s="1" nd="1"/>
        <i x="1370" s="1" nd="1"/>
        <i x="446" s="1" nd="1"/>
        <i x="1413" s="1" nd="1"/>
        <i x="483" s="1" nd="1"/>
        <i x="1447" s="1" nd="1"/>
        <i x="515" s="1" nd="1"/>
        <i x="1484" s="1" nd="1"/>
        <i x="553" s="1" nd="1"/>
        <i x="1522" s="1" nd="1"/>
        <i x="590" s="1" nd="1"/>
        <i x="1565" s="1" nd="1"/>
        <i x="627" s="1" nd="1"/>
        <i x="1599" s="1" nd="1"/>
        <i x="662" s="1" nd="1"/>
        <i x="1634" s="1" nd="1"/>
        <i x="696" s="1" nd="1"/>
        <i x="1667" s="1" nd="1"/>
        <i x="730" s="1" nd="1"/>
        <i x="1706" s="1" nd="1"/>
        <i x="762" s="1" nd="1"/>
        <i x="1741" s="1" nd="1"/>
        <i x="795" s="1" nd="1"/>
        <i x="1769" s="1" nd="1"/>
        <i x="825" s="1" nd="1"/>
        <i x="1797" s="1" nd="1"/>
        <i x="854" s="1" nd="1"/>
        <i x="1827" s="1" nd="1"/>
        <i x="879" s="1" nd="1"/>
        <i x="903" s="1" nd="1"/>
        <i x="1876" s="1" nd="1"/>
        <i x="1451" s="1" nd="1"/>
        <i x="519" s="1" nd="1"/>
        <i x="1488" s="1" nd="1"/>
        <i x="557" s="1" nd="1"/>
        <i x="1527" s="1" nd="1"/>
        <i x="595" s="1" nd="1"/>
        <i x="1569" s="1" nd="1"/>
        <i x="632" s="1" nd="1"/>
        <i x="1604" s="1" nd="1"/>
        <i x="667" s="1" nd="1"/>
        <i x="1638" s="1" nd="1"/>
        <i x="700" s="1" nd="1"/>
        <i x="1672" s="1" nd="1"/>
        <i x="735" s="1" nd="1"/>
        <i x="1711" s="1" nd="1"/>
        <i x="767" s="1" nd="1"/>
        <i x="1745" s="1" nd="1"/>
        <i x="800" s="1" nd="1"/>
        <i x="1774" s="1" nd="1"/>
        <i x="830" s="1" nd="1"/>
        <i x="1802" s="1" nd="1"/>
        <i x="859" s="1" nd="1"/>
        <i x="1832" s="1" nd="1"/>
        <i x="883" s="1" nd="1"/>
        <i x="1855" s="1" nd="1"/>
        <i x="907" s="1" nd="1"/>
        <i x="1880" s="1" nd="1"/>
        <i x="928" s="1" nd="1"/>
        <i x="13" s="1" nd="1"/>
        <i x="947" s="1" nd="1"/>
        <i x="1531" s="1" nd="1"/>
        <i x="599" s="1" nd="1"/>
        <i x="1573" s="1" nd="1"/>
        <i x="636" s="1" nd="1"/>
        <i x="1608" s="1" nd="1"/>
        <i x="672" s="1" nd="1"/>
        <i x="1643" s="1" nd="1"/>
        <i x="705" s="1" nd="1"/>
        <i x="1676" s="1" nd="1"/>
        <i x="740" s="1" nd="1"/>
        <i x="1716" s="1" nd="1"/>
        <i x="1750" s="1" nd="1"/>
        <i x="805" s="1" nd="1"/>
        <i x="1779" s="1" nd="1"/>
        <i x="835" s="1" nd="1"/>
        <i x="1807" s="1" nd="1"/>
        <i x="863" s="1" nd="1"/>
        <i x="1837" s="1" nd="1"/>
        <i x="888" s="1" nd="1"/>
        <i x="1860" s="1" nd="1"/>
        <i x="912" s="1" nd="1"/>
        <i x="1885" s="1" nd="1"/>
        <i x="17" s="1" nd="1"/>
        <i x="950" s="1" nd="1"/>
        <i x="33" s="1" nd="1"/>
        <i x="965" s="1" nd="1"/>
        <i x="48" s="1" nd="1"/>
        <i x="985" s="1" nd="1"/>
        <i x="68" s="1" nd="1"/>
        <i x="1612" s="1" nd="1"/>
        <i x="676" s="1" nd="1"/>
        <i x="1646" s="1" nd="1"/>
        <i x="709" s="1" nd="1"/>
        <i x="1681" s="1" nd="1"/>
        <i x="745" s="1" nd="1"/>
        <i x="1721" s="1" nd="1"/>
        <i x="776" s="1" nd="1"/>
        <i x="1755" s="1" nd="1"/>
        <i x="810" s="1" nd="1"/>
        <i x="1783" s="1" nd="1"/>
        <i x="840" s="1" nd="1"/>
        <i x="1812" s="1" nd="1"/>
        <i x="868" s="1" nd="1"/>
        <i x="1842" s="1" nd="1"/>
        <i x="893" s="1" nd="1"/>
        <i x="1865" s="1" nd="1"/>
        <i x="917" s="1" nd="1"/>
        <i x="1890" s="1" nd="1"/>
        <i x="936" s="1" nd="1"/>
        <i x="22" s="1" nd="1"/>
        <i x="955" s="1" nd="1"/>
        <i x="37" s="1" nd="1"/>
        <i x="969" s="1" nd="1"/>
        <i x="52" s="1" nd="1"/>
        <i x="989" s="1" nd="1"/>
        <i x="72" s="1" nd="1"/>
        <i x="1006" s="1" nd="1"/>
        <i x="1024" s="1" nd="1"/>
        <i x="1685" s="1" nd="1"/>
        <i x="749" s="1" nd="1"/>
        <i x="1725" s="1" nd="1"/>
        <i x="780" s="1" nd="1"/>
        <i x="1758" s="1" nd="1"/>
        <i x="814" s="1" nd="1"/>
        <i x="844" s="1" nd="1"/>
        <i x="1816" s="1" nd="1"/>
        <i x="872" s="1" nd="1"/>
        <i x="1846" s="1" nd="1"/>
        <i x="896" s="1" nd="1"/>
        <i x="1869" s="1" nd="1"/>
        <i x="921" s="1" nd="1"/>
        <i x="1894" s="1" nd="1"/>
        <i x="940" s="1" nd="1"/>
        <i x="26" s="1" nd="1"/>
        <i x="958" s="1" nd="1"/>
        <i x="41" s="1" nd="1"/>
        <i x="973" s="1" nd="1"/>
        <i x="56" s="1" nd="1"/>
        <i x="993" s="1" nd="1"/>
        <i x="74" s="1" nd="1"/>
        <i x="1009" s="1" nd="1"/>
        <i x="89" s="1" nd="1"/>
        <i x="1027" s="1" nd="1"/>
        <i x="105" s="1" nd="1"/>
        <i x="122" s="1" nd="1"/>
        <i x="1067" s="1" nd="1"/>
        <i x="144" s="1" nd="1"/>
        <i x="980" s="1" nd="1"/>
        <i x="63" s="1" nd="1"/>
        <i x="1001" s="1" nd="1"/>
        <i x="82" s="1" nd="1"/>
        <i x="1016" s="1" nd="1"/>
        <i x="98" s="1" nd="1"/>
        <i x="1038" s="1" nd="1"/>
        <i x="115" s="1" nd="1"/>
        <i x="1055" s="1" nd="1"/>
        <i x="132" s="1" nd="1"/>
        <i x="1078" s="1" nd="1"/>
        <i x="155" s="1" nd="1"/>
        <i x="1095" s="1" nd="1"/>
        <i x="173" s="1" nd="1"/>
        <i x="1119" s="1" nd="1"/>
        <i x="197" s="1" nd="1"/>
        <i x="1141" s="1" nd="1"/>
        <i x="221" s="1" nd="1"/>
        <i x="1170" s="1" nd="1"/>
        <i x="250" s="1" nd="1"/>
        <i x="1199" s="1" nd="1"/>
        <i x="278" s="1" nd="1"/>
        <i x="1230" s="1" nd="1"/>
        <i x="311" s="1" nd="1"/>
        <i x="1265" s="1" nd="1"/>
        <i x="346" s="1" nd="1"/>
        <i x="1304" s="1" nd="1"/>
        <i x="381" s="1" nd="1"/>
        <i x="1341" s="1" nd="1"/>
        <i x="417" s="1" nd="1"/>
        <i x="1382" s="1" nd="1"/>
        <i x="1019" s="1" nd="1"/>
        <i x="101" s="1" nd="1"/>
        <i x="1041" s="1" nd="1"/>
        <i x="118" s="1" nd="1"/>
        <i x="1060" s="1" nd="1"/>
        <i x="137" s="1" nd="1"/>
        <i x="1100" s="1" nd="1"/>
        <i x="178" s="1" nd="1"/>
        <i x="1124" s="1" nd="1"/>
        <i x="202" s="1" nd="1"/>
        <i x="1147" s="1" nd="1"/>
        <i x="1176" s="1" nd="1"/>
        <i x="255" s="1" nd="1"/>
        <i x="1203" s="1" nd="1"/>
        <i x="284" s="1" nd="1"/>
        <i x="1236" s="1" nd="1"/>
        <i x="317" s="1" nd="1"/>
        <i x="1270" s="1" nd="1"/>
        <i x="1309" s="1" nd="1"/>
        <i x="386" s="1" nd="1"/>
        <i x="1345" s="1" nd="1"/>
        <i x="422" s="1" nd="1"/>
        <i x="1387" s="1" nd="1"/>
        <i x="458" s="1" nd="1"/>
        <i x="1063" s="1" nd="1"/>
        <i x="140" s="1" nd="1"/>
        <i x="1085" s="1" nd="1"/>
        <i x="162" s="1" nd="1"/>
        <i x="1105" s="1" nd="1"/>
        <i x="183" s="1" nd="1"/>
        <i x="1128" s="1" nd="1"/>
        <i x="207" s="1" nd="1"/>
        <i x="1152" s="1" nd="1"/>
        <i x="231" s="1" nd="1"/>
        <i x="1181" s="1" nd="1"/>
        <i x="260" s="1" nd="1"/>
        <i x="1208" s="1" nd="1"/>
        <i x="289" s="1" nd="1"/>
        <i x="1241" s="1" nd="1"/>
        <i x="322" s="1" nd="1"/>
        <i x="1275" s="1" nd="1"/>
        <i x="356" s="1" nd="1"/>
        <i x="1314" s="1" nd="1"/>
        <i x="391" s="1" nd="1"/>
        <i x="1350" s="1" nd="1"/>
        <i x="427" s="1" nd="1"/>
        <i x="1392" s="1" nd="1"/>
        <i x="463" s="1" nd="1"/>
        <i x="1427" s="1" nd="1"/>
        <i x="494" s="1" nd="1"/>
        <i x="1463" s="1" nd="1"/>
        <i x="531" s="1" nd="1"/>
        <i x="1500" s="1" nd="1"/>
        <i x="569" s="1" nd="1"/>
        <i x="1543" s="1" nd="1"/>
        <i x="1108" s="1" nd="1"/>
        <i x="186" s="1" nd="1"/>
        <i x="1130" s="1" nd="1"/>
        <i x="210" s="1" nd="1"/>
        <i x="1157" s="1" nd="1"/>
        <i x="236" s="1" nd="1"/>
        <i x="1186" s="1" nd="1"/>
        <i x="265" s="1" nd="1"/>
        <i x="1212" s="1" nd="1"/>
        <i x="294" s="1" nd="1"/>
        <i x="1246" s="1" nd="1"/>
        <i x="327" s="1" nd="1"/>
        <i x="1280" s="1" nd="1"/>
        <i x="1318" s="1" nd="1"/>
        <i x="395" s="1" nd="1"/>
        <i x="1355" s="1" nd="1"/>
        <i x="431" s="1" nd="1"/>
        <i x="1397" s="1" nd="1"/>
        <i x="468" s="1" nd="1"/>
        <i x="1431" s="1" nd="1"/>
        <i x="499" s="1" nd="1"/>
        <i x="1468" s="1" nd="1"/>
        <i x="536" s="1" nd="1"/>
        <i x="1505" s="1" nd="1"/>
        <i x="573" s="1" nd="1"/>
        <i x="1548" s="1" nd="1"/>
        <i x="610" s="1" nd="1"/>
        <i x="1582" s="1" nd="1"/>
        <i x="646" s="1" nd="1"/>
        <i x="1160" s="1" nd="1"/>
        <i x="239" s="1" nd="1"/>
        <i x="1189" s="1" nd="1"/>
        <i x="268" s="1" nd="1"/>
        <i x="1216" s="1" nd="1"/>
        <i x="298" s="1" nd="1"/>
        <i x="1251" s="1" nd="1"/>
        <i x="332" s="1" nd="1"/>
        <i x="1285" s="1" nd="1"/>
        <i x="364" s="1" nd="1"/>
        <i x="1323" s="1" nd="1"/>
        <i x="400" s="1" nd="1"/>
        <i x="1360" s="1" nd="1"/>
        <i x="435" s="1" nd="1"/>
        <i x="1402" s="1" nd="1"/>
        <i x="472" s="1" nd="1"/>
        <i x="1436" s="1" nd="1"/>
        <i x="503" s="1" nd="1"/>
        <i x="1473" s="1" nd="1"/>
        <i x="541" s="1" nd="1"/>
        <i x="1510" s="1" nd="1"/>
        <i x="578" s="1" nd="1"/>
        <i x="1553" s="1" nd="1"/>
        <i x="615" s="1" nd="1"/>
        <i x="1587" s="1" nd="1"/>
        <i x="651" s="1" nd="1"/>
        <i x="1622" s="1" nd="1"/>
        <i x="686" s="1" nd="1"/>
        <i x="1655" s="1" nd="1"/>
        <i x="718" s="1" nd="1"/>
        <i x="1694" s="1" nd="1"/>
        <i x="1219" s="1" nd="1"/>
        <i x="1254" s="1" nd="1"/>
        <i x="335" s="1" nd="1"/>
        <i x="1290" s="1" nd="1"/>
        <i x="369" s="1" nd="1"/>
        <i x="1328" s="1" nd="1"/>
        <i x="404" s="1" nd="1"/>
        <i x="1365" s="1" nd="1"/>
        <i x="440" s="1" nd="1"/>
        <i x="1407" s="1" nd="1"/>
        <i x="477" s="1" nd="1"/>
        <i x="1441" s="1" nd="1"/>
        <i x="508" s="1" nd="1"/>
        <i x="1477" s="1" nd="1"/>
        <i x="546" s="1" nd="1"/>
        <i x="1515" s="1" nd="1"/>
        <i x="583" s="1" nd="1"/>
        <i x="1558" s="1" nd="1"/>
        <i x="620" s="1" nd="1"/>
        <i x="1592" s="1" nd="1"/>
        <i x="656" s="1" nd="1"/>
        <i x="1627" s="1" nd="1"/>
        <i x="691" s="1" nd="1"/>
        <i x="1660" s="1" nd="1"/>
        <i x="723" s="1" nd="1"/>
        <i x="1699" s="1" nd="1"/>
        <i x="756" s="1" nd="1"/>
        <i x="1734" s="1" nd="1"/>
        <i x="788" s="1" nd="1"/>
        <i x="1293" s="1" nd="1"/>
        <i x="372" s="1" nd="1"/>
        <i x="1331" s="1" nd="1"/>
        <i x="407" s="1" nd="1"/>
        <i x="1369" s="1" nd="1"/>
        <i x="445" s="1" nd="1"/>
        <i x="1412" s="1" nd="1"/>
        <i x="482" s="1" nd="1"/>
        <i x="1446" s="1" nd="1"/>
        <i x="513" s="1" nd="1"/>
        <i x="1482" s="1" nd="1"/>
        <i x="551" s="1" nd="1"/>
        <i x="1520" s="1" nd="1"/>
        <i x="588" s="1" nd="1"/>
        <i x="1563" s="1" nd="1"/>
        <i x="625" s="1" nd="1"/>
        <i x="1597" s="1" nd="1"/>
        <i x="660" s="1" nd="1"/>
        <i x="1632" s="1" nd="1"/>
        <i x="1665" s="1" nd="1"/>
        <i x="728" s="1" nd="1"/>
        <i x="1704" s="1" nd="1"/>
        <i x="760" s="1" nd="1"/>
        <i x="1739" s="1" nd="1"/>
        <i x="793" s="1" nd="1"/>
        <i x="1767" s="1" nd="1"/>
        <i x="823" s="1" nd="1"/>
        <i x="1795" s="1" nd="1"/>
        <i x="852" s="1" nd="1"/>
        <i x="1825" s="1" nd="1"/>
        <i x="1372" s="1" nd="1"/>
        <i x="447" s="1" nd="1"/>
        <i x="1415" s="1" nd="1"/>
        <i x="485" s="1" nd="1"/>
        <i x="1450" s="1" nd="1"/>
        <i x="518" s="1" nd="1"/>
        <i x="1487" s="1" nd="1"/>
        <i x="556" s="1" nd="1"/>
        <i x="1525" s="1" nd="1"/>
        <i x="593" s="1" nd="1"/>
        <i x="1567" s="1" nd="1"/>
        <i x="630" s="1" nd="1"/>
        <i x="1602" s="1" nd="1"/>
        <i x="665" s="1" nd="1"/>
        <i x="1670" s="1" nd="1"/>
        <i x="733" s="1" nd="1"/>
        <i x="1709" s="1" nd="1"/>
        <i x="765" s="1" nd="1"/>
        <i x="1744" s="1" nd="1"/>
        <i x="798" s="1" nd="1"/>
        <i x="1772" s="1" nd="1"/>
        <i x="828" s="1" nd="1"/>
        <i x="1800" s="1" nd="1"/>
        <i x="857" s="1" nd="1"/>
        <i x="1830" s="1" nd="1"/>
        <i x="881" s="1" nd="1"/>
        <i x="905" s="1" nd="1"/>
        <i x="1878" s="1" nd="1"/>
        <i x="1453" s="1" nd="1"/>
        <i x="521" s="1" nd="1"/>
        <i x="1490" s="1" nd="1"/>
        <i x="559" s="1" nd="1"/>
        <i x="1530" s="1" nd="1"/>
        <i x="598" s="1" nd="1"/>
        <i x="1572" s="1" nd="1"/>
        <i x="635" s="1" nd="1"/>
        <i x="1607" s="1" nd="1"/>
        <i x="670" s="1" nd="1"/>
        <i x="1641" s="1" nd="1"/>
        <i x="703" s="1" nd="1"/>
        <i x="1675" s="1" nd="1"/>
        <i x="738" s="1" nd="1"/>
        <i x="1714" s="1" nd="1"/>
        <i x="770" s="1" nd="1"/>
        <i x="1748" s="1" nd="1"/>
        <i x="803" s="1" nd="1"/>
        <i x="1777" s="1" nd="1"/>
        <i x="833" s="1" nd="1"/>
        <i x="1805" s="1" nd="1"/>
        <i x="861" s="1" nd="1"/>
        <i x="1835" s="1" nd="1"/>
        <i x="886" s="1" nd="1"/>
        <i x="1858" s="1" nd="1"/>
        <i x="910" s="1" nd="1"/>
        <i x="1883" s="1" nd="1"/>
        <i x="930" s="1" nd="1"/>
        <i x="15" s="1" nd="1"/>
        <i x="949" s="1" nd="1"/>
        <i x="1533" s="1" nd="1"/>
        <i x="601" s="1" nd="1"/>
        <i x="1575" s="1" nd="1"/>
        <i x="638" s="1" nd="1"/>
        <i x="1611" s="1" nd="1"/>
        <i x="675" s="1" nd="1"/>
        <i x="1645" s="1" nd="1"/>
        <i x="708" s="1" nd="1"/>
        <i x="1679" s="1" nd="1"/>
        <i x="743" s="1" nd="1"/>
        <i x="1719" s="1" nd="1"/>
        <i x="774" s="1" nd="1"/>
        <i x="1753" s="1" nd="1"/>
        <i x="808" s="1" nd="1"/>
        <i x="1781" s="1" nd="1"/>
        <i x="838" s="1" nd="1"/>
        <i x="1810" s="1" nd="1"/>
        <i x="866" s="1" nd="1"/>
        <i x="1840" s="1" nd="1"/>
        <i x="891" s="1" nd="1"/>
        <i x="1863" s="1" nd="1"/>
        <i x="915" s="1" nd="1"/>
        <i x="1888" s="1" nd="1"/>
        <i x="934" s="1" nd="1"/>
        <i x="20" s="1" nd="1"/>
        <i x="953" s="1" nd="1"/>
        <i x="35" s="1" nd="1"/>
        <i x="967" s="1" nd="1"/>
        <i x="50" s="1" nd="1"/>
        <i x="987" s="1" nd="1"/>
        <i x="70" s="1" nd="1"/>
        <i x="1614" s="1" nd="1"/>
        <i x="678" s="1" nd="1"/>
        <i x="1648" s="1" nd="1"/>
        <i x="711" s="1" nd="1"/>
        <i x="1684" s="1" nd="1"/>
        <i x="748" s="1" nd="1"/>
        <i x="1724" s="1" nd="1"/>
        <i x="779" s="1" nd="1"/>
        <i x="1757" s="1" nd="1"/>
        <i x="813" s="1" nd="1"/>
        <i x="1786" s="1" nd="1"/>
        <i x="843" s="1" nd="1"/>
        <i x="1815" s="1" nd="1"/>
        <i x="871" s="1" nd="1"/>
        <i x="1845" s="1" nd="1"/>
        <i x="895" s="1" nd="1"/>
        <i x="1868" s="1" nd="1"/>
        <i x="920" s="1" nd="1"/>
        <i x="1893" s="1" nd="1"/>
        <i x="939" s="1" nd="1"/>
        <i x="25" s="1" nd="1"/>
        <i x="957" s="1" nd="1"/>
        <i x="40" s="1" nd="1"/>
        <i x="972" s="1" nd="1"/>
        <i x="55" s="1" nd="1"/>
        <i x="992" s="1" nd="1"/>
        <i x="1008" s="1" nd="1"/>
        <i x="88" s="1" nd="1"/>
        <i x="1026" s="1" nd="1"/>
        <i x="1687" s="1" nd="1"/>
        <i x="1727" s="1" nd="1"/>
        <i x="782" s="1" nd="1"/>
        <i x="1760" s="1" nd="1"/>
        <i x="816" s="1" nd="1"/>
        <i x="1788" s="1" nd="1"/>
        <i x="846" s="1" nd="1"/>
        <i x="1818" s="1" nd="1"/>
        <i x="874" s="1" nd="1"/>
        <i x="1848" s="1" nd="1"/>
        <i x="898" s="1" nd="1"/>
        <i x="1871" s="1" nd="1"/>
        <i x="923" s="1" nd="1"/>
        <i x="1896" s="1" nd="1"/>
        <i x="942" s="1" nd="1"/>
        <i x="28" s="1" nd="1"/>
        <i x="960" s="1" nd="1"/>
        <i x="43" s="1" nd="1"/>
        <i x="975" s="1" nd="1"/>
        <i x="58" s="1" nd="1"/>
        <i x="995" s="1" nd="1"/>
        <i x="76" s="1" nd="1"/>
        <i x="1010" s="1" nd="1"/>
        <i x="90" s="1" nd="1"/>
        <i x="1029" s="1" nd="1"/>
        <i x="106" s="1" nd="1"/>
        <i x="1045" s="1" nd="1"/>
        <i x="123" s="1" nd="1"/>
        <i x="1068" s="1" nd="1"/>
        <i x="145" s="1" nd="1"/>
        <i x="981" s="1" nd="1"/>
        <i x="64" s="1" nd="1"/>
        <i x="1002" s="1" nd="1"/>
        <i x="83" s="1" nd="1"/>
        <i x="1018" s="1" nd="1"/>
        <i x="100" s="1" nd="1"/>
        <i x="1040" s="1" nd="1"/>
        <i x="117" s="1" nd="1"/>
        <i x="1058" s="1" nd="1"/>
        <i x="135" s="1" nd="1"/>
        <i x="1081" s="1" nd="1"/>
        <i x="158" s="1" nd="1"/>
        <i x="1098" s="1" nd="1"/>
        <i x="176" s="1" nd="1"/>
        <i x="1122" s="1" nd="1"/>
        <i x="200" s="1" nd="1"/>
        <i x="1144" s="1" nd="1"/>
        <i x="224" s="1" nd="1"/>
        <i x="1173" s="1" nd="1"/>
        <i x="252" s="1" nd="1"/>
        <i x="281" s="1" nd="1"/>
        <i x="1233" s="1" nd="1"/>
        <i x="314" s="1" nd="1"/>
        <i x="1268" s="1" nd="1"/>
        <i x="349" s="1" nd="1"/>
        <i x="1307" s="1" nd="1"/>
        <i x="1344" s="1" nd="1"/>
        <i x="420" s="1" nd="1"/>
        <i x="1385" s="1" nd="1"/>
        <i x="1020" s="1" nd="1"/>
        <i x="102" s="1" nd="1"/>
        <i x="1042" s="1" nd="1"/>
        <i x="119" s="1" nd="1"/>
        <i x="1062" s="1" nd="1"/>
        <i x="139" s="1" nd="1"/>
        <i x="1084" s="1" nd="1"/>
        <i x="161" s="1" nd="1"/>
        <i x="1103" s="1" nd="1"/>
        <i x="181" s="1" nd="1"/>
        <i x="1127" s="1" nd="1"/>
        <i x="205" s="1" nd="1"/>
        <i x="1150" s="1" nd="1"/>
        <i x="229" s="1" nd="1"/>
        <i x="1179" s="1" nd="1"/>
        <i x="258" s="1" nd="1"/>
        <i x="1206" s="1" nd="1"/>
        <i x="287" s="1" nd="1"/>
        <i x="1239" s="1" nd="1"/>
        <i x="320" s="1" nd="1"/>
        <i x="1273" s="1" nd="1"/>
        <i x="354" s="1" nd="1"/>
        <i x="1312" s="1" nd="1"/>
        <i x="389" s="1" nd="1"/>
        <i x="1348" s="1" nd="1"/>
        <i x="425" s="1" nd="1"/>
        <i x="1390" s="1" nd="1"/>
        <i x="461" s="1" nd="1"/>
        <i x="1425" s="1" nd="1"/>
        <i x="1064" s="1" nd="1"/>
        <i x="141" s="1" nd="1"/>
        <i x="1086" s="1" nd="1"/>
        <i x="163" s="1" nd="1"/>
        <i x="1107" s="1" nd="1"/>
        <i x="185" s="1" nd="1"/>
        <i x="1129" s="1" nd="1"/>
        <i x="209" s="1" nd="1"/>
        <i x="1155" s="1" nd="1"/>
        <i x="234" s="1" nd="1"/>
        <i x="1184" s="1" nd="1"/>
        <i x="263" s="1" nd="1"/>
        <i x="1210" s="1" nd="1"/>
        <i x="292" s="1" nd="1"/>
        <i x="1244" s="1" nd="1"/>
        <i x="325" s="1" nd="1"/>
        <i x="1278" s="1" nd="1"/>
        <i x="358" s="1" nd="1"/>
        <i x="1316" s="1" nd="1"/>
        <i x="393" s="1" nd="1"/>
        <i x="1353" s="1" nd="1"/>
        <i x="1395" s="1" nd="1"/>
        <i x="466" s="1" nd="1"/>
        <i x="1430" s="1" nd="1"/>
        <i x="497" s="1" nd="1"/>
        <i x="1466" s="1" nd="1"/>
        <i x="534" s="1" nd="1"/>
        <i x="1503" s="1" nd="1"/>
        <i x="571" s="1" nd="1"/>
        <i x="1546" s="1" nd="1"/>
        <i x="1109" s="1" nd="1"/>
        <i x="187" s="1" nd="1"/>
        <i x="1131" s="1" nd="1"/>
        <i x="211" s="1" nd="1"/>
        <i x="1159" s="1" nd="1"/>
        <i x="238" s="1" nd="1"/>
        <i x="1188" s="1" nd="1"/>
        <i x="267" s="1" nd="1"/>
        <i x="1214" s="1" nd="1"/>
        <i x="296" s="1" nd="1"/>
        <i x="1249" s="1" nd="1"/>
        <i x="330" s="1" nd="1"/>
        <i x="1283" s="1" nd="1"/>
        <i x="362" s="1" nd="1"/>
        <i x="1321" s="1" nd="1"/>
        <i x="398" s="1" nd="1"/>
        <i x="1358" s="1" nd="1"/>
        <i x="434" s="1" nd="1"/>
        <i x="1400" s="1" nd="1"/>
        <i x="471" s="1" nd="1"/>
        <i x="1434" s="1" nd="1"/>
        <i x="1471" s="1" nd="1"/>
        <i x="539" s="1" nd="1"/>
        <i x="1508" s="1" nd="1"/>
        <i x="576" s="1" nd="1"/>
        <i x="1551" s="1" nd="1"/>
        <i x="613" s="1" nd="1"/>
        <i x="1585" s="1" nd="1"/>
        <i x="649" s="1" nd="1"/>
        <i x="1161" s="1" nd="1"/>
        <i x="240" s="1" nd="1"/>
        <i x="1190" s="1" nd="1"/>
        <i x="269" s="1" nd="1"/>
        <i x="1218" s="1" nd="1"/>
        <i x="300" s="1" nd="1"/>
        <i x="1253" s="1" nd="1"/>
        <i x="334" s="1" nd="1"/>
        <i x="1288" s="1" nd="1"/>
        <i x="367" s="1" nd="1"/>
        <i x="1326" s="1" nd="1"/>
        <i x="402" s="1" nd="1"/>
        <i x="1363" s="1" nd="1"/>
        <i x="438" s="1" nd="1"/>
        <i x="1405" s="1" nd="1"/>
        <i x="475" s="1" nd="1"/>
        <i x="1439" s="1" nd="1"/>
        <i x="506" s="1" nd="1"/>
        <i x="1476" s="1" nd="1"/>
        <i x="544" s="1" nd="1"/>
        <i x="1513" s="1" nd="1"/>
        <i x="581" s="1" nd="1"/>
        <i x="1556" s="1" nd="1"/>
        <i x="618" s="1" nd="1"/>
        <i x="1590" s="1" nd="1"/>
        <i x="654" s="1" nd="1"/>
        <i x="1625" s="1" nd="1"/>
        <i x="689" s="1" nd="1"/>
        <i x="1658" s="1" nd="1"/>
        <i x="721" s="1" nd="1"/>
        <i x="1697" s="1" nd="1"/>
        <i x="1220" s="1" nd="1"/>
        <i x="301" s="1" nd="1"/>
        <i x="1255" s="1" nd="1"/>
        <i x="336" s="1" nd="1"/>
        <i x="1292" s="1" nd="1"/>
        <i x="371" s="1" nd="1"/>
        <i x="1330" s="1" nd="1"/>
        <i x="406" s="1" nd="1"/>
        <i x="1367" s="1" nd="1"/>
        <i x="443" s="1" nd="1"/>
        <i x="1410" s="1" nd="1"/>
        <i x="480" s="1" nd="1"/>
        <i x="1444" s="1" nd="1"/>
        <i x="511" s="1" nd="1"/>
        <i x="1480" s="1" nd="1"/>
        <i x="549" s="1" nd="1"/>
        <i x="1518" s="1" nd="1"/>
        <i x="586" s="1" nd="1"/>
        <i x="1561" s="1" nd="1"/>
        <i x="623" s="1" nd="1"/>
        <i x="1595" s="1" nd="1"/>
        <i x="659" s="1" nd="1"/>
        <i x="1630" s="1" nd="1"/>
        <i x="693" s="1" nd="1"/>
        <i x="1663" s="1" nd="1"/>
        <i x="726" s="1" nd="1"/>
        <i x="1702" s="1" nd="1"/>
        <i x="758" s="1" nd="1"/>
        <i x="1737" s="1" nd="1"/>
        <i x="791" s="1" nd="1"/>
        <i x="1294" s="1" nd="1"/>
        <i x="373" s="1" nd="1"/>
        <i x="1332" s="1" nd="1"/>
        <i x="408" s="1" nd="1"/>
        <i x="1371" s="1" nd="1"/>
        <i x="1414" s="1" nd="1"/>
        <i x="484" s="1" nd="1"/>
        <i x="1448" s="1" nd="1"/>
        <i x="516" s="1" nd="1"/>
        <i x="1485" s="1" nd="1"/>
        <i x="554" s="1" nd="1"/>
        <i x="1523" s="1" nd="1"/>
        <i x="591" s="1" nd="1"/>
        <i x="1566" s="1" nd="1"/>
        <i x="628" s="1" nd="1"/>
        <i x="1600" s="1" nd="1"/>
        <i x="663" s="1" nd="1"/>
        <i x="1635" s="1" nd="1"/>
        <i x="697" s="1" nd="1"/>
        <i x="1668" s="1" nd="1"/>
        <i x="731" s="1" nd="1"/>
        <i x="1707" s="1" nd="1"/>
        <i x="763" s="1" nd="1"/>
        <i x="1742" s="1" nd="1"/>
        <i x="796" s="1" nd="1"/>
        <i x="1770" s="1" nd="1"/>
        <i x="826" s="1" nd="1"/>
        <i x="1798" s="1" nd="1"/>
        <i x="855" s="1" nd="1"/>
        <i x="1828" s="1" nd="1"/>
        <i x="1373" s="1" nd="1"/>
        <i x="448" s="1" nd="1"/>
        <i x="1416" s="1" nd="1"/>
        <i x="486" s="1" nd="1"/>
        <i x="1452" s="1" nd="1"/>
        <i x="520" s="1" nd="1"/>
        <i x="1489" s="1" nd="1"/>
        <i x="558" s="1" nd="1"/>
        <i x="1528" s="1" nd="1"/>
        <i x="596" s="1" nd="1"/>
        <i x="1570" s="1" nd="1"/>
        <i x="633" s="1" nd="1"/>
        <i x="1605" s="1" nd="1"/>
        <i x="668" s="1" nd="1"/>
        <i x="1639" s="1" nd="1"/>
        <i x="701" s="1" nd="1"/>
        <i x="1673" s="1" nd="1"/>
        <i x="736" s="1" nd="1"/>
        <i x="1712" s="1" nd="1"/>
        <i x="768" s="1" nd="1"/>
        <i x="1746" s="1" nd="1"/>
        <i x="801" s="1" nd="1"/>
        <i x="1775" s="1" nd="1"/>
        <i x="831" s="1" nd="1"/>
        <i x="1803" s="1" nd="1"/>
        <i x="1833" s="1" nd="1"/>
        <i x="884" s="1" nd="1"/>
        <i x="1856" s="1" nd="1"/>
        <i x="908" s="1" nd="1"/>
        <i x="1881" s="1" nd="1"/>
        <i x="1454" s="1" nd="1"/>
        <i x="522" s="1" nd="1"/>
        <i x="1491" s="1" nd="1"/>
        <i x="560" s="1" nd="1"/>
        <i x="1532" s="1" nd="1"/>
        <i x="600" s="1" nd="1"/>
        <i x="1574" s="1" nd="1"/>
        <i x="637" s="1" nd="1"/>
        <i x="1609" s="1" nd="1"/>
        <i x="673" s="1" nd="1"/>
        <i x="706" s="1" nd="1"/>
        <i x="1677" s="1" nd="1"/>
        <i x="741" s="1" nd="1"/>
        <i x="1717" s="1" nd="1"/>
        <i x="772" s="1" nd="1"/>
        <i x="1751" s="1" nd="1"/>
        <i x="806" s="1" nd="1"/>
        <i x="836" s="1" nd="1"/>
        <i x="1808" s="1" nd="1"/>
        <i x="864" s="1" nd="1"/>
        <i x="1838" s="1" nd="1"/>
        <i x="889" s="1" nd="1"/>
        <i x="1861" s="1" nd="1"/>
        <i x="913" s="1" nd="1"/>
        <i x="1886" s="1" nd="1"/>
        <i x="932" s="1" nd="1"/>
        <i x="18" s="1" nd="1"/>
        <i x="951" s="1" nd="1"/>
        <i x="1534" s="1" nd="1"/>
        <i x="602" s="1" nd="1"/>
        <i x="1576" s="1" nd="1"/>
        <i x="639" s="1" nd="1"/>
        <i x="1613" s="1" nd="1"/>
        <i x="677" s="1" nd="1"/>
        <i x="1647" s="1" nd="1"/>
        <i x="710" s="1" nd="1"/>
        <i x="1682" s="1" nd="1"/>
        <i x="746" s="1" nd="1"/>
        <i x="1722" s="1" nd="1"/>
        <i x="777" s="1" nd="1"/>
        <i x="1756" s="1" nd="1"/>
        <i x="811" s="1" nd="1"/>
        <i x="1784" s="1" nd="1"/>
        <i x="841" s="1" nd="1"/>
        <i x="1813" s="1" nd="1"/>
        <i x="869" s="1" nd="1"/>
        <i x="1843" s="1" nd="1"/>
        <i x="1866" s="1" nd="1"/>
        <i x="918" s="1" nd="1"/>
        <i x="1891" s="1" nd="1"/>
        <i x="937" s="1" nd="1"/>
        <i x="23" s="1" nd="1"/>
        <i x="38" s="1" nd="1"/>
        <i x="970" s="1" nd="1"/>
        <i x="53" s="1" nd="1"/>
        <i x="990" s="1" nd="1"/>
        <i x="1615" s="1" nd="1"/>
        <i x="679" s="1" nd="1"/>
        <i x="1649" s="1" nd="1"/>
        <i x="712" s="1" nd="1"/>
        <i x="1686" s="1" nd="1"/>
        <i x="750" s="1" nd="1"/>
        <i x="1726" s="1" nd="1"/>
        <i x="781" s="1" nd="1"/>
        <i x="1759" s="1" nd="1"/>
        <i x="815" s="1" nd="1"/>
        <i x="1787" s="1" nd="1"/>
        <i x="845" s="1" nd="1"/>
        <i x="1817" s="1" nd="1"/>
        <i x="873" s="1" nd="1"/>
        <i x="1847" s="1" nd="1"/>
        <i x="897" s="1" nd="1"/>
        <i x="1870" s="1" nd="1"/>
        <i x="922" s="1" nd="1"/>
        <i x="1895" s="1" nd="1"/>
        <i x="941" s="1" nd="1"/>
        <i x="27" s="1" nd="1"/>
        <i x="959" s="1" nd="1"/>
        <i x="42" s="1" nd="1"/>
        <i x="974" s="1" nd="1"/>
        <i x="57" s="1" nd="1"/>
        <i x="994" s="1" nd="1"/>
        <i x="75" s="1" nd="1"/>
        <i x="1028" s="1" nd="1"/>
        <i x="1688" s="1" nd="1"/>
        <i x="1728" s="1" nd="1"/>
        <i x="783" s="1" nd="1"/>
        <i x="1761" s="1" nd="1"/>
        <i x="817" s="1" nd="1"/>
        <i x="1789" s="1" nd="1"/>
        <i x="1819" s="1" nd="1"/>
        <i x="875" s="1" nd="1"/>
        <i x="1849" s="1" nd="1"/>
        <i x="899" s="1" nd="1"/>
        <i x="1872" s="1" nd="1"/>
        <i x="924" s="1" nd="1"/>
        <i x="1897" s="1" nd="1"/>
        <i x="943" s="1" nd="1"/>
        <i x="29" s="1" nd="1"/>
        <i x="961" s="1" nd="1"/>
        <i x="44" s="1" nd="1"/>
        <i x="976" s="1" nd="1"/>
        <i x="59" s="1" nd="1"/>
        <i x="996" s="1" nd="1"/>
        <i x="77" s="1" nd="1"/>
        <i x="1011" s="1" nd="1"/>
        <i x="91" s="1" nd="1"/>
        <i x="1030" s="1" nd="1"/>
        <i x="107" s="1" nd="1"/>
        <i x="1046" s="1" nd="1"/>
        <i x="124" s="1" nd="1"/>
        <i x="1069" s="1" nd="1"/>
        <i x="146"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_Posting_Group" xr10:uid="{00000000-0013-0000-FFFF-FFFF03000000}" sourceName="Vendor Posting Group">
  <pivotTables>
    <pivotTable tabId="10" name="PivotTable1"/>
  </pivotTables>
  <data>
    <tabular pivotCacheId="2">
      <items count="4">
        <i x="2" s="1"/>
        <i x="0" s="1"/>
        <i x="1" s="1"/>
        <i x="3"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ource Code" xr10:uid="{00000000-0014-0000-FFFF-FFFF01000000}" cache="Slicer_Source_Code" caption="Source Code" style="SlicerStyleDark6" rowHeight="241300"/>
  <slicer name="Posting Date" xr10:uid="{00000000-0014-0000-FFFF-FFFF02000000}" cache="Slicer_Posting_Date" caption="Posting Date" style="SlicerStyleDark6" rowHeight="241300"/>
  <slicer name="Vendor Posting Group" xr10:uid="{00000000-0014-0000-FFFF-FFFF03000000}" cache="Slicer_Vendor_Posting_Group" caption="Vendor Posting Group" style="SlicerStyleDark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DDA6E8C-A2F8-49DA-8E33-BBAD68B1648A}" name="VendorLedgerEntry" displayName="VendorLedgerEntry" ref="D11:AA26" totalsRowCount="1">
  <autoFilter ref="D11:AA25" xr:uid="{0DDA6E8C-A2F8-49DA-8E33-BBAD68B1648A}"/>
  <tableColumns count="24">
    <tableColumn id="1" xr3:uid="{8765A790-9DE7-44B7-8777-E8C1690DB700}" name="Entry No." totalsRowFunction="sum" dataDxfId="23"/>
    <tableColumn id="2" xr3:uid="{FC570326-6ADE-45AC-9AF3-61E13825F103}" name="Vendor - Name" dataDxfId="22"/>
    <tableColumn id="3" xr3:uid="{030BD811-ACF8-480E-BBC3-01109A0C3910}" name="Vendor No." dataDxfId="21"/>
    <tableColumn id="4" xr3:uid="{7DA693D0-2E3B-48EA-A3D7-79B2E6D74FD9}" name="Due Date" dataDxfId="20"/>
    <tableColumn id="5" xr3:uid="{A7A893B5-97D2-400F-8F57-250BEFA05402}" name="Description" dataDxfId="19"/>
    <tableColumn id="6" xr3:uid="{39982422-4682-4328-B68D-9D676737018B}" name="Document No." dataDxfId="18"/>
    <tableColumn id="7" xr3:uid="{24D13504-2D75-4034-962A-A878AA05251E}" name="Document Type" dataDxfId="17"/>
    <tableColumn id="8" xr3:uid="{DEC0BF9D-7440-4109-A9B0-D5503ED2A8E1}" name="Vendor Posting Group" dataDxfId="16"/>
    <tableColumn id="9" xr3:uid="{BB8D8C6C-07CF-4E4A-BFFE-7E43A308AAC9}" name="Open" dataDxfId="15"/>
    <tableColumn id="10" xr3:uid="{CA25A2CE-60C5-43D5-98AB-E7F5B3D7AA9B}" name="On Hold" dataDxfId="14"/>
    <tableColumn id="11" xr3:uid="{0D6BF275-9911-4EAA-BAEB-8972C2E218A6}" name="Purchaser Code" dataDxfId="13"/>
    <tableColumn id="12" xr3:uid="{B16625D4-9073-42ED-99ED-082F8CE93F62}" name="Purchase (LCY)" totalsRowFunction="sum" dataDxfId="12"/>
    <tableColumn id="13" xr3:uid="{5B26B69E-265D-4E71-8B43-60C4AA60AD5A}" name="Closed at Date" dataDxfId="11"/>
    <tableColumn id="14" xr3:uid="{21F9E1E9-924A-4366-BA5B-1139C4EED914}" name="External Document No." dataDxfId="10"/>
    <tableColumn id="15" xr3:uid="{EFF0EA23-A5F3-43BD-8321-25BE3A80B205}" name="Source Code" dataDxfId="9"/>
    <tableColumn id="16" xr3:uid="{3830CEA3-ED54-4B9B-8D33-0085C4D47DAA}" name="G/L Account - Account Type" dataDxfId="8"/>
    <tableColumn id="17" xr3:uid="{ABAC4608-FD7C-4DF8-BB39-519306CA7443}" name="G/L Account - Name" dataDxfId="7"/>
    <tableColumn id="18" xr3:uid="{96B4CECC-7DB6-464D-84E3-375ABA5632BB}" name="G/L Account - No." dataDxfId="6"/>
    <tableColumn id="19" xr3:uid="{EB672265-631C-48AB-8DA0-0FD833293699}" name="Closed by Amount" totalsRowFunction="sum" dataDxfId="5"/>
    <tableColumn id="20" xr3:uid="{71F0F8CC-14C5-4A15-A411-30C0ECA3BE6B}" name="Posting Date" dataDxfId="4"/>
    <tableColumn id="21" xr3:uid="{B7905A68-C8C4-4BD9-8045-F54F3677EB69}" name="Original Amt. (LCY)" totalsRowFunction="sum" dataDxfId="3"/>
    <tableColumn id="22" xr3:uid="{91ED9EB7-A7C8-4843-8D57-D983BC248BE6}" name="Credit Amount (LCY)" totalsRowFunction="sum" dataDxfId="2"/>
    <tableColumn id="23" xr3:uid="{9A53E301-5933-4711-88B8-A81248BC8545}" name="Debit Amount (LCY)" totalsRowFunction="sum" dataDxfId="1"/>
    <tableColumn id="24" xr3:uid="{BF70E95F-6C3F-4312-A1E3-06221E4C3A7A}" name="Remaining Amt. (LCY)" totalsRowFunction="sum"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ylar">
  <a:themeElements>
    <a:clrScheme name="Clarity">
      <a:dk1>
        <a:srgbClr val="292934"/>
      </a:dk1>
      <a:lt1>
        <a:srgbClr val="FFFFFF"/>
      </a:lt1>
      <a:dk2>
        <a:srgbClr val="D2533C"/>
      </a:dk2>
      <a:lt2>
        <a:srgbClr val="F3F2DC"/>
      </a:lt2>
      <a:accent1>
        <a:srgbClr val="93A299"/>
      </a:accent1>
      <a:accent2>
        <a:srgbClr val="AD8F67"/>
      </a:accent2>
      <a:accent3>
        <a:srgbClr val="726056"/>
      </a:accent3>
      <a:accent4>
        <a:srgbClr val="4C5A6A"/>
      </a:accent4>
      <a:accent5>
        <a:srgbClr val="808DA0"/>
      </a:accent5>
      <a:accent6>
        <a:srgbClr val="79463D"/>
      </a:accent6>
      <a:hlink>
        <a:srgbClr val="0000FF"/>
      </a:hlink>
      <a:folHlink>
        <a:srgbClr val="800080"/>
      </a:folHlink>
    </a:clrScheme>
    <a:fontScheme name="Mylar">
      <a:majorFont>
        <a:latin typeface="Corbel"/>
        <a:ea typeface=""/>
        <a:cs typeface=""/>
        <a:font script="Jpan" typeface="HGｺﾞｼｯｸM"/>
        <a:font script="Hang" typeface="맑은 고딕"/>
        <a:font script="Hans" typeface="华文楷体"/>
        <a:font script="Hant" typeface="微軟正黑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a:ea typeface=""/>
        <a:cs typeface=""/>
        <a:font script="Jpan" typeface="HGｺﾞｼｯｸM"/>
        <a:font script="Hang" typeface="맑은 고딕"/>
        <a:font script="Hans" typeface="华文楷体"/>
        <a:font script="Hant" typeface="微軟正黑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Mylar">
      <a:fillStyleLst>
        <a:solidFill>
          <a:schemeClr val="phClr"/>
        </a:solidFill>
        <a:gradFill rotWithShape="1">
          <a:gsLst>
            <a:gs pos="0">
              <a:schemeClr val="phClr">
                <a:tint val="45000"/>
                <a:satMod val="200000"/>
              </a:schemeClr>
            </a:gs>
            <a:gs pos="30000">
              <a:schemeClr val="phClr">
                <a:tint val="61000"/>
                <a:satMod val="200000"/>
              </a:schemeClr>
            </a:gs>
            <a:gs pos="45000">
              <a:schemeClr val="phClr">
                <a:tint val="66000"/>
                <a:satMod val="200000"/>
              </a:schemeClr>
            </a:gs>
            <a:gs pos="55000">
              <a:schemeClr val="phClr">
                <a:tint val="66000"/>
                <a:satMod val="200000"/>
              </a:schemeClr>
            </a:gs>
            <a:gs pos="73000">
              <a:schemeClr val="phClr">
                <a:tint val="61000"/>
                <a:satMod val="200000"/>
              </a:schemeClr>
            </a:gs>
            <a:gs pos="100000">
              <a:schemeClr val="phClr">
                <a:tint val="45000"/>
                <a:satMod val="200000"/>
              </a:schemeClr>
            </a:gs>
          </a:gsLst>
          <a:lin ang="950000" scaled="1"/>
        </a:gradFill>
        <a:gradFill rotWithShape="1">
          <a:gsLst>
            <a:gs pos="0">
              <a:schemeClr val="phClr">
                <a:shade val="63000"/>
              </a:schemeClr>
            </a:gs>
            <a:gs pos="30000">
              <a:schemeClr val="phClr">
                <a:shade val="90000"/>
                <a:satMod val="110000"/>
              </a:schemeClr>
            </a:gs>
            <a:gs pos="45000">
              <a:schemeClr val="phClr">
                <a:shade val="100000"/>
                <a:satMod val="118000"/>
              </a:schemeClr>
            </a:gs>
            <a:gs pos="55000">
              <a:schemeClr val="phClr">
                <a:shade val="100000"/>
                <a:satMod val="118000"/>
              </a:schemeClr>
            </a:gs>
            <a:gs pos="73000">
              <a:schemeClr val="phClr">
                <a:shade val="90000"/>
                <a:satMod val="110000"/>
              </a:schemeClr>
            </a:gs>
            <a:gs pos="100000">
              <a:schemeClr val="phClr">
                <a:shade val="63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3000" dir="5400000" rotWithShape="0">
              <a:srgbClr val="000000">
                <a:alpha val="40000"/>
              </a:srgbClr>
            </a:outerShdw>
          </a:effectLst>
        </a:effectStyle>
        <a:effectStyle>
          <a:effectLst>
            <a:innerShdw blurRad="50800" dist="25400" dir="13500000">
              <a:srgbClr val="000000">
                <a:alpha val="75000"/>
              </a:srgbClr>
            </a:innerShdw>
            <a:outerShdw blurRad="50800" dist="25400" dir="5400000" rotWithShape="0">
              <a:srgbClr val="000000">
                <a:alpha val="50000"/>
              </a:srgbClr>
            </a:outerShdw>
          </a:effectLst>
          <a:scene3d>
            <a:camera prst="orthographicFront">
              <a:rot lat="0" lon="0" rev="0"/>
            </a:camera>
            <a:lightRig rig="threePt" dir="tl"/>
          </a:scene3d>
          <a:sp3d prstMaterial="dkEdge">
            <a:bevelT w="25400" h="5080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tint val="100000"/>
                <a:shade val="30000"/>
                <a:alpha val="100000"/>
                <a:satMod val="255000"/>
                <a:lumMod val="100000"/>
              </a:schemeClr>
            </a:gs>
          </a:gsLst>
          <a:path path="circle">
            <a:fillToRect l="50000" t="-80000" r="50000" b="180000"/>
          </a:path>
        </a:gradFill>
        <a:blipFill rotWithShape="1">
          <a:blip xmlns:r="http://schemas.openxmlformats.org/officeDocument/2006/relationships" r:embed="rId1">
            <a:duotone>
              <a:schemeClr val="phClr">
                <a:lumMod val="80000"/>
              </a:schemeClr>
              <a:schemeClr val="phClr">
                <a:tint val="50000"/>
                <a:lumMod val="150000"/>
              </a:schemeClr>
            </a:duotone>
          </a:blip>
          <a:stretch/>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5"/>
  <sheetViews>
    <sheetView showGridLines="0" topLeftCell="C2" zoomScale="110" zoomScaleNormal="110" workbookViewId="0">
      <selection activeCell="H11" sqref="H11"/>
    </sheetView>
  </sheetViews>
  <sheetFormatPr defaultRowHeight="15" x14ac:dyDescent="0.25"/>
  <cols>
    <col min="1" max="1" width="9" hidden="1" customWidth="1"/>
    <col min="2" max="2" width="5.5" customWidth="1"/>
    <col min="3" max="3" width="16.875" customWidth="1"/>
    <col min="4" max="4" width="9" customWidth="1"/>
    <col min="5" max="5" width="14.625" customWidth="1"/>
    <col min="6" max="6" width="30.625" customWidth="1"/>
    <col min="7" max="7" width="16" customWidth="1"/>
    <col min="8" max="8" width="17.25" customWidth="1"/>
    <col min="9" max="9" width="15.5" customWidth="1"/>
    <col min="10" max="10" width="39" bestFit="1" customWidth="1"/>
    <col min="11" max="11" width="18.5" customWidth="1"/>
    <col min="12" max="12" width="18" customWidth="1"/>
    <col min="13" max="14" width="17.25" customWidth="1"/>
    <col min="15" max="15" width="25.375" customWidth="1"/>
    <col min="16" max="18" width="9.625" customWidth="1"/>
  </cols>
  <sheetData>
    <row r="1" spans="1:12" hidden="1" x14ac:dyDescent="0.25">
      <c r="A1" t="s">
        <v>30</v>
      </c>
    </row>
    <row r="3" spans="1:12" ht="26.25" x14ac:dyDescent="0.4">
      <c r="C3" s="13" t="s">
        <v>55</v>
      </c>
      <c r="D3" s="13"/>
    </row>
    <row r="5" spans="1:12" ht="14.25" customHeight="1" x14ac:dyDescent="0.25"/>
    <row r="6" spans="1:12" ht="15" customHeight="1" x14ac:dyDescent="0.25">
      <c r="E6" s="12" t="s">
        <v>17</v>
      </c>
      <c r="F6" t="s">
        <v>29</v>
      </c>
    </row>
    <row r="7" spans="1:12" ht="23.25" customHeight="1" x14ac:dyDescent="0.25">
      <c r="E7" s="12" t="s">
        <v>36</v>
      </c>
      <c r="F7" t="s">
        <v>74</v>
      </c>
    </row>
    <row r="8" spans="1:12" ht="45.75" customHeight="1" x14ac:dyDescent="0.25"/>
    <row r="9" spans="1:12" x14ac:dyDescent="0.25">
      <c r="E9" s="12" t="s">
        <v>15</v>
      </c>
      <c r="F9" s="12" t="s">
        <v>14</v>
      </c>
      <c r="G9" s="12" t="s">
        <v>31</v>
      </c>
      <c r="H9" s="12" t="s">
        <v>21</v>
      </c>
      <c r="I9" s="12" t="s">
        <v>33</v>
      </c>
      <c r="J9" s="12" t="s">
        <v>34</v>
      </c>
      <c r="K9" t="s">
        <v>53</v>
      </c>
      <c r="L9" t="s">
        <v>54</v>
      </c>
    </row>
    <row r="10" spans="1:12" x14ac:dyDescent="0.25">
      <c r="E10" t="s">
        <v>85</v>
      </c>
      <c r="K10" s="20">
        <v>0.01</v>
      </c>
      <c r="L10" s="20">
        <v>241285.38</v>
      </c>
    </row>
    <row r="11" spans="1:12" x14ac:dyDescent="0.25">
      <c r="E11" t="s">
        <v>88</v>
      </c>
      <c r="F11" t="s">
        <v>87</v>
      </c>
      <c r="G11" s="11">
        <v>42374</v>
      </c>
      <c r="H11" t="s">
        <v>110</v>
      </c>
      <c r="I11" t="s">
        <v>128</v>
      </c>
      <c r="J11" t="s">
        <v>127</v>
      </c>
      <c r="K11" s="20">
        <v>0.01</v>
      </c>
      <c r="L11" s="20">
        <v>346305.13</v>
      </c>
    </row>
    <row r="12" spans="1:12" x14ac:dyDescent="0.25">
      <c r="E12" t="s">
        <v>91</v>
      </c>
      <c r="F12" t="s">
        <v>90</v>
      </c>
      <c r="G12" s="11">
        <v>42379</v>
      </c>
      <c r="H12" t="s">
        <v>110</v>
      </c>
      <c r="I12" t="s">
        <v>113</v>
      </c>
      <c r="J12" t="s">
        <v>112</v>
      </c>
      <c r="K12" s="20">
        <v>0</v>
      </c>
      <c r="L12" s="20">
        <v>349244.07</v>
      </c>
    </row>
    <row r="13" spans="1:12" x14ac:dyDescent="0.25">
      <c r="E13" t="s">
        <v>95</v>
      </c>
      <c r="F13" t="s">
        <v>94</v>
      </c>
      <c r="G13" s="11">
        <v>42400</v>
      </c>
      <c r="H13" t="s">
        <v>110</v>
      </c>
      <c r="I13" t="s">
        <v>140</v>
      </c>
      <c r="J13" t="s">
        <v>139</v>
      </c>
      <c r="K13" s="20">
        <v>0</v>
      </c>
      <c r="L13" s="20">
        <v>1603700.9100000001</v>
      </c>
    </row>
    <row r="14" spans="1:12" x14ac:dyDescent="0.25">
      <c r="G14" s="11">
        <v>42495</v>
      </c>
      <c r="H14" t="s">
        <v>110</v>
      </c>
      <c r="I14" t="s">
        <v>132</v>
      </c>
      <c r="J14" t="s">
        <v>131</v>
      </c>
      <c r="K14" s="20">
        <v>0</v>
      </c>
      <c r="L14" s="20">
        <v>23930.62</v>
      </c>
    </row>
    <row r="15" spans="1:12" x14ac:dyDescent="0.25">
      <c r="G15" s="11">
        <v>42555</v>
      </c>
      <c r="H15" t="s">
        <v>110</v>
      </c>
      <c r="I15" t="s">
        <v>136</v>
      </c>
      <c r="J15" t="s">
        <v>135</v>
      </c>
      <c r="K15" s="20">
        <v>0</v>
      </c>
      <c r="L15" s="20">
        <v>2698.92</v>
      </c>
    </row>
    <row r="16" spans="1:12" x14ac:dyDescent="0.25">
      <c r="E16" t="s">
        <v>97</v>
      </c>
      <c r="F16" t="s">
        <v>82</v>
      </c>
      <c r="G16" s="11">
        <v>42399</v>
      </c>
      <c r="H16" t="s">
        <v>110</v>
      </c>
      <c r="I16" t="s">
        <v>124</v>
      </c>
      <c r="J16" t="s">
        <v>123</v>
      </c>
      <c r="K16" s="20">
        <v>0</v>
      </c>
      <c r="L16" s="20">
        <v>346304.16</v>
      </c>
    </row>
    <row r="17" spans="5:13" x14ac:dyDescent="0.25">
      <c r="E17" t="s">
        <v>99</v>
      </c>
      <c r="F17" t="s">
        <v>98</v>
      </c>
      <c r="G17" s="11">
        <v>42374</v>
      </c>
      <c r="H17" t="s">
        <v>110</v>
      </c>
      <c r="I17" t="s">
        <v>130</v>
      </c>
      <c r="J17" t="s">
        <v>129</v>
      </c>
      <c r="K17" s="20">
        <v>0</v>
      </c>
      <c r="L17" s="20">
        <v>274531.32</v>
      </c>
    </row>
    <row r="18" spans="5:13" x14ac:dyDescent="0.25">
      <c r="G18" s="11">
        <v>42500</v>
      </c>
      <c r="H18" t="s">
        <v>110</v>
      </c>
      <c r="I18" t="s">
        <v>134</v>
      </c>
      <c r="J18" t="s">
        <v>133</v>
      </c>
      <c r="K18" s="20">
        <v>0</v>
      </c>
      <c r="L18" s="20">
        <v>48026.86</v>
      </c>
    </row>
    <row r="19" spans="5:13" x14ac:dyDescent="0.25">
      <c r="E19" t="s">
        <v>101</v>
      </c>
      <c r="F19" t="s">
        <v>100</v>
      </c>
      <c r="G19" s="11">
        <v>42397</v>
      </c>
      <c r="H19" t="s">
        <v>110</v>
      </c>
      <c r="I19" t="s">
        <v>126</v>
      </c>
      <c r="J19" t="s">
        <v>125</v>
      </c>
      <c r="K19" s="20">
        <v>0</v>
      </c>
      <c r="L19" s="20">
        <v>45032.67</v>
      </c>
    </row>
    <row r="20" spans="5:13" x14ac:dyDescent="0.25">
      <c r="E20" t="s">
        <v>103</v>
      </c>
      <c r="F20" t="s">
        <v>102</v>
      </c>
      <c r="G20" s="11">
        <v>42400</v>
      </c>
      <c r="H20" t="s">
        <v>110</v>
      </c>
      <c r="I20" t="s">
        <v>120</v>
      </c>
      <c r="J20" t="s">
        <v>119</v>
      </c>
      <c r="K20" s="20">
        <v>0</v>
      </c>
      <c r="L20" s="20">
        <v>59987.229999999996</v>
      </c>
    </row>
    <row r="21" spans="5:13" x14ac:dyDescent="0.25">
      <c r="E21" t="s">
        <v>109</v>
      </c>
      <c r="F21" t="s">
        <v>108</v>
      </c>
      <c r="G21" s="11">
        <v>42398</v>
      </c>
      <c r="H21" t="s">
        <v>110</v>
      </c>
      <c r="I21" t="s">
        <v>138</v>
      </c>
      <c r="J21" t="s">
        <v>137</v>
      </c>
      <c r="K21" s="20">
        <v>0</v>
      </c>
      <c r="L21" s="20">
        <v>68246.22</v>
      </c>
    </row>
    <row r="22" spans="5:13" x14ac:dyDescent="0.25">
      <c r="E22" t="s">
        <v>116</v>
      </c>
      <c r="F22" t="s">
        <v>115</v>
      </c>
      <c r="G22" s="11">
        <v>42379</v>
      </c>
      <c r="H22" t="s">
        <v>110</v>
      </c>
      <c r="I22" t="s">
        <v>118</v>
      </c>
      <c r="J22" t="s">
        <v>117</v>
      </c>
      <c r="K22" s="20">
        <v>0.01</v>
      </c>
      <c r="L22" s="20">
        <v>318153.88</v>
      </c>
    </row>
    <row r="23" spans="5:13" x14ac:dyDescent="0.25">
      <c r="G23" s="11">
        <v>42515</v>
      </c>
      <c r="H23" t="s">
        <v>110</v>
      </c>
      <c r="I23" t="s">
        <v>122</v>
      </c>
      <c r="J23" t="s">
        <v>121</v>
      </c>
      <c r="K23" s="20">
        <v>0</v>
      </c>
      <c r="L23" s="20">
        <v>2699</v>
      </c>
    </row>
    <row r="24" spans="5:13" x14ac:dyDescent="0.25">
      <c r="E24" t="s">
        <v>56</v>
      </c>
      <c r="K24" s="20">
        <v>0.03</v>
      </c>
      <c r="L24" s="20">
        <v>3730146.37</v>
      </c>
    </row>
    <row r="25" spans="5:13" x14ac:dyDescent="0.25">
      <c r="M25" s="11"/>
    </row>
  </sheetData>
  <pageMargins left="0.25" right="0.25" top="0.75" bottom="0.75" header="0.3" footer="0.3"/>
  <pageSetup scale="75" fitToHeight="0" orientation="landscape"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Y26"/>
  <sheetViews>
    <sheetView tabSelected="1" topLeftCell="B2" workbookViewId="0">
      <selection activeCell="F29" sqref="F29"/>
    </sheetView>
  </sheetViews>
  <sheetFormatPr defaultRowHeight="15" x14ac:dyDescent="0.25"/>
  <cols>
    <col min="1" max="1" width="9" hidden="1" customWidth="1"/>
    <col min="3" max="3" width="20" customWidth="1"/>
    <col min="4" max="4" width="10.625" bestFit="1" customWidth="1"/>
    <col min="5" max="5" width="25.625" bestFit="1" customWidth="1"/>
    <col min="6" max="6" width="12" bestFit="1" customWidth="1"/>
    <col min="7" max="7" width="11.875" bestFit="1" customWidth="1"/>
    <col min="8" max="8" width="39.625" bestFit="1" customWidth="1"/>
    <col min="9" max="9" width="14.625" bestFit="1" customWidth="1"/>
    <col min="10" max="10" width="16" bestFit="1" customWidth="1"/>
    <col min="11" max="11" width="20.75" bestFit="1" customWidth="1"/>
    <col min="12" max="13" width="11.875" bestFit="1" customWidth="1"/>
    <col min="14" max="14" width="15.5" bestFit="1" customWidth="1"/>
    <col min="15" max="15" width="15.375" bestFit="1" customWidth="1"/>
    <col min="16" max="16" width="14.75" bestFit="1" customWidth="1"/>
    <col min="17" max="17" width="22.25" bestFit="1" customWidth="1"/>
    <col min="18" max="18" width="13" bestFit="1" customWidth="1"/>
    <col min="19" max="19" width="25.75" bestFit="1" customWidth="1"/>
    <col min="20" max="20" width="19.375" bestFit="1" customWidth="1"/>
    <col min="21" max="21" width="17.125" bestFit="1" customWidth="1"/>
    <col min="22" max="22" width="17.75" bestFit="1" customWidth="1"/>
    <col min="23" max="23" width="13.375" bestFit="1" customWidth="1"/>
    <col min="24" max="24" width="19.125" bestFit="1" customWidth="1"/>
    <col min="25" max="25" width="20.125" bestFit="1" customWidth="1"/>
    <col min="26" max="26" width="19.625" bestFit="1" customWidth="1"/>
    <col min="27" max="27" width="21.375" bestFit="1" customWidth="1"/>
    <col min="28" max="28" width="0" hidden="1" customWidth="1"/>
  </cols>
  <sheetData>
    <row r="1" spans="1:51" hidden="1" x14ac:dyDescent="0.25">
      <c r="A1" s="15" t="s">
        <v>194</v>
      </c>
      <c r="C1" s="1" t="s">
        <v>0</v>
      </c>
      <c r="D1" s="1" t="s">
        <v>69</v>
      </c>
      <c r="E1" s="1" t="s">
        <v>70</v>
      </c>
      <c r="F1" s="1" t="s">
        <v>70</v>
      </c>
      <c r="G1" s="1" t="s">
        <v>70</v>
      </c>
      <c r="H1" s="1" t="s">
        <v>70</v>
      </c>
      <c r="I1" s="1" t="s">
        <v>70</v>
      </c>
      <c r="J1" s="1" t="s">
        <v>70</v>
      </c>
      <c r="K1" s="1" t="s">
        <v>70</v>
      </c>
      <c r="L1" s="1" t="s">
        <v>70</v>
      </c>
      <c r="M1" s="1" t="s">
        <v>70</v>
      </c>
      <c r="N1" s="1" t="s">
        <v>70</v>
      </c>
      <c r="O1" s="1" t="s">
        <v>70</v>
      </c>
      <c r="P1" s="1" t="s">
        <v>70</v>
      </c>
      <c r="Q1" s="1" t="s">
        <v>70</v>
      </c>
      <c r="R1" s="1" t="s">
        <v>70</v>
      </c>
      <c r="S1" s="1" t="s">
        <v>70</v>
      </c>
      <c r="T1" s="1" t="s">
        <v>70</v>
      </c>
      <c r="U1" s="1" t="s">
        <v>70</v>
      </c>
      <c r="V1" s="1" t="s">
        <v>70</v>
      </c>
      <c r="W1" s="1" t="s">
        <v>70</v>
      </c>
      <c r="X1" s="1" t="s">
        <v>70</v>
      </c>
      <c r="Y1" s="1" t="s">
        <v>70</v>
      </c>
      <c r="Z1" s="1" t="s">
        <v>70</v>
      </c>
      <c r="AA1" s="1" t="s">
        <v>70</v>
      </c>
      <c r="AB1" s="1" t="s">
        <v>105</v>
      </c>
    </row>
    <row r="3" spans="1:51" ht="15.75" thickBot="1" x14ac:dyDescent="0.3">
      <c r="C3" s="2" t="s">
        <v>2</v>
      </c>
      <c r="D3" s="3" t="s">
        <v>3</v>
      </c>
      <c r="E3" s="10"/>
      <c r="F3" s="10"/>
      <c r="G3" s="10"/>
      <c r="H3" s="10"/>
      <c r="I3" s="10"/>
      <c r="J3" s="10"/>
      <c r="K3" s="10"/>
      <c r="L3" s="10"/>
      <c r="M3" s="10"/>
      <c r="N3" s="10"/>
      <c r="O3" s="10"/>
      <c r="P3" s="10"/>
      <c r="Q3" s="10"/>
      <c r="R3" s="10"/>
      <c r="S3" s="10"/>
      <c r="T3" s="10"/>
      <c r="U3" s="10"/>
      <c r="V3" s="10"/>
      <c r="W3" s="10"/>
      <c r="X3" s="10"/>
      <c r="Y3" s="10"/>
      <c r="Z3" s="10"/>
      <c r="AA3" s="10"/>
    </row>
    <row r="4" spans="1:51" ht="15.75" thickTop="1" x14ac:dyDescent="0.25">
      <c r="C4" s="4" t="s">
        <v>4</v>
      </c>
      <c r="D4" s="5"/>
      <c r="E4" s="10"/>
      <c r="F4" s="10"/>
      <c r="G4" s="10"/>
      <c r="H4" s="10"/>
      <c r="I4" s="10"/>
      <c r="J4" s="10"/>
      <c r="K4" s="10"/>
      <c r="L4" s="10"/>
      <c r="M4" s="10"/>
      <c r="N4" s="10"/>
      <c r="O4" s="10"/>
      <c r="P4" s="10"/>
      <c r="Q4" s="10"/>
      <c r="R4" s="10"/>
      <c r="S4" s="10"/>
      <c r="T4" s="10"/>
      <c r="U4" s="10"/>
      <c r="V4" s="10"/>
      <c r="W4" s="10"/>
      <c r="X4" s="10"/>
      <c r="Y4" s="10"/>
      <c r="Z4" s="10"/>
      <c r="AA4" s="10"/>
    </row>
    <row r="5" spans="1:51" x14ac:dyDescent="0.25">
      <c r="A5" s="1" t="s">
        <v>5</v>
      </c>
      <c r="C5" s="6" t="s">
        <v>6</v>
      </c>
      <c r="D5" s="7" t="str">
        <f>"Payment"</f>
        <v>Payment</v>
      </c>
      <c r="E5" s="18"/>
      <c r="F5" s="18"/>
      <c r="G5" s="18"/>
      <c r="H5" s="18"/>
      <c r="I5" s="18"/>
      <c r="J5" s="18"/>
      <c r="K5" s="18"/>
      <c r="L5" s="18"/>
      <c r="M5" s="18"/>
      <c r="N5" s="18"/>
      <c r="O5" s="18"/>
      <c r="P5" s="18"/>
      <c r="Q5" s="18"/>
      <c r="R5" s="18"/>
      <c r="S5" s="18"/>
      <c r="T5" s="18"/>
      <c r="U5" s="18"/>
      <c r="V5" s="18"/>
      <c r="W5" s="18"/>
      <c r="X5" s="18"/>
      <c r="Y5" s="18"/>
      <c r="Z5" s="18"/>
      <c r="AA5" s="18"/>
      <c r="AB5" s="1"/>
    </row>
    <row r="6" spans="1:51" x14ac:dyDescent="0.25">
      <c r="A6" s="1" t="s">
        <v>5</v>
      </c>
      <c r="C6" s="6" t="s">
        <v>7</v>
      </c>
      <c r="D6" s="9" t="str">
        <f>"*"</f>
        <v>*</v>
      </c>
      <c r="E6" s="19"/>
      <c r="F6" s="19"/>
      <c r="G6" s="19"/>
      <c r="H6" s="19"/>
      <c r="I6" s="19"/>
      <c r="J6" s="19"/>
      <c r="K6" s="19"/>
      <c r="L6" s="19"/>
      <c r="M6" s="19"/>
      <c r="N6" s="19"/>
      <c r="O6" s="19"/>
      <c r="P6" s="19"/>
      <c r="Q6" s="19"/>
      <c r="R6" s="19"/>
      <c r="S6" s="19"/>
      <c r="T6" s="19"/>
      <c r="U6" s="19"/>
      <c r="V6" s="19"/>
      <c r="W6" s="19"/>
      <c r="X6" s="19"/>
      <c r="Y6" s="19"/>
      <c r="Z6" s="19"/>
      <c r="AA6" s="19"/>
      <c r="AB6" s="17" t="s">
        <v>106</v>
      </c>
    </row>
    <row r="7" spans="1:51" x14ac:dyDescent="0.25">
      <c r="C7" s="8"/>
      <c r="D7" s="8"/>
      <c r="E7" s="1"/>
      <c r="F7" s="1"/>
      <c r="G7" s="1"/>
      <c r="H7" s="1"/>
      <c r="I7" s="1"/>
      <c r="J7" s="1"/>
      <c r="K7" s="1"/>
      <c r="L7" s="1"/>
      <c r="M7" s="1"/>
      <c r="N7" s="1"/>
      <c r="O7" s="1"/>
      <c r="P7" s="1"/>
      <c r="Q7" s="1"/>
      <c r="R7" s="1"/>
      <c r="S7" s="1"/>
      <c r="T7" s="1"/>
      <c r="U7" s="1"/>
      <c r="V7" s="1"/>
      <c r="W7" s="1"/>
      <c r="X7" s="1"/>
      <c r="Y7" s="1"/>
      <c r="Z7" s="1"/>
      <c r="AA7" s="1"/>
    </row>
    <row r="8" spans="1:51" hidden="1" x14ac:dyDescent="0.25">
      <c r="A8" s="1" t="s">
        <v>8</v>
      </c>
      <c r="D8" s="10" t="s">
        <v>9</v>
      </c>
      <c r="E8" s="10"/>
      <c r="F8" s="10"/>
      <c r="G8" s="10"/>
      <c r="H8" s="10"/>
      <c r="I8" s="10"/>
      <c r="J8" s="10"/>
      <c r="K8" s="10"/>
      <c r="L8" s="10"/>
      <c r="M8" s="10"/>
      <c r="N8" s="10"/>
      <c r="O8" s="10"/>
      <c r="P8" s="10"/>
      <c r="Q8" s="10"/>
      <c r="R8" s="10"/>
      <c r="S8" s="10"/>
      <c r="T8" s="10"/>
      <c r="U8" s="10"/>
      <c r="V8" s="10"/>
      <c r="W8" s="10"/>
      <c r="X8" s="10"/>
      <c r="Y8" s="10"/>
      <c r="Z8" s="10"/>
      <c r="AA8" s="10"/>
      <c r="AB8" s="1" t="str">
        <f>"∞||""23 Vendor"",""1 No."",""=3 Vendor No."""</f>
        <v>∞||"23 Vendor","1 No.","=3 Vendor No."</v>
      </c>
      <c r="AC8" s="1" t="str">
        <f>"∞||""15 G/L Account"",""1 No."",""=52 Bal. Account No."""</f>
        <v>∞||"15 G/L Account","1 No.","=52 Bal. Account No."</v>
      </c>
    </row>
    <row r="9" spans="1:51" hidden="1" x14ac:dyDescent="0.25">
      <c r="A9" s="1" t="s">
        <v>8</v>
      </c>
      <c r="D9" s="10" t="s">
        <v>10</v>
      </c>
      <c r="E9" s="10"/>
      <c r="F9" s="10"/>
      <c r="G9" s="10"/>
      <c r="H9" s="10"/>
      <c r="I9" s="10"/>
      <c r="J9" s="10"/>
      <c r="K9" s="10"/>
      <c r="L9" s="10"/>
      <c r="M9" s="10"/>
      <c r="N9" s="10"/>
      <c r="O9" s="10"/>
      <c r="P9" s="10"/>
      <c r="Q9" s="10"/>
      <c r="R9" s="10"/>
      <c r="S9" s="10"/>
      <c r="T9" s="10"/>
      <c r="U9" s="10"/>
      <c r="V9" s="10"/>
      <c r="W9" s="10"/>
      <c r="X9" s="10"/>
      <c r="Y9" s="10"/>
      <c r="Z9" s="10"/>
      <c r="AA9" s="10"/>
      <c r="AB9" s="1" t="s">
        <v>12</v>
      </c>
      <c r="AC9" s="1" t="s">
        <v>14</v>
      </c>
      <c r="AD9" s="1" t="s">
        <v>15</v>
      </c>
      <c r="AE9" s="1" t="s">
        <v>31</v>
      </c>
      <c r="AF9" s="1" t="s">
        <v>34</v>
      </c>
      <c r="AG9" s="1" t="s">
        <v>33</v>
      </c>
      <c r="AH9" s="1" t="s">
        <v>21</v>
      </c>
      <c r="AI9" s="1" t="s">
        <v>35</v>
      </c>
      <c r="AJ9" s="1" t="s">
        <v>36</v>
      </c>
      <c r="AK9" s="1" t="s">
        <v>37</v>
      </c>
      <c r="AL9" s="1" t="s">
        <v>22</v>
      </c>
      <c r="AM9" s="1" t="s">
        <v>24</v>
      </c>
      <c r="AN9" s="1" t="s">
        <v>17</v>
      </c>
      <c r="AO9" s="1" t="s">
        <v>38</v>
      </c>
      <c r="AP9" s="1" t="s">
        <v>39</v>
      </c>
      <c r="AQ9" s="1" t="s">
        <v>40</v>
      </c>
      <c r="AR9" s="1" t="s">
        <v>41</v>
      </c>
      <c r="AS9" s="1" t="s">
        <v>42</v>
      </c>
      <c r="AT9" s="1" t="s">
        <v>19</v>
      </c>
      <c r="AU9" s="1" t="s">
        <v>43</v>
      </c>
      <c r="AV9" s="1" t="s">
        <v>28</v>
      </c>
      <c r="AW9" s="1" t="s">
        <v>26</v>
      </c>
      <c r="AX9" s="1" t="s">
        <v>27</v>
      </c>
      <c r="AY9" s="1" t="s">
        <v>44</v>
      </c>
    </row>
    <row r="10" spans="1:51" hidden="1" x14ac:dyDescent="0.25">
      <c r="A10" s="1" t="s">
        <v>8</v>
      </c>
      <c r="D10" s="10" t="s">
        <v>11</v>
      </c>
      <c r="E10" s="10"/>
      <c r="F10" s="10"/>
      <c r="G10" s="10"/>
      <c r="H10" s="10"/>
      <c r="I10" s="10"/>
      <c r="J10" s="10"/>
      <c r="K10" s="10"/>
      <c r="L10" s="10"/>
      <c r="M10" s="10"/>
      <c r="N10" s="10"/>
      <c r="O10" s="10"/>
      <c r="P10" s="10"/>
      <c r="Q10" s="10"/>
      <c r="R10" s="10"/>
      <c r="S10" s="10"/>
      <c r="T10" s="10"/>
      <c r="U10" s="10"/>
      <c r="V10" s="10"/>
      <c r="W10" s="10"/>
      <c r="X10" s="10"/>
      <c r="Y10" s="10"/>
      <c r="Z10" s="10"/>
      <c r="AA10" s="10"/>
      <c r="AB10" s="1" t="s">
        <v>13</v>
      </c>
      <c r="AC10" s="1" t="str">
        <f>"LinkField([23 Vendor],[2 Name])"</f>
        <v>LinkField([23 Vendor],[2 Name])</v>
      </c>
      <c r="AD10" s="1" t="s">
        <v>16</v>
      </c>
      <c r="AE10" s="1" t="s">
        <v>32</v>
      </c>
      <c r="AF10" s="1" t="s">
        <v>45</v>
      </c>
      <c r="AG10" s="1" t="s">
        <v>46</v>
      </c>
      <c r="AH10" s="1" t="s">
        <v>6</v>
      </c>
      <c r="AI10" s="1" t="s">
        <v>47</v>
      </c>
      <c r="AJ10" s="1" t="s">
        <v>48</v>
      </c>
      <c r="AK10" s="1" t="s">
        <v>49</v>
      </c>
      <c r="AL10" s="1" t="s">
        <v>23</v>
      </c>
      <c r="AM10" s="1" t="s">
        <v>25</v>
      </c>
      <c r="AN10" s="1" t="s">
        <v>18</v>
      </c>
      <c r="AO10" s="1" t="s">
        <v>50</v>
      </c>
      <c r="AP10" s="1" t="s">
        <v>51</v>
      </c>
      <c r="AQ10" s="1" t="str">
        <f>"LinkField([15 G/L Account],[4 Account Type])"</f>
        <v>LinkField([15 G/L Account],[4 Account Type])</v>
      </c>
      <c r="AR10" s="1" t="str">
        <f>"LinkField([15 G/L Account],[2 Name])"</f>
        <v>LinkField([15 G/L Account],[2 Name])</v>
      </c>
      <c r="AS10" s="1" t="str">
        <f>"LinkField([15 G/L Account],[1 No.])"</f>
        <v>LinkField([15 G/L Account],[1 No.])</v>
      </c>
      <c r="AT10" s="1" t="s">
        <v>20</v>
      </c>
      <c r="AU10" s="1" t="s">
        <v>52</v>
      </c>
      <c r="AV10" s="1" t="str">
        <f>"FlowField([15 Original Amt. (LCY)])"</f>
        <v>FlowField([15 Original Amt. (LCY)])</v>
      </c>
      <c r="AW10" s="1" t="str">
        <f>"FlowField([61 Credit Amount (LCY)])"</f>
        <v>FlowField([61 Credit Amount (LCY)])</v>
      </c>
      <c r="AX10" s="1" t="str">
        <f>"FlowField([60 Debit Amount (LCY)])"</f>
        <v>FlowField([60 Debit Amount (LCY)])</v>
      </c>
      <c r="AY10" s="1" t="str">
        <f>"FlowField([16 Remaining Amt. (LCY)])"</f>
        <v>FlowField([16 Remaining Amt. (LCY)])</v>
      </c>
    </row>
    <row r="11" spans="1:51" x14ac:dyDescent="0.25">
      <c r="D11" t="s">
        <v>12</v>
      </c>
      <c r="E11" t="s">
        <v>14</v>
      </c>
      <c r="F11" t="s">
        <v>15</v>
      </c>
      <c r="G11" t="s">
        <v>31</v>
      </c>
      <c r="H11" t="s">
        <v>34</v>
      </c>
      <c r="I11" t="s">
        <v>33</v>
      </c>
      <c r="J11" t="s">
        <v>21</v>
      </c>
      <c r="K11" t="s">
        <v>35</v>
      </c>
      <c r="L11" t="s">
        <v>36</v>
      </c>
      <c r="M11" t="s">
        <v>37</v>
      </c>
      <c r="N11" t="s">
        <v>22</v>
      </c>
      <c r="O11" t="s">
        <v>24</v>
      </c>
      <c r="P11" t="s">
        <v>17</v>
      </c>
      <c r="Q11" t="s">
        <v>38</v>
      </c>
      <c r="R11" t="s">
        <v>39</v>
      </c>
      <c r="S11" t="s">
        <v>40</v>
      </c>
      <c r="T11" t="s">
        <v>41</v>
      </c>
      <c r="U11" t="s">
        <v>42</v>
      </c>
      <c r="V11" t="s">
        <v>19</v>
      </c>
      <c r="W11" t="s">
        <v>43</v>
      </c>
      <c r="X11" t="s">
        <v>28</v>
      </c>
      <c r="Y11" t="s">
        <v>26</v>
      </c>
      <c r="Z11" t="s">
        <v>27</v>
      </c>
      <c r="AA11" t="s">
        <v>44</v>
      </c>
    </row>
    <row r="12" spans="1:51" x14ac:dyDescent="0.25">
      <c r="A12" t="s">
        <v>68</v>
      </c>
      <c r="D12">
        <v>220231</v>
      </c>
      <c r="E12" s="16" t="s">
        <v>94</v>
      </c>
      <c r="F12" s="16" t="s">
        <v>95</v>
      </c>
      <c r="G12" s="11">
        <v>42400</v>
      </c>
      <c r="H12" s="16" t="s">
        <v>139</v>
      </c>
      <c r="I12" s="16" t="s">
        <v>140</v>
      </c>
      <c r="J12" s="16" t="s">
        <v>110</v>
      </c>
      <c r="K12" s="16" t="s">
        <v>92</v>
      </c>
      <c r="L12" t="b">
        <v>0</v>
      </c>
      <c r="M12" s="16" t="s">
        <v>83</v>
      </c>
      <c r="N12" s="16" t="s">
        <v>96</v>
      </c>
      <c r="O12">
        <v>0</v>
      </c>
      <c r="P12" s="11">
        <v>42400</v>
      </c>
      <c r="Q12" s="16" t="s">
        <v>83</v>
      </c>
      <c r="R12" s="16" t="s">
        <v>114</v>
      </c>
      <c r="S12" s="16" t="s">
        <v>83</v>
      </c>
      <c r="T12" s="16" t="s">
        <v>83</v>
      </c>
      <c r="U12" s="16" t="s">
        <v>83</v>
      </c>
      <c r="V12">
        <v>50117.2</v>
      </c>
      <c r="W12" s="11">
        <v>42400</v>
      </c>
      <c r="X12">
        <v>1603700.9100000001</v>
      </c>
      <c r="Y12">
        <v>0</v>
      </c>
      <c r="Z12">
        <v>1603700.9100000001</v>
      </c>
      <c r="AA12">
        <v>0</v>
      </c>
    </row>
    <row r="13" spans="1:51" x14ac:dyDescent="0.25">
      <c r="A13" t="s">
        <v>68</v>
      </c>
      <c r="D13">
        <v>220235</v>
      </c>
      <c r="E13" s="16" t="s">
        <v>94</v>
      </c>
      <c r="F13" s="16" t="s">
        <v>95</v>
      </c>
      <c r="G13" s="11">
        <v>42495</v>
      </c>
      <c r="H13" s="16" t="s">
        <v>131</v>
      </c>
      <c r="I13" s="16" t="s">
        <v>132</v>
      </c>
      <c r="J13" s="16" t="s">
        <v>110</v>
      </c>
      <c r="K13" s="16" t="s">
        <v>92</v>
      </c>
      <c r="L13" t="b">
        <v>0</v>
      </c>
      <c r="M13" s="16" t="s">
        <v>83</v>
      </c>
      <c r="N13" s="16" t="s">
        <v>96</v>
      </c>
      <c r="O13">
        <v>0</v>
      </c>
      <c r="P13" s="11">
        <v>42495</v>
      </c>
      <c r="Q13" s="16" t="s">
        <v>83</v>
      </c>
      <c r="R13" s="16" t="s">
        <v>114</v>
      </c>
      <c r="S13" s="16" t="s">
        <v>83</v>
      </c>
      <c r="T13" s="16" t="s">
        <v>83</v>
      </c>
      <c r="U13" s="16" t="s">
        <v>83</v>
      </c>
      <c r="V13">
        <v>21231.7</v>
      </c>
      <c r="W13" s="11">
        <v>42495</v>
      </c>
      <c r="X13">
        <v>23930.62</v>
      </c>
      <c r="Y13">
        <v>0</v>
      </c>
      <c r="Z13">
        <v>23930.62</v>
      </c>
      <c r="AA13">
        <v>0</v>
      </c>
    </row>
    <row r="14" spans="1:51" x14ac:dyDescent="0.25">
      <c r="A14" t="s">
        <v>68</v>
      </c>
      <c r="D14">
        <v>220239</v>
      </c>
      <c r="E14" s="16" t="s">
        <v>94</v>
      </c>
      <c r="F14" s="16" t="s">
        <v>95</v>
      </c>
      <c r="G14" s="11">
        <v>42555</v>
      </c>
      <c r="H14" s="16" t="s">
        <v>135</v>
      </c>
      <c r="I14" s="16" t="s">
        <v>136</v>
      </c>
      <c r="J14" s="16" t="s">
        <v>110</v>
      </c>
      <c r="K14" s="16" t="s">
        <v>92</v>
      </c>
      <c r="L14" t="b">
        <v>0</v>
      </c>
      <c r="M14" s="16" t="s">
        <v>83</v>
      </c>
      <c r="N14" s="16" t="s">
        <v>96</v>
      </c>
      <c r="O14">
        <v>0</v>
      </c>
      <c r="P14" s="11">
        <v>42555</v>
      </c>
      <c r="Q14" s="16" t="s">
        <v>83</v>
      </c>
      <c r="R14" s="16" t="s">
        <v>114</v>
      </c>
      <c r="S14" s="16" t="s">
        <v>83</v>
      </c>
      <c r="T14" s="16" t="s">
        <v>83</v>
      </c>
      <c r="U14" s="16" t="s">
        <v>83</v>
      </c>
      <c r="V14">
        <v>2698.92</v>
      </c>
      <c r="W14" s="11">
        <v>42555</v>
      </c>
      <c r="X14">
        <v>2698.92</v>
      </c>
      <c r="Y14">
        <v>0</v>
      </c>
      <c r="Z14">
        <v>2698.92</v>
      </c>
      <c r="AA14">
        <v>0</v>
      </c>
    </row>
    <row r="15" spans="1:51" x14ac:dyDescent="0.25">
      <c r="A15" t="s">
        <v>68</v>
      </c>
      <c r="D15">
        <v>220241</v>
      </c>
      <c r="E15" s="16" t="s">
        <v>108</v>
      </c>
      <c r="F15" s="16" t="s">
        <v>109</v>
      </c>
      <c r="G15" s="11">
        <v>42398</v>
      </c>
      <c r="H15" s="16" t="s">
        <v>137</v>
      </c>
      <c r="I15" s="16" t="s">
        <v>138</v>
      </c>
      <c r="J15" s="16" t="s">
        <v>110</v>
      </c>
      <c r="K15" s="16" t="s">
        <v>92</v>
      </c>
      <c r="L15" t="b">
        <v>0</v>
      </c>
      <c r="M15" s="16" t="s">
        <v>83</v>
      </c>
      <c r="N15" s="16" t="s">
        <v>93</v>
      </c>
      <c r="O15">
        <v>0</v>
      </c>
      <c r="P15" s="11">
        <v>42398</v>
      </c>
      <c r="Q15" s="16" t="s">
        <v>83</v>
      </c>
      <c r="R15" s="16" t="s">
        <v>114</v>
      </c>
      <c r="S15" s="16" t="s">
        <v>83</v>
      </c>
      <c r="T15" s="16" t="s">
        <v>83</v>
      </c>
      <c r="U15" s="16" t="s">
        <v>83</v>
      </c>
      <c r="V15">
        <v>68246.22</v>
      </c>
      <c r="W15" s="11">
        <v>42398</v>
      </c>
      <c r="X15">
        <v>68246.22</v>
      </c>
      <c r="Y15">
        <v>0</v>
      </c>
      <c r="Z15">
        <v>68246.22</v>
      </c>
      <c r="AA15">
        <v>0</v>
      </c>
    </row>
    <row r="16" spans="1:51" x14ac:dyDescent="0.25">
      <c r="A16" t="s">
        <v>68</v>
      </c>
      <c r="D16">
        <v>220233</v>
      </c>
      <c r="E16" s="16" t="s">
        <v>98</v>
      </c>
      <c r="F16" s="16" t="s">
        <v>99</v>
      </c>
      <c r="G16" s="11">
        <v>42374</v>
      </c>
      <c r="H16" s="16" t="s">
        <v>129</v>
      </c>
      <c r="I16" s="16" t="s">
        <v>130</v>
      </c>
      <c r="J16" s="16" t="s">
        <v>110</v>
      </c>
      <c r="K16" s="16" t="s">
        <v>92</v>
      </c>
      <c r="L16" t="b">
        <v>0</v>
      </c>
      <c r="M16" s="16" t="s">
        <v>83</v>
      </c>
      <c r="N16" s="16" t="s">
        <v>96</v>
      </c>
      <c r="O16">
        <v>0</v>
      </c>
      <c r="P16" s="11">
        <v>42374</v>
      </c>
      <c r="Q16" s="16" t="s">
        <v>83</v>
      </c>
      <c r="R16" s="16" t="s">
        <v>114</v>
      </c>
      <c r="S16" s="16" t="s">
        <v>83</v>
      </c>
      <c r="T16" s="16" t="s">
        <v>83</v>
      </c>
      <c r="U16" s="16" t="s">
        <v>83</v>
      </c>
      <c r="V16">
        <v>10603.6</v>
      </c>
      <c r="W16" s="11">
        <v>42374</v>
      </c>
      <c r="X16">
        <v>274531.32</v>
      </c>
      <c r="Y16">
        <v>0</v>
      </c>
      <c r="Z16">
        <v>274531.32</v>
      </c>
      <c r="AA16">
        <v>0</v>
      </c>
    </row>
    <row r="17" spans="1:27" x14ac:dyDescent="0.25">
      <c r="A17" t="s">
        <v>68</v>
      </c>
      <c r="D17">
        <v>220237</v>
      </c>
      <c r="E17" s="16" t="s">
        <v>98</v>
      </c>
      <c r="F17" s="16" t="s">
        <v>99</v>
      </c>
      <c r="G17" s="11">
        <v>42500</v>
      </c>
      <c r="H17" s="16" t="s">
        <v>133</v>
      </c>
      <c r="I17" s="16" t="s">
        <v>134</v>
      </c>
      <c r="J17" s="16" t="s">
        <v>110</v>
      </c>
      <c r="K17" s="16" t="s">
        <v>92</v>
      </c>
      <c r="L17" t="b">
        <v>0</v>
      </c>
      <c r="M17" s="16" t="s">
        <v>83</v>
      </c>
      <c r="N17" s="16" t="s">
        <v>96</v>
      </c>
      <c r="O17">
        <v>0</v>
      </c>
      <c r="P17" s="11">
        <v>42500</v>
      </c>
      <c r="Q17" s="16" t="s">
        <v>83</v>
      </c>
      <c r="R17" s="16" t="s">
        <v>114</v>
      </c>
      <c r="S17" s="16" t="s">
        <v>83</v>
      </c>
      <c r="T17" s="16" t="s">
        <v>83</v>
      </c>
      <c r="U17" s="16" t="s">
        <v>83</v>
      </c>
      <c r="V17">
        <v>48026.86</v>
      </c>
      <c r="W17" s="11">
        <v>42500</v>
      </c>
      <c r="X17">
        <v>48026.86</v>
      </c>
      <c r="Y17">
        <v>0</v>
      </c>
      <c r="Z17">
        <v>48026.86</v>
      </c>
      <c r="AA17">
        <v>0</v>
      </c>
    </row>
    <row r="18" spans="1:27" x14ac:dyDescent="0.25">
      <c r="A18" t="s">
        <v>68</v>
      </c>
      <c r="D18">
        <v>220245</v>
      </c>
      <c r="E18" s="16" t="s">
        <v>115</v>
      </c>
      <c r="F18" s="16" t="s">
        <v>116</v>
      </c>
      <c r="G18" s="11">
        <v>42379</v>
      </c>
      <c r="H18" s="16" t="s">
        <v>117</v>
      </c>
      <c r="I18" s="16" t="s">
        <v>118</v>
      </c>
      <c r="J18" s="16" t="s">
        <v>110</v>
      </c>
      <c r="K18" s="16" t="s">
        <v>92</v>
      </c>
      <c r="L18" t="b">
        <v>0</v>
      </c>
      <c r="M18" s="16" t="s">
        <v>83</v>
      </c>
      <c r="N18" s="16" t="s">
        <v>93</v>
      </c>
      <c r="O18">
        <v>0</v>
      </c>
      <c r="P18" s="11">
        <v>42379</v>
      </c>
      <c r="Q18" s="16" t="s">
        <v>83</v>
      </c>
      <c r="R18" s="16" t="s">
        <v>114</v>
      </c>
      <c r="S18" s="16" t="s">
        <v>83</v>
      </c>
      <c r="T18" s="16" t="s">
        <v>83</v>
      </c>
      <c r="U18" s="16" t="s">
        <v>83</v>
      </c>
      <c r="V18">
        <v>6150.4800000000005</v>
      </c>
      <c r="W18" s="11">
        <v>42379</v>
      </c>
      <c r="X18">
        <v>318153.88</v>
      </c>
      <c r="Y18">
        <v>0.01</v>
      </c>
      <c r="Z18">
        <v>318153.88</v>
      </c>
      <c r="AA18">
        <v>0</v>
      </c>
    </row>
    <row r="19" spans="1:27" x14ac:dyDescent="0.25">
      <c r="A19" t="s">
        <v>68</v>
      </c>
      <c r="D19">
        <v>220253</v>
      </c>
      <c r="E19" s="16" t="s">
        <v>115</v>
      </c>
      <c r="F19" s="16" t="s">
        <v>116</v>
      </c>
      <c r="G19" s="11">
        <v>42515</v>
      </c>
      <c r="H19" s="16" t="s">
        <v>121</v>
      </c>
      <c r="I19" s="16" t="s">
        <v>122</v>
      </c>
      <c r="J19" s="16" t="s">
        <v>110</v>
      </c>
      <c r="K19" s="16" t="s">
        <v>92</v>
      </c>
      <c r="L19" t="b">
        <v>0</v>
      </c>
      <c r="M19" s="16" t="s">
        <v>83</v>
      </c>
      <c r="N19" s="16" t="s">
        <v>93</v>
      </c>
      <c r="O19">
        <v>0</v>
      </c>
      <c r="P19" s="11">
        <v>42515</v>
      </c>
      <c r="Q19" s="16" t="s">
        <v>83</v>
      </c>
      <c r="R19" s="16" t="s">
        <v>114</v>
      </c>
      <c r="S19" s="16" t="s">
        <v>83</v>
      </c>
      <c r="T19" s="16" t="s">
        <v>83</v>
      </c>
      <c r="U19" s="16" t="s">
        <v>83</v>
      </c>
      <c r="V19">
        <v>2663.64</v>
      </c>
      <c r="W19" s="11">
        <v>42515</v>
      </c>
      <c r="X19">
        <v>2699</v>
      </c>
      <c r="Y19">
        <v>0</v>
      </c>
      <c r="Z19">
        <v>2699</v>
      </c>
      <c r="AA19">
        <v>0</v>
      </c>
    </row>
    <row r="20" spans="1:27" x14ac:dyDescent="0.25">
      <c r="A20" t="s">
        <v>68</v>
      </c>
      <c r="D20">
        <v>220243</v>
      </c>
      <c r="E20" s="16" t="s">
        <v>90</v>
      </c>
      <c r="F20" s="16" t="s">
        <v>91</v>
      </c>
      <c r="G20" s="11">
        <v>42379</v>
      </c>
      <c r="H20" s="16" t="s">
        <v>112</v>
      </c>
      <c r="I20" s="16" t="s">
        <v>113</v>
      </c>
      <c r="J20" s="16" t="s">
        <v>110</v>
      </c>
      <c r="K20" s="16" t="s">
        <v>92</v>
      </c>
      <c r="L20" t="b">
        <v>0</v>
      </c>
      <c r="M20" s="16" t="s">
        <v>83</v>
      </c>
      <c r="N20" s="16" t="s">
        <v>93</v>
      </c>
      <c r="O20">
        <v>0</v>
      </c>
      <c r="P20" s="11">
        <v>42379</v>
      </c>
      <c r="Q20" s="16" t="s">
        <v>83</v>
      </c>
      <c r="R20" s="16" t="s">
        <v>114</v>
      </c>
      <c r="S20" s="16" t="s">
        <v>83</v>
      </c>
      <c r="T20" s="16" t="s">
        <v>83</v>
      </c>
      <c r="U20" s="16" t="s">
        <v>83</v>
      </c>
      <c r="V20">
        <v>27783</v>
      </c>
      <c r="W20" s="11">
        <v>42379</v>
      </c>
      <c r="X20">
        <v>349244.07</v>
      </c>
      <c r="Y20">
        <v>0</v>
      </c>
      <c r="Z20">
        <v>349244.07</v>
      </c>
      <c r="AA20">
        <v>0</v>
      </c>
    </row>
    <row r="21" spans="1:27" x14ac:dyDescent="0.25">
      <c r="A21" t="s">
        <v>68</v>
      </c>
      <c r="D21">
        <v>220249</v>
      </c>
      <c r="E21" s="16" t="s">
        <v>84</v>
      </c>
      <c r="F21" s="16" t="s">
        <v>85</v>
      </c>
      <c r="G21" s="11">
        <v>42397</v>
      </c>
      <c r="H21" s="16" t="s">
        <v>141</v>
      </c>
      <c r="I21" s="16" t="s">
        <v>142</v>
      </c>
      <c r="J21" s="16" t="s">
        <v>110</v>
      </c>
      <c r="K21" s="16" t="s">
        <v>86</v>
      </c>
      <c r="L21" t="b">
        <v>0</v>
      </c>
      <c r="M21" s="16" t="s">
        <v>83</v>
      </c>
      <c r="N21" s="16" t="s">
        <v>71</v>
      </c>
      <c r="O21">
        <v>0</v>
      </c>
      <c r="P21" s="11">
        <v>42397</v>
      </c>
      <c r="Q21" s="16" t="s">
        <v>83</v>
      </c>
      <c r="R21" s="16" t="s">
        <v>114</v>
      </c>
      <c r="S21" s="16" t="s">
        <v>83</v>
      </c>
      <c r="T21" s="16" t="s">
        <v>83</v>
      </c>
      <c r="U21" s="16" t="s">
        <v>83</v>
      </c>
      <c r="V21">
        <v>78141.540000000008</v>
      </c>
      <c r="W21" s="11">
        <v>42397</v>
      </c>
      <c r="X21">
        <v>241285.38</v>
      </c>
      <c r="Y21">
        <v>0.01</v>
      </c>
      <c r="Z21">
        <v>241285.38</v>
      </c>
      <c r="AA21">
        <v>0</v>
      </c>
    </row>
    <row r="22" spans="1:27" x14ac:dyDescent="0.25">
      <c r="A22" t="s">
        <v>68</v>
      </c>
      <c r="D22">
        <v>220257</v>
      </c>
      <c r="E22" s="16" t="s">
        <v>100</v>
      </c>
      <c r="F22" s="16" t="s">
        <v>101</v>
      </c>
      <c r="G22" s="11">
        <v>42397</v>
      </c>
      <c r="H22" s="16" t="s">
        <v>125</v>
      </c>
      <c r="I22" s="16" t="s">
        <v>126</v>
      </c>
      <c r="J22" s="16" t="s">
        <v>110</v>
      </c>
      <c r="K22" s="16" t="s">
        <v>72</v>
      </c>
      <c r="L22" t="b">
        <v>0</v>
      </c>
      <c r="M22" s="16" t="s">
        <v>83</v>
      </c>
      <c r="N22" s="16" t="s">
        <v>89</v>
      </c>
      <c r="O22">
        <v>0</v>
      </c>
      <c r="P22" s="11">
        <v>42397</v>
      </c>
      <c r="Q22" s="16" t="s">
        <v>83</v>
      </c>
      <c r="R22" s="16" t="s">
        <v>114</v>
      </c>
      <c r="S22" s="16" t="s">
        <v>83</v>
      </c>
      <c r="T22" s="16" t="s">
        <v>83</v>
      </c>
      <c r="U22" s="16" t="s">
        <v>83</v>
      </c>
      <c r="V22">
        <v>33838.81</v>
      </c>
      <c r="W22" s="11">
        <v>42397</v>
      </c>
      <c r="X22">
        <v>45032.67</v>
      </c>
      <c r="Y22">
        <v>0</v>
      </c>
      <c r="Z22">
        <v>45032.67</v>
      </c>
      <c r="AA22">
        <v>0</v>
      </c>
    </row>
    <row r="23" spans="1:27" x14ac:dyDescent="0.25">
      <c r="A23" t="s">
        <v>68</v>
      </c>
      <c r="D23">
        <v>220259</v>
      </c>
      <c r="E23" s="16" t="s">
        <v>102</v>
      </c>
      <c r="F23" s="16" t="s">
        <v>103</v>
      </c>
      <c r="G23" s="11">
        <v>42400</v>
      </c>
      <c r="H23" s="16" t="s">
        <v>119</v>
      </c>
      <c r="I23" s="16" t="s">
        <v>120</v>
      </c>
      <c r="J23" s="16" t="s">
        <v>110</v>
      </c>
      <c r="K23" s="16" t="s">
        <v>72</v>
      </c>
      <c r="L23" t="b">
        <v>0</v>
      </c>
      <c r="M23" s="16" t="s">
        <v>83</v>
      </c>
      <c r="N23" s="16" t="s">
        <v>89</v>
      </c>
      <c r="O23">
        <v>0</v>
      </c>
      <c r="P23" s="11">
        <v>42400</v>
      </c>
      <c r="Q23" s="16" t="s">
        <v>83</v>
      </c>
      <c r="R23" s="16" t="s">
        <v>114</v>
      </c>
      <c r="S23" s="16" t="s">
        <v>83</v>
      </c>
      <c r="T23" s="16" t="s">
        <v>83</v>
      </c>
      <c r="U23" s="16" t="s">
        <v>83</v>
      </c>
      <c r="V23">
        <v>20877.919999999998</v>
      </c>
      <c r="W23" s="11">
        <v>42400</v>
      </c>
      <c r="X23">
        <v>59987.220000000008</v>
      </c>
      <c r="Y23">
        <v>0</v>
      </c>
      <c r="Z23">
        <v>59987.229999999996</v>
      </c>
      <c r="AA23">
        <v>0</v>
      </c>
    </row>
    <row r="24" spans="1:27" x14ac:dyDescent="0.25">
      <c r="A24" t="s">
        <v>68</v>
      </c>
      <c r="D24">
        <v>220262</v>
      </c>
      <c r="E24" s="16" t="s">
        <v>87</v>
      </c>
      <c r="F24" s="16" t="s">
        <v>88</v>
      </c>
      <c r="G24" s="11">
        <v>42374</v>
      </c>
      <c r="H24" s="16" t="s">
        <v>127</v>
      </c>
      <c r="I24" s="16" t="s">
        <v>128</v>
      </c>
      <c r="J24" s="16" t="s">
        <v>110</v>
      </c>
      <c r="K24" s="16" t="s">
        <v>86</v>
      </c>
      <c r="L24" t="b">
        <v>0</v>
      </c>
      <c r="M24" s="16" t="s">
        <v>83</v>
      </c>
      <c r="N24" s="16" t="s">
        <v>89</v>
      </c>
      <c r="O24">
        <v>0</v>
      </c>
      <c r="P24" s="11">
        <v>42374</v>
      </c>
      <c r="Q24" s="16" t="s">
        <v>83</v>
      </c>
      <c r="R24" s="16" t="s">
        <v>114</v>
      </c>
      <c r="S24" s="16" t="s">
        <v>83</v>
      </c>
      <c r="T24" s="16" t="s">
        <v>83</v>
      </c>
      <c r="U24" s="16" t="s">
        <v>83</v>
      </c>
      <c r="V24">
        <v>26991.16</v>
      </c>
      <c r="W24" s="11">
        <v>42374</v>
      </c>
      <c r="X24">
        <v>346305.13</v>
      </c>
      <c r="Y24">
        <v>0.01</v>
      </c>
      <c r="Z24">
        <v>346305.13</v>
      </c>
      <c r="AA24">
        <v>0</v>
      </c>
    </row>
    <row r="25" spans="1:27" x14ac:dyDescent="0.25">
      <c r="A25" t="s">
        <v>68</v>
      </c>
      <c r="D25">
        <v>220255</v>
      </c>
      <c r="E25" s="16" t="s">
        <v>82</v>
      </c>
      <c r="F25" s="16" t="s">
        <v>97</v>
      </c>
      <c r="G25" s="11">
        <v>42399</v>
      </c>
      <c r="H25" s="16" t="s">
        <v>123</v>
      </c>
      <c r="I25" s="16" t="s">
        <v>124</v>
      </c>
      <c r="J25" s="16" t="s">
        <v>110</v>
      </c>
      <c r="K25" s="16" t="s">
        <v>72</v>
      </c>
      <c r="L25" t="b">
        <v>0</v>
      </c>
      <c r="M25" s="16" t="s">
        <v>83</v>
      </c>
      <c r="N25" s="16" t="s">
        <v>89</v>
      </c>
      <c r="O25">
        <v>0</v>
      </c>
      <c r="P25" s="11">
        <v>42399</v>
      </c>
      <c r="Q25" s="16" t="s">
        <v>83</v>
      </c>
      <c r="R25" s="16" t="s">
        <v>114</v>
      </c>
      <c r="S25" s="16" t="s">
        <v>83</v>
      </c>
      <c r="T25" s="16" t="s">
        <v>83</v>
      </c>
      <c r="U25" s="16" t="s">
        <v>83</v>
      </c>
      <c r="V25">
        <v>17347.7</v>
      </c>
      <c r="W25" s="11">
        <v>42399</v>
      </c>
      <c r="X25">
        <v>346304.16</v>
      </c>
      <c r="Y25">
        <v>0</v>
      </c>
      <c r="Z25">
        <v>346304.16</v>
      </c>
      <c r="AA25">
        <v>0</v>
      </c>
    </row>
    <row r="26" spans="1:27" x14ac:dyDescent="0.25">
      <c r="A26" t="s">
        <v>68</v>
      </c>
      <c r="D26">
        <f>SUBTOTAL(109,VendorLedgerEntry[Entry No.])</f>
        <v>3083439</v>
      </c>
      <c r="O26">
        <f>SUBTOTAL(109,VendorLedgerEntry[Purchase (LCY)])</f>
        <v>0</v>
      </c>
      <c r="V26">
        <f>SUBTOTAL(109,VendorLedgerEntry[Closed by Amount])</f>
        <v>414718.75</v>
      </c>
      <c r="X26">
        <f>SUBTOTAL(109,VendorLedgerEntry[Original Amt. (LCY)])</f>
        <v>3730146.3600000003</v>
      </c>
      <c r="Y26">
        <f>SUBTOTAL(109,VendorLedgerEntry[Credit Amount (LCY)])</f>
        <v>0.03</v>
      </c>
      <c r="Z26">
        <f>SUBTOTAL(109,VendorLedgerEntry[Debit Amount (LCY)])</f>
        <v>3730146.37</v>
      </c>
      <c r="AA26">
        <f>SUBTOTAL(109,VendorLedgerEntry[Remaining Amt. (LCY)])</f>
        <v>0</v>
      </c>
    </row>
  </sheetData>
  <pageMargins left="0.7" right="0.7" top="0.75" bottom="0.75" header="0.3" footer="0.3"/>
  <pageSetup scale="27" fitToHeight="0" orientation="landscape"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1"/>
  <sheetViews>
    <sheetView workbookViewId="0"/>
  </sheetViews>
  <sheetFormatPr defaultRowHeight="15" x14ac:dyDescent="0.25"/>
  <sheetData>
    <row r="1" spans="1:28" x14ac:dyDescent="0.25">
      <c r="A1" s="14" t="s">
        <v>107</v>
      </c>
      <c r="C1" s="14" t="s">
        <v>0</v>
      </c>
      <c r="D1" s="14" t="s">
        <v>1</v>
      </c>
      <c r="E1" s="14" t="s">
        <v>105</v>
      </c>
    </row>
    <row r="3" spans="1:28" x14ac:dyDescent="0.25">
      <c r="C3" s="14" t="s">
        <v>2</v>
      </c>
      <c r="D3" s="14" t="s">
        <v>3</v>
      </c>
    </row>
    <row r="4" spans="1:28" x14ac:dyDescent="0.25">
      <c r="C4" s="14" t="s">
        <v>4</v>
      </c>
    </row>
    <row r="5" spans="1:28" x14ac:dyDescent="0.25">
      <c r="A5" s="14" t="s">
        <v>5</v>
      </c>
      <c r="C5" s="14" t="s">
        <v>6</v>
      </c>
      <c r="D5" s="14" t="s">
        <v>111</v>
      </c>
    </row>
    <row r="6" spans="1:28" x14ac:dyDescent="0.25">
      <c r="A6" s="14" t="s">
        <v>5</v>
      </c>
      <c r="C6" s="14" t="s">
        <v>7</v>
      </c>
      <c r="D6" s="14" t="s">
        <v>57</v>
      </c>
      <c r="E6" s="14" t="s">
        <v>106</v>
      </c>
    </row>
    <row r="8" spans="1:28" x14ac:dyDescent="0.25">
      <c r="A8" s="14" t="s">
        <v>8</v>
      </c>
      <c r="D8" s="14" t="s">
        <v>9</v>
      </c>
      <c r="E8" s="14" t="s">
        <v>58</v>
      </c>
      <c r="F8" s="14" t="s">
        <v>59</v>
      </c>
    </row>
    <row r="9" spans="1:28" x14ac:dyDescent="0.25">
      <c r="A9" s="14" t="s">
        <v>8</v>
      </c>
      <c r="D9" s="14" t="s">
        <v>10</v>
      </c>
      <c r="E9" s="14" t="s">
        <v>12</v>
      </c>
      <c r="F9" s="14" t="s">
        <v>14</v>
      </c>
      <c r="G9" s="14" t="s">
        <v>15</v>
      </c>
      <c r="H9" s="14" t="s">
        <v>31</v>
      </c>
      <c r="I9" s="14" t="s">
        <v>34</v>
      </c>
      <c r="J9" s="14" t="s">
        <v>33</v>
      </c>
      <c r="K9" s="14" t="s">
        <v>21</v>
      </c>
      <c r="L9" s="14" t="s">
        <v>35</v>
      </c>
      <c r="M9" s="14" t="s">
        <v>36</v>
      </c>
      <c r="N9" s="14" t="s">
        <v>37</v>
      </c>
      <c r="O9" s="14" t="s">
        <v>22</v>
      </c>
      <c r="P9" s="14" t="s">
        <v>24</v>
      </c>
      <c r="Q9" s="14" t="s">
        <v>17</v>
      </c>
      <c r="R9" s="14" t="s">
        <v>38</v>
      </c>
      <c r="S9" s="14" t="s">
        <v>39</v>
      </c>
      <c r="T9" s="14" t="s">
        <v>40</v>
      </c>
      <c r="U9" s="14" t="s">
        <v>41</v>
      </c>
      <c r="V9" s="14" t="s">
        <v>42</v>
      </c>
      <c r="W9" s="14" t="s">
        <v>19</v>
      </c>
      <c r="X9" s="14" t="s">
        <v>43</v>
      </c>
      <c r="Y9" s="14" t="s">
        <v>28</v>
      </c>
      <c r="Z9" s="14" t="s">
        <v>26</v>
      </c>
      <c r="AA9" s="14" t="s">
        <v>27</v>
      </c>
      <c r="AB9" s="14" t="s">
        <v>44</v>
      </c>
    </row>
    <row r="10" spans="1:28" x14ac:dyDescent="0.25">
      <c r="A10" s="14" t="s">
        <v>8</v>
      </c>
      <c r="D10" s="14" t="s">
        <v>11</v>
      </c>
      <c r="E10" s="14" t="s">
        <v>13</v>
      </c>
      <c r="F10" s="14" t="s">
        <v>60</v>
      </c>
      <c r="G10" s="14" t="s">
        <v>16</v>
      </c>
      <c r="H10" s="14" t="s">
        <v>32</v>
      </c>
      <c r="I10" s="14" t="s">
        <v>45</v>
      </c>
      <c r="J10" s="14" t="s">
        <v>46</v>
      </c>
      <c r="K10" s="14" t="s">
        <v>6</v>
      </c>
      <c r="L10" s="14" t="s">
        <v>47</v>
      </c>
      <c r="M10" s="14" t="s">
        <v>48</v>
      </c>
      <c r="N10" s="14" t="s">
        <v>49</v>
      </c>
      <c r="O10" s="14" t="s">
        <v>23</v>
      </c>
      <c r="P10" s="14" t="s">
        <v>25</v>
      </c>
      <c r="Q10" s="14" t="s">
        <v>18</v>
      </c>
      <c r="R10" s="14" t="s">
        <v>50</v>
      </c>
      <c r="S10" s="14" t="s">
        <v>51</v>
      </c>
      <c r="T10" s="14" t="s">
        <v>61</v>
      </c>
      <c r="U10" s="14" t="s">
        <v>62</v>
      </c>
      <c r="V10" s="14" t="s">
        <v>63</v>
      </c>
      <c r="W10" s="14" t="s">
        <v>20</v>
      </c>
      <c r="X10" s="14" t="s">
        <v>52</v>
      </c>
      <c r="Y10" s="14" t="s">
        <v>64</v>
      </c>
      <c r="Z10" s="14" t="s">
        <v>65</v>
      </c>
      <c r="AA10" s="14" t="s">
        <v>66</v>
      </c>
      <c r="AB10" s="14" t="s">
        <v>67</v>
      </c>
    </row>
    <row r="11" spans="1:28" x14ac:dyDescent="0.25">
      <c r="D11" s="14"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11"/>
  <sheetViews>
    <sheetView workbookViewId="0"/>
  </sheetViews>
  <sheetFormatPr defaultRowHeight="15" x14ac:dyDescent="0.25"/>
  <sheetData>
    <row r="1" spans="1:28" x14ac:dyDescent="0.25">
      <c r="A1" s="14" t="s">
        <v>107</v>
      </c>
      <c r="C1" s="14" t="s">
        <v>0</v>
      </c>
      <c r="D1" s="14" t="s">
        <v>1</v>
      </c>
      <c r="E1" s="14" t="s">
        <v>105</v>
      </c>
    </row>
    <row r="3" spans="1:28" x14ac:dyDescent="0.25">
      <c r="C3" s="14" t="s">
        <v>2</v>
      </c>
      <c r="D3" s="14" t="s">
        <v>3</v>
      </c>
    </row>
    <row r="4" spans="1:28" x14ac:dyDescent="0.25">
      <c r="C4" s="14" t="s">
        <v>4</v>
      </c>
    </row>
    <row r="5" spans="1:28" x14ac:dyDescent="0.25">
      <c r="A5" s="14" t="s">
        <v>5</v>
      </c>
      <c r="C5" s="14" t="s">
        <v>6</v>
      </c>
      <c r="D5" s="14" t="s">
        <v>111</v>
      </c>
    </row>
    <row r="6" spans="1:28" x14ac:dyDescent="0.25">
      <c r="A6" s="14" t="s">
        <v>5</v>
      </c>
      <c r="C6" s="14" t="s">
        <v>7</v>
      </c>
      <c r="D6" s="14" t="s">
        <v>57</v>
      </c>
      <c r="E6" s="14" t="s">
        <v>106</v>
      </c>
    </row>
    <row r="8" spans="1:28" x14ac:dyDescent="0.25">
      <c r="A8" s="14" t="s">
        <v>8</v>
      </c>
      <c r="D8" s="14" t="s">
        <v>9</v>
      </c>
      <c r="E8" s="14" t="s">
        <v>58</v>
      </c>
      <c r="F8" s="14" t="s">
        <v>59</v>
      </c>
    </row>
    <row r="9" spans="1:28" x14ac:dyDescent="0.25">
      <c r="A9" s="14" t="s">
        <v>8</v>
      </c>
      <c r="D9" s="14" t="s">
        <v>10</v>
      </c>
      <c r="E9" s="14" t="s">
        <v>12</v>
      </c>
      <c r="F9" s="14" t="s">
        <v>14</v>
      </c>
      <c r="G9" s="14" t="s">
        <v>15</v>
      </c>
      <c r="H9" s="14" t="s">
        <v>31</v>
      </c>
      <c r="I9" s="14" t="s">
        <v>34</v>
      </c>
      <c r="J9" s="14" t="s">
        <v>33</v>
      </c>
      <c r="K9" s="14" t="s">
        <v>21</v>
      </c>
      <c r="L9" s="14" t="s">
        <v>35</v>
      </c>
      <c r="M9" s="14" t="s">
        <v>36</v>
      </c>
      <c r="N9" s="14" t="s">
        <v>37</v>
      </c>
      <c r="O9" s="14" t="s">
        <v>22</v>
      </c>
      <c r="P9" s="14" t="s">
        <v>24</v>
      </c>
      <c r="Q9" s="14" t="s">
        <v>17</v>
      </c>
      <c r="R9" s="14" t="s">
        <v>38</v>
      </c>
      <c r="S9" s="14" t="s">
        <v>39</v>
      </c>
      <c r="T9" s="14" t="s">
        <v>40</v>
      </c>
      <c r="U9" s="14" t="s">
        <v>41</v>
      </c>
      <c r="V9" s="14" t="s">
        <v>42</v>
      </c>
      <c r="W9" s="14" t="s">
        <v>19</v>
      </c>
      <c r="X9" s="14" t="s">
        <v>43</v>
      </c>
      <c r="Y9" s="14" t="s">
        <v>28</v>
      </c>
      <c r="Z9" s="14" t="s">
        <v>26</v>
      </c>
      <c r="AA9" s="14" t="s">
        <v>27</v>
      </c>
      <c r="AB9" s="14" t="s">
        <v>44</v>
      </c>
    </row>
    <row r="10" spans="1:28" x14ac:dyDescent="0.25">
      <c r="A10" s="14" t="s">
        <v>8</v>
      </c>
      <c r="D10" s="14" t="s">
        <v>11</v>
      </c>
      <c r="E10" s="14" t="s">
        <v>13</v>
      </c>
      <c r="F10" s="14" t="s">
        <v>60</v>
      </c>
      <c r="G10" s="14" t="s">
        <v>16</v>
      </c>
      <c r="H10" s="14" t="s">
        <v>32</v>
      </c>
      <c r="I10" s="14" t="s">
        <v>45</v>
      </c>
      <c r="J10" s="14" t="s">
        <v>46</v>
      </c>
      <c r="K10" s="14" t="s">
        <v>6</v>
      </c>
      <c r="L10" s="14" t="s">
        <v>47</v>
      </c>
      <c r="M10" s="14" t="s">
        <v>48</v>
      </c>
      <c r="N10" s="14" t="s">
        <v>49</v>
      </c>
      <c r="O10" s="14" t="s">
        <v>23</v>
      </c>
      <c r="P10" s="14" t="s">
        <v>25</v>
      </c>
      <c r="Q10" s="14" t="s">
        <v>18</v>
      </c>
      <c r="R10" s="14" t="s">
        <v>50</v>
      </c>
      <c r="S10" s="14" t="s">
        <v>51</v>
      </c>
      <c r="T10" s="14" t="s">
        <v>61</v>
      </c>
      <c r="U10" s="14" t="s">
        <v>62</v>
      </c>
      <c r="V10" s="14" t="s">
        <v>63</v>
      </c>
      <c r="W10" s="14" t="s">
        <v>20</v>
      </c>
      <c r="X10" s="14" t="s">
        <v>52</v>
      </c>
      <c r="Y10" s="14" t="s">
        <v>64</v>
      </c>
      <c r="Z10" s="14" t="s">
        <v>65</v>
      </c>
      <c r="AA10" s="14" t="s">
        <v>66</v>
      </c>
      <c r="AB10" s="14" t="s">
        <v>67</v>
      </c>
    </row>
    <row r="11" spans="1:28" x14ac:dyDescent="0.25">
      <c r="D11" s="14"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7B043-1A22-4540-AC3F-0FA196453F3F}">
  <dimension ref="A1:AY26"/>
  <sheetViews>
    <sheetView workbookViewId="0"/>
  </sheetViews>
  <sheetFormatPr defaultRowHeight="15" x14ac:dyDescent="0.25"/>
  <sheetData>
    <row r="1" spans="1:51" x14ac:dyDescent="0.25">
      <c r="A1" s="14" t="s">
        <v>195</v>
      </c>
      <c r="C1" s="14" t="s">
        <v>0</v>
      </c>
      <c r="D1" s="14" t="s">
        <v>69</v>
      </c>
      <c r="E1" s="14" t="s">
        <v>70</v>
      </c>
      <c r="F1" s="14" t="s">
        <v>70</v>
      </c>
      <c r="G1" s="14" t="s">
        <v>70</v>
      </c>
      <c r="H1" s="14" t="s">
        <v>70</v>
      </c>
      <c r="I1" s="14" t="s">
        <v>70</v>
      </c>
      <c r="J1" s="14" t="s">
        <v>70</v>
      </c>
      <c r="K1" s="14" t="s">
        <v>70</v>
      </c>
      <c r="L1" s="14" t="s">
        <v>70</v>
      </c>
      <c r="M1" s="14" t="s">
        <v>70</v>
      </c>
      <c r="N1" s="14" t="s">
        <v>70</v>
      </c>
      <c r="O1" s="14" t="s">
        <v>70</v>
      </c>
      <c r="P1" s="14" t="s">
        <v>70</v>
      </c>
      <c r="Q1" s="14" t="s">
        <v>70</v>
      </c>
      <c r="R1" s="14" t="s">
        <v>70</v>
      </c>
      <c r="S1" s="14" t="s">
        <v>70</v>
      </c>
      <c r="T1" s="14" t="s">
        <v>70</v>
      </c>
      <c r="U1" s="14" t="s">
        <v>70</v>
      </c>
      <c r="V1" s="14" t="s">
        <v>70</v>
      </c>
      <c r="W1" s="14" t="s">
        <v>70</v>
      </c>
      <c r="X1" s="14" t="s">
        <v>70</v>
      </c>
      <c r="Y1" s="14" t="s">
        <v>70</v>
      </c>
      <c r="Z1" s="14" t="s">
        <v>70</v>
      </c>
      <c r="AA1" s="14" t="s">
        <v>70</v>
      </c>
      <c r="AB1" s="14" t="s">
        <v>105</v>
      </c>
    </row>
    <row r="3" spans="1:51" x14ac:dyDescent="0.25">
      <c r="C3" s="14" t="s">
        <v>2</v>
      </c>
      <c r="D3" s="14" t="s">
        <v>3</v>
      </c>
    </row>
    <row r="4" spans="1:51" x14ac:dyDescent="0.25">
      <c r="C4" s="14" t="s">
        <v>4</v>
      </c>
    </row>
    <row r="5" spans="1:51" x14ac:dyDescent="0.25">
      <c r="A5" s="14" t="s">
        <v>5</v>
      </c>
      <c r="C5" s="14" t="s">
        <v>6</v>
      </c>
      <c r="D5" s="14" t="s">
        <v>111</v>
      </c>
    </row>
    <row r="6" spans="1:51" x14ac:dyDescent="0.25">
      <c r="A6" s="14" t="s">
        <v>5</v>
      </c>
      <c r="C6" s="14" t="s">
        <v>7</v>
      </c>
      <c r="D6" s="14" t="s">
        <v>57</v>
      </c>
      <c r="AB6" s="14" t="s">
        <v>106</v>
      </c>
    </row>
    <row r="8" spans="1:51" x14ac:dyDescent="0.25">
      <c r="A8" s="14" t="s">
        <v>8</v>
      </c>
      <c r="D8" s="14" t="s">
        <v>9</v>
      </c>
      <c r="AB8" s="14" t="s">
        <v>58</v>
      </c>
      <c r="AC8" s="14" t="s">
        <v>59</v>
      </c>
    </row>
    <row r="9" spans="1:51" x14ac:dyDescent="0.25">
      <c r="A9" s="14" t="s">
        <v>8</v>
      </c>
      <c r="D9" s="14" t="s">
        <v>10</v>
      </c>
      <c r="AB9" s="14" t="s">
        <v>12</v>
      </c>
      <c r="AC9" s="14" t="s">
        <v>14</v>
      </c>
      <c r="AD9" s="14" t="s">
        <v>15</v>
      </c>
      <c r="AE9" s="14" t="s">
        <v>31</v>
      </c>
      <c r="AF9" s="14" t="s">
        <v>34</v>
      </c>
      <c r="AG9" s="14" t="s">
        <v>33</v>
      </c>
      <c r="AH9" s="14" t="s">
        <v>21</v>
      </c>
      <c r="AI9" s="14" t="s">
        <v>35</v>
      </c>
      <c r="AJ9" s="14" t="s">
        <v>36</v>
      </c>
      <c r="AK9" s="14" t="s">
        <v>37</v>
      </c>
      <c r="AL9" s="14" t="s">
        <v>22</v>
      </c>
      <c r="AM9" s="14" t="s">
        <v>24</v>
      </c>
      <c r="AN9" s="14" t="s">
        <v>17</v>
      </c>
      <c r="AO9" s="14" t="s">
        <v>38</v>
      </c>
      <c r="AP9" s="14" t="s">
        <v>39</v>
      </c>
      <c r="AQ9" s="14" t="s">
        <v>40</v>
      </c>
      <c r="AR9" s="14" t="s">
        <v>41</v>
      </c>
      <c r="AS9" s="14" t="s">
        <v>42</v>
      </c>
      <c r="AT9" s="14" t="s">
        <v>19</v>
      </c>
      <c r="AU9" s="14" t="s">
        <v>43</v>
      </c>
      <c r="AV9" s="14" t="s">
        <v>28</v>
      </c>
      <c r="AW9" s="14" t="s">
        <v>26</v>
      </c>
      <c r="AX9" s="14" t="s">
        <v>27</v>
      </c>
      <c r="AY9" s="14" t="s">
        <v>44</v>
      </c>
    </row>
    <row r="10" spans="1:51" x14ac:dyDescent="0.25">
      <c r="A10" s="14" t="s">
        <v>8</v>
      </c>
      <c r="D10" s="14" t="s">
        <v>11</v>
      </c>
      <c r="AB10" s="14" t="s">
        <v>13</v>
      </c>
      <c r="AC10" s="14" t="s">
        <v>60</v>
      </c>
      <c r="AD10" s="14" t="s">
        <v>16</v>
      </c>
      <c r="AE10" s="14" t="s">
        <v>32</v>
      </c>
      <c r="AF10" s="14" t="s">
        <v>45</v>
      </c>
      <c r="AG10" s="14" t="s">
        <v>46</v>
      </c>
      <c r="AH10" s="14" t="s">
        <v>6</v>
      </c>
      <c r="AI10" s="14" t="s">
        <v>47</v>
      </c>
      <c r="AJ10" s="14" t="s">
        <v>48</v>
      </c>
      <c r="AK10" s="14" t="s">
        <v>49</v>
      </c>
      <c r="AL10" s="14" t="s">
        <v>23</v>
      </c>
      <c r="AM10" s="14" t="s">
        <v>25</v>
      </c>
      <c r="AN10" s="14" t="s">
        <v>18</v>
      </c>
      <c r="AO10" s="14" t="s">
        <v>50</v>
      </c>
      <c r="AP10" s="14" t="s">
        <v>51</v>
      </c>
      <c r="AQ10" s="14" t="s">
        <v>61</v>
      </c>
      <c r="AR10" s="14" t="s">
        <v>62</v>
      </c>
      <c r="AS10" s="14" t="s">
        <v>63</v>
      </c>
      <c r="AT10" s="14" t="s">
        <v>20</v>
      </c>
      <c r="AU10" s="14" t="s">
        <v>52</v>
      </c>
      <c r="AV10" s="14" t="s">
        <v>64</v>
      </c>
      <c r="AW10" s="14" t="s">
        <v>65</v>
      </c>
      <c r="AX10" s="14" t="s">
        <v>66</v>
      </c>
      <c r="AY10" s="14" t="s">
        <v>67</v>
      </c>
    </row>
    <row r="11" spans="1:51" x14ac:dyDescent="0.25">
      <c r="D11" s="14" t="s">
        <v>12</v>
      </c>
      <c r="E11" s="14" t="s">
        <v>14</v>
      </c>
      <c r="F11" s="14" t="s">
        <v>15</v>
      </c>
      <c r="G11" s="14" t="s">
        <v>31</v>
      </c>
      <c r="H11" s="14" t="s">
        <v>34</v>
      </c>
      <c r="I11" s="14" t="s">
        <v>33</v>
      </c>
      <c r="J11" s="14" t="s">
        <v>21</v>
      </c>
      <c r="K11" s="14" t="s">
        <v>35</v>
      </c>
      <c r="L11" s="14" t="s">
        <v>36</v>
      </c>
      <c r="M11" s="14" t="s">
        <v>37</v>
      </c>
      <c r="N11" s="14" t="s">
        <v>22</v>
      </c>
      <c r="O11" s="14" t="s">
        <v>24</v>
      </c>
      <c r="P11" s="14" t="s">
        <v>17</v>
      </c>
      <c r="Q11" s="14" t="s">
        <v>38</v>
      </c>
      <c r="R11" s="14" t="s">
        <v>39</v>
      </c>
      <c r="S11" s="14" t="s">
        <v>40</v>
      </c>
      <c r="T11" s="14" t="s">
        <v>41</v>
      </c>
      <c r="U11" s="14" t="s">
        <v>42</v>
      </c>
      <c r="V11" s="14" t="s">
        <v>19</v>
      </c>
      <c r="W11" s="14" t="s">
        <v>43</v>
      </c>
      <c r="X11" s="14" t="s">
        <v>28</v>
      </c>
      <c r="Y11" s="14" t="s">
        <v>26</v>
      </c>
      <c r="Z11" s="14" t="s">
        <v>27</v>
      </c>
      <c r="AA11" s="14" t="s">
        <v>44</v>
      </c>
    </row>
    <row r="12" spans="1:51" x14ac:dyDescent="0.25">
      <c r="A12" s="14" t="s">
        <v>68</v>
      </c>
      <c r="D12" s="14" t="s">
        <v>189</v>
      </c>
      <c r="E12" s="14" t="s">
        <v>94</v>
      </c>
      <c r="F12" s="14" t="s">
        <v>95</v>
      </c>
      <c r="G12" s="14" t="s">
        <v>143</v>
      </c>
      <c r="H12" s="14" t="s">
        <v>139</v>
      </c>
      <c r="I12" s="14" t="s">
        <v>140</v>
      </c>
      <c r="J12" s="14" t="s">
        <v>110</v>
      </c>
      <c r="K12" s="14" t="s">
        <v>92</v>
      </c>
      <c r="L12" s="14" t="s">
        <v>74</v>
      </c>
      <c r="N12" s="14" t="s">
        <v>96</v>
      </c>
      <c r="O12" s="14" t="s">
        <v>73</v>
      </c>
      <c r="P12" s="14" t="s">
        <v>143</v>
      </c>
      <c r="R12" s="14" t="s">
        <v>114</v>
      </c>
      <c r="V12" s="14" t="s">
        <v>161</v>
      </c>
      <c r="W12" s="14" t="s">
        <v>143</v>
      </c>
      <c r="X12" s="14" t="s">
        <v>190</v>
      </c>
      <c r="Y12" s="14" t="s">
        <v>73</v>
      </c>
      <c r="Z12" s="14" t="s">
        <v>190</v>
      </c>
      <c r="AA12" s="14" t="s">
        <v>73</v>
      </c>
    </row>
    <row r="13" spans="1:51" x14ac:dyDescent="0.25">
      <c r="A13" s="14" t="s">
        <v>68</v>
      </c>
      <c r="D13" s="14" t="s">
        <v>180</v>
      </c>
      <c r="E13" s="14" t="s">
        <v>94</v>
      </c>
      <c r="F13" s="14" t="s">
        <v>95</v>
      </c>
      <c r="G13" s="14" t="s">
        <v>181</v>
      </c>
      <c r="H13" s="14" t="s">
        <v>131</v>
      </c>
      <c r="I13" s="14" t="s">
        <v>132</v>
      </c>
      <c r="J13" s="14" t="s">
        <v>110</v>
      </c>
      <c r="K13" s="14" t="s">
        <v>92</v>
      </c>
      <c r="L13" s="14" t="s">
        <v>74</v>
      </c>
      <c r="N13" s="14" t="s">
        <v>96</v>
      </c>
      <c r="O13" s="14" t="s">
        <v>73</v>
      </c>
      <c r="P13" s="14" t="s">
        <v>181</v>
      </c>
      <c r="R13" s="14" t="s">
        <v>114</v>
      </c>
      <c r="V13" s="14" t="s">
        <v>182</v>
      </c>
      <c r="W13" s="14" t="s">
        <v>181</v>
      </c>
      <c r="X13" s="14" t="s">
        <v>183</v>
      </c>
      <c r="Y13" s="14" t="s">
        <v>73</v>
      </c>
      <c r="Z13" s="14" t="s">
        <v>183</v>
      </c>
      <c r="AA13" s="14" t="s">
        <v>73</v>
      </c>
    </row>
    <row r="14" spans="1:51" x14ac:dyDescent="0.25">
      <c r="A14" s="14" t="s">
        <v>68</v>
      </c>
      <c r="D14" s="14" t="s">
        <v>187</v>
      </c>
      <c r="E14" s="14" t="s">
        <v>94</v>
      </c>
      <c r="F14" s="14" t="s">
        <v>95</v>
      </c>
      <c r="G14" s="14" t="s">
        <v>151</v>
      </c>
      <c r="H14" s="14" t="s">
        <v>135</v>
      </c>
      <c r="I14" s="14" t="s">
        <v>136</v>
      </c>
      <c r="J14" s="14" t="s">
        <v>110</v>
      </c>
      <c r="K14" s="14" t="s">
        <v>92</v>
      </c>
      <c r="L14" s="14" t="s">
        <v>74</v>
      </c>
      <c r="N14" s="14" t="s">
        <v>96</v>
      </c>
      <c r="O14" s="14" t="s">
        <v>73</v>
      </c>
      <c r="P14" s="14" t="s">
        <v>151</v>
      </c>
      <c r="R14" s="14" t="s">
        <v>114</v>
      </c>
      <c r="V14" s="14" t="s">
        <v>152</v>
      </c>
      <c r="W14" s="14" t="s">
        <v>151</v>
      </c>
      <c r="X14" s="14" t="s">
        <v>152</v>
      </c>
      <c r="Y14" s="14" t="s">
        <v>73</v>
      </c>
      <c r="Z14" s="14" t="s">
        <v>152</v>
      </c>
      <c r="AA14" s="14" t="s">
        <v>73</v>
      </c>
    </row>
    <row r="15" spans="1:51" x14ac:dyDescent="0.25">
      <c r="A15" s="14" t="s">
        <v>68</v>
      </c>
      <c r="D15" s="14" t="s">
        <v>188</v>
      </c>
      <c r="E15" s="14" t="s">
        <v>108</v>
      </c>
      <c r="F15" s="14" t="s">
        <v>109</v>
      </c>
      <c r="G15" s="14" t="s">
        <v>166</v>
      </c>
      <c r="H15" s="14" t="s">
        <v>137</v>
      </c>
      <c r="I15" s="14" t="s">
        <v>138</v>
      </c>
      <c r="J15" s="14" t="s">
        <v>110</v>
      </c>
      <c r="K15" s="14" t="s">
        <v>92</v>
      </c>
      <c r="L15" s="14" t="s">
        <v>74</v>
      </c>
      <c r="N15" s="14" t="s">
        <v>93</v>
      </c>
      <c r="O15" s="14" t="s">
        <v>73</v>
      </c>
      <c r="P15" s="14" t="s">
        <v>166</v>
      </c>
      <c r="R15" s="14" t="s">
        <v>114</v>
      </c>
      <c r="V15" s="14" t="s">
        <v>167</v>
      </c>
      <c r="W15" s="14" t="s">
        <v>166</v>
      </c>
      <c r="X15" s="14" t="s">
        <v>167</v>
      </c>
      <c r="Y15" s="14" t="s">
        <v>73</v>
      </c>
      <c r="Z15" s="14" t="s">
        <v>167</v>
      </c>
      <c r="AA15" s="14" t="s">
        <v>73</v>
      </c>
    </row>
    <row r="16" spans="1:51" x14ac:dyDescent="0.25">
      <c r="A16" s="14" t="s">
        <v>68</v>
      </c>
      <c r="D16" s="14" t="s">
        <v>178</v>
      </c>
      <c r="E16" s="14" t="s">
        <v>98</v>
      </c>
      <c r="F16" s="14" t="s">
        <v>99</v>
      </c>
      <c r="G16" s="14" t="s">
        <v>146</v>
      </c>
      <c r="H16" s="14" t="s">
        <v>129</v>
      </c>
      <c r="I16" s="14" t="s">
        <v>130</v>
      </c>
      <c r="J16" s="14" t="s">
        <v>110</v>
      </c>
      <c r="K16" s="14" t="s">
        <v>92</v>
      </c>
      <c r="L16" s="14" t="s">
        <v>74</v>
      </c>
      <c r="N16" s="14" t="s">
        <v>96</v>
      </c>
      <c r="O16" s="14" t="s">
        <v>73</v>
      </c>
      <c r="P16" s="14" t="s">
        <v>146</v>
      </c>
      <c r="R16" s="14" t="s">
        <v>114</v>
      </c>
      <c r="V16" s="14" t="s">
        <v>168</v>
      </c>
      <c r="W16" s="14" t="s">
        <v>146</v>
      </c>
      <c r="X16" s="14" t="s">
        <v>179</v>
      </c>
      <c r="Y16" s="14" t="s">
        <v>73</v>
      </c>
      <c r="Z16" s="14" t="s">
        <v>179</v>
      </c>
      <c r="AA16" s="14" t="s">
        <v>73</v>
      </c>
    </row>
    <row r="17" spans="1:27" x14ac:dyDescent="0.25">
      <c r="A17" s="14" t="s">
        <v>68</v>
      </c>
      <c r="D17" s="14" t="s">
        <v>186</v>
      </c>
      <c r="E17" s="14" t="s">
        <v>98</v>
      </c>
      <c r="F17" s="14" t="s">
        <v>99</v>
      </c>
      <c r="G17" s="14" t="s">
        <v>184</v>
      </c>
      <c r="H17" s="14" t="s">
        <v>133</v>
      </c>
      <c r="I17" s="14" t="s">
        <v>134</v>
      </c>
      <c r="J17" s="14" t="s">
        <v>110</v>
      </c>
      <c r="K17" s="14" t="s">
        <v>92</v>
      </c>
      <c r="L17" s="14" t="s">
        <v>74</v>
      </c>
      <c r="N17" s="14" t="s">
        <v>96</v>
      </c>
      <c r="O17" s="14" t="s">
        <v>73</v>
      </c>
      <c r="P17" s="14" t="s">
        <v>184</v>
      </c>
      <c r="R17" s="14" t="s">
        <v>114</v>
      </c>
      <c r="V17" s="14" t="s">
        <v>185</v>
      </c>
      <c r="W17" s="14" t="s">
        <v>184</v>
      </c>
      <c r="X17" s="14" t="s">
        <v>185</v>
      </c>
      <c r="Y17" s="14" t="s">
        <v>73</v>
      </c>
      <c r="Z17" s="14" t="s">
        <v>185</v>
      </c>
      <c r="AA17" s="14" t="s">
        <v>73</v>
      </c>
    </row>
    <row r="18" spans="1:27" x14ac:dyDescent="0.25">
      <c r="A18" s="14" t="s">
        <v>68</v>
      </c>
      <c r="D18" s="14" t="s">
        <v>153</v>
      </c>
      <c r="E18" s="14" t="s">
        <v>115</v>
      </c>
      <c r="F18" s="14" t="s">
        <v>116</v>
      </c>
      <c r="G18" s="14" t="s">
        <v>144</v>
      </c>
      <c r="H18" s="14" t="s">
        <v>117</v>
      </c>
      <c r="I18" s="14" t="s">
        <v>118</v>
      </c>
      <c r="J18" s="14" t="s">
        <v>110</v>
      </c>
      <c r="K18" s="14" t="s">
        <v>92</v>
      </c>
      <c r="L18" s="14" t="s">
        <v>74</v>
      </c>
      <c r="N18" s="14" t="s">
        <v>93</v>
      </c>
      <c r="O18" s="14" t="s">
        <v>73</v>
      </c>
      <c r="P18" s="14" t="s">
        <v>144</v>
      </c>
      <c r="R18" s="14" t="s">
        <v>114</v>
      </c>
      <c r="V18" s="14" t="s">
        <v>154</v>
      </c>
      <c r="W18" s="14" t="s">
        <v>144</v>
      </c>
      <c r="X18" s="14" t="s">
        <v>155</v>
      </c>
      <c r="Y18" s="14" t="s">
        <v>156</v>
      </c>
      <c r="Z18" s="14" t="s">
        <v>155</v>
      </c>
      <c r="AA18" s="14" t="s">
        <v>73</v>
      </c>
    </row>
    <row r="19" spans="1:27" x14ac:dyDescent="0.25">
      <c r="A19" s="14" t="s">
        <v>68</v>
      </c>
      <c r="D19" s="14" t="s">
        <v>162</v>
      </c>
      <c r="E19" s="14" t="s">
        <v>115</v>
      </c>
      <c r="F19" s="14" t="s">
        <v>116</v>
      </c>
      <c r="G19" s="14" t="s">
        <v>163</v>
      </c>
      <c r="H19" s="14" t="s">
        <v>121</v>
      </c>
      <c r="I19" s="14" t="s">
        <v>122</v>
      </c>
      <c r="J19" s="14" t="s">
        <v>110</v>
      </c>
      <c r="K19" s="14" t="s">
        <v>92</v>
      </c>
      <c r="L19" s="14" t="s">
        <v>74</v>
      </c>
      <c r="N19" s="14" t="s">
        <v>93</v>
      </c>
      <c r="O19" s="14" t="s">
        <v>73</v>
      </c>
      <c r="P19" s="14" t="s">
        <v>163</v>
      </c>
      <c r="R19" s="14" t="s">
        <v>114</v>
      </c>
      <c r="V19" s="14" t="s">
        <v>164</v>
      </c>
      <c r="W19" s="14" t="s">
        <v>163</v>
      </c>
      <c r="X19" s="14" t="s">
        <v>165</v>
      </c>
      <c r="Y19" s="14" t="s">
        <v>73</v>
      </c>
      <c r="Z19" s="14" t="s">
        <v>165</v>
      </c>
      <c r="AA19" s="14" t="s">
        <v>73</v>
      </c>
    </row>
    <row r="20" spans="1:27" x14ac:dyDescent="0.25">
      <c r="A20" s="14" t="s">
        <v>68</v>
      </c>
      <c r="D20" s="14" t="s">
        <v>149</v>
      </c>
      <c r="E20" s="14" t="s">
        <v>90</v>
      </c>
      <c r="F20" s="14" t="s">
        <v>91</v>
      </c>
      <c r="G20" s="14" t="s">
        <v>144</v>
      </c>
      <c r="H20" s="14" t="s">
        <v>112</v>
      </c>
      <c r="I20" s="14" t="s">
        <v>113</v>
      </c>
      <c r="J20" s="14" t="s">
        <v>110</v>
      </c>
      <c r="K20" s="14" t="s">
        <v>92</v>
      </c>
      <c r="L20" s="14" t="s">
        <v>74</v>
      </c>
      <c r="N20" s="14" t="s">
        <v>93</v>
      </c>
      <c r="O20" s="14" t="s">
        <v>73</v>
      </c>
      <c r="P20" s="14" t="s">
        <v>144</v>
      </c>
      <c r="R20" s="14" t="s">
        <v>114</v>
      </c>
      <c r="V20" s="14" t="s">
        <v>148</v>
      </c>
      <c r="W20" s="14" t="s">
        <v>144</v>
      </c>
      <c r="X20" s="14" t="s">
        <v>150</v>
      </c>
      <c r="Y20" s="14" t="s">
        <v>73</v>
      </c>
      <c r="Z20" s="14" t="s">
        <v>150</v>
      </c>
      <c r="AA20" s="14" t="s">
        <v>73</v>
      </c>
    </row>
    <row r="21" spans="1:27" x14ac:dyDescent="0.25">
      <c r="A21" s="14" t="s">
        <v>68</v>
      </c>
      <c r="D21" s="14" t="s">
        <v>191</v>
      </c>
      <c r="E21" s="14" t="s">
        <v>84</v>
      </c>
      <c r="F21" s="14" t="s">
        <v>85</v>
      </c>
      <c r="G21" s="14" t="s">
        <v>145</v>
      </c>
      <c r="H21" s="14" t="s">
        <v>141</v>
      </c>
      <c r="I21" s="14" t="s">
        <v>142</v>
      </c>
      <c r="J21" s="14" t="s">
        <v>110</v>
      </c>
      <c r="K21" s="14" t="s">
        <v>86</v>
      </c>
      <c r="L21" s="14" t="s">
        <v>74</v>
      </c>
      <c r="N21" s="14" t="s">
        <v>71</v>
      </c>
      <c r="O21" s="14" t="s">
        <v>73</v>
      </c>
      <c r="P21" s="14" t="s">
        <v>145</v>
      </c>
      <c r="R21" s="14" t="s">
        <v>114</v>
      </c>
      <c r="V21" s="14" t="s">
        <v>192</v>
      </c>
      <c r="W21" s="14" t="s">
        <v>145</v>
      </c>
      <c r="X21" s="14" t="s">
        <v>193</v>
      </c>
      <c r="Y21" s="14" t="s">
        <v>156</v>
      </c>
      <c r="Z21" s="14" t="s">
        <v>193</v>
      </c>
      <c r="AA21" s="14" t="s">
        <v>73</v>
      </c>
    </row>
    <row r="22" spans="1:27" x14ac:dyDescent="0.25">
      <c r="A22" s="14" t="s">
        <v>68</v>
      </c>
      <c r="D22" s="14" t="s">
        <v>172</v>
      </c>
      <c r="E22" s="14" t="s">
        <v>100</v>
      </c>
      <c r="F22" s="14" t="s">
        <v>101</v>
      </c>
      <c r="G22" s="14" t="s">
        <v>145</v>
      </c>
      <c r="H22" s="14" t="s">
        <v>125</v>
      </c>
      <c r="I22" s="14" t="s">
        <v>126</v>
      </c>
      <c r="J22" s="14" t="s">
        <v>110</v>
      </c>
      <c r="K22" s="14" t="s">
        <v>72</v>
      </c>
      <c r="L22" s="14" t="s">
        <v>74</v>
      </c>
      <c r="N22" s="14" t="s">
        <v>89</v>
      </c>
      <c r="O22" s="14" t="s">
        <v>73</v>
      </c>
      <c r="P22" s="14" t="s">
        <v>145</v>
      </c>
      <c r="R22" s="14" t="s">
        <v>114</v>
      </c>
      <c r="V22" s="14" t="s">
        <v>173</v>
      </c>
      <c r="W22" s="14" t="s">
        <v>145</v>
      </c>
      <c r="X22" s="14" t="s">
        <v>174</v>
      </c>
      <c r="Y22" s="14" t="s">
        <v>73</v>
      </c>
      <c r="Z22" s="14" t="s">
        <v>174</v>
      </c>
      <c r="AA22" s="14" t="s">
        <v>73</v>
      </c>
    </row>
    <row r="23" spans="1:27" x14ac:dyDescent="0.25">
      <c r="A23" s="14" t="s">
        <v>68</v>
      </c>
      <c r="D23" s="14" t="s">
        <v>157</v>
      </c>
      <c r="E23" s="14" t="s">
        <v>102</v>
      </c>
      <c r="F23" s="14" t="s">
        <v>103</v>
      </c>
      <c r="G23" s="14" t="s">
        <v>143</v>
      </c>
      <c r="H23" s="14" t="s">
        <v>119</v>
      </c>
      <c r="I23" s="14" t="s">
        <v>120</v>
      </c>
      <c r="J23" s="14" t="s">
        <v>110</v>
      </c>
      <c r="K23" s="14" t="s">
        <v>72</v>
      </c>
      <c r="L23" s="14" t="s">
        <v>74</v>
      </c>
      <c r="N23" s="14" t="s">
        <v>89</v>
      </c>
      <c r="O23" s="14" t="s">
        <v>73</v>
      </c>
      <c r="P23" s="14" t="s">
        <v>143</v>
      </c>
      <c r="R23" s="14" t="s">
        <v>114</v>
      </c>
      <c r="V23" s="14" t="s">
        <v>158</v>
      </c>
      <c r="W23" s="14" t="s">
        <v>143</v>
      </c>
      <c r="X23" s="14" t="s">
        <v>159</v>
      </c>
      <c r="Y23" s="14" t="s">
        <v>73</v>
      </c>
      <c r="Z23" s="14" t="s">
        <v>160</v>
      </c>
      <c r="AA23" s="14" t="s">
        <v>73</v>
      </c>
    </row>
    <row r="24" spans="1:27" x14ac:dyDescent="0.25">
      <c r="A24" s="14" t="s">
        <v>68</v>
      </c>
      <c r="D24" s="14" t="s">
        <v>175</v>
      </c>
      <c r="E24" s="14" t="s">
        <v>87</v>
      </c>
      <c r="F24" s="14" t="s">
        <v>88</v>
      </c>
      <c r="G24" s="14" t="s">
        <v>146</v>
      </c>
      <c r="H24" s="14" t="s">
        <v>127</v>
      </c>
      <c r="I24" s="14" t="s">
        <v>128</v>
      </c>
      <c r="J24" s="14" t="s">
        <v>110</v>
      </c>
      <c r="K24" s="14" t="s">
        <v>86</v>
      </c>
      <c r="L24" s="14" t="s">
        <v>74</v>
      </c>
      <c r="N24" s="14" t="s">
        <v>89</v>
      </c>
      <c r="O24" s="14" t="s">
        <v>73</v>
      </c>
      <c r="P24" s="14" t="s">
        <v>146</v>
      </c>
      <c r="R24" s="14" t="s">
        <v>114</v>
      </c>
      <c r="V24" s="14" t="s">
        <v>176</v>
      </c>
      <c r="W24" s="14" t="s">
        <v>146</v>
      </c>
      <c r="X24" s="14" t="s">
        <v>177</v>
      </c>
      <c r="Y24" s="14" t="s">
        <v>156</v>
      </c>
      <c r="Z24" s="14" t="s">
        <v>177</v>
      </c>
      <c r="AA24" s="14" t="s">
        <v>73</v>
      </c>
    </row>
    <row r="25" spans="1:27" x14ac:dyDescent="0.25">
      <c r="A25" s="14" t="s">
        <v>68</v>
      </c>
      <c r="D25" s="14" t="s">
        <v>169</v>
      </c>
      <c r="E25" s="14" t="s">
        <v>82</v>
      </c>
      <c r="F25" s="14" t="s">
        <v>97</v>
      </c>
      <c r="G25" s="14" t="s">
        <v>147</v>
      </c>
      <c r="H25" s="14" t="s">
        <v>123</v>
      </c>
      <c r="I25" s="14" t="s">
        <v>124</v>
      </c>
      <c r="J25" s="14" t="s">
        <v>110</v>
      </c>
      <c r="K25" s="14" t="s">
        <v>72</v>
      </c>
      <c r="L25" s="14" t="s">
        <v>74</v>
      </c>
      <c r="N25" s="14" t="s">
        <v>89</v>
      </c>
      <c r="O25" s="14" t="s">
        <v>73</v>
      </c>
      <c r="P25" s="14" t="s">
        <v>147</v>
      </c>
      <c r="R25" s="14" t="s">
        <v>114</v>
      </c>
      <c r="V25" s="14" t="s">
        <v>170</v>
      </c>
      <c r="W25" s="14" t="s">
        <v>147</v>
      </c>
      <c r="X25" s="14" t="s">
        <v>171</v>
      </c>
      <c r="Y25" s="14" t="s">
        <v>73</v>
      </c>
      <c r="Z25" s="14" t="s">
        <v>171</v>
      </c>
      <c r="AA25" s="14" t="s">
        <v>73</v>
      </c>
    </row>
    <row r="26" spans="1:27" x14ac:dyDescent="0.25">
      <c r="A26" s="14" t="s">
        <v>68</v>
      </c>
      <c r="D26" s="14" t="s">
        <v>75</v>
      </c>
      <c r="O26" s="14" t="s">
        <v>76</v>
      </c>
      <c r="V26" s="14" t="s">
        <v>77</v>
      </c>
      <c r="X26" s="14" t="s">
        <v>78</v>
      </c>
      <c r="Y26" s="14" t="s">
        <v>79</v>
      </c>
      <c r="Z26" s="14" t="s">
        <v>80</v>
      </c>
      <c r="AA26" s="14"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Vendor Payments</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Vendor Payment History</dc:title>
  <dc:subject>Jet Basics</dc:subject>
  <dc:creator>Keesha M. Wallace</dc:creator>
  <dc:description>Provides information about payments made to Vendors, by posting date.</dc:description>
  <cp:lastModifiedBy>Haseeb Tariq</cp:lastModifiedBy>
  <cp:lastPrinted>2013-04-29T19:06:21Z</cp:lastPrinted>
  <dcterms:created xsi:type="dcterms:W3CDTF">2012-11-21T23:50:17Z</dcterms:created>
  <dcterms:modified xsi:type="dcterms:W3CDTF">2024-07-02T09:58:37Z</dcterms:modified>
  <cp:category>Purchasing; Accounts Payable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