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hidePivotFieldList="1" defaultThemeVersion="124226"/>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1" documentId="11_D906257ED800276E1A92A9004E3ADD6C55E0EE95" xr6:coauthVersionLast="47" xr6:coauthVersionMax="47" xr10:uidLastSave="{75C455BD-8A10-4BE3-BDDE-838A85A61A1D}"/>
  <bookViews>
    <workbookView xWindow="-120" yWindow="-120" windowWidth="29040" windowHeight="17520" xr2:uid="{00000000-000D-0000-FFFF-FFFF00000000}"/>
  </bookViews>
  <sheets>
    <sheet name="Inventory Availability" sheetId="7" r:id="rId1"/>
    <sheet name="Report" sheetId="1" r:id="rId2"/>
    <sheet name="Sheet1" sheetId="86" state="veryHidden" r:id="rId3"/>
    <sheet name="Sheet2" sheetId="87" state="veryHidden" r:id="rId4"/>
    <sheet name="Sheet5" sheetId="93" state="veryHidden" r:id="rId5"/>
  </sheets>
  <definedNames>
    <definedName name="Slicer_Gen._Prod._Posting_Group">#N/A</definedName>
    <definedName name="Slicer_Reordering_Policy">#N/A</definedName>
    <definedName name="Slicer_Replenishment_System">#N/A</definedName>
    <definedName name="Slicer_Vendor___Name">#N/A</definedName>
  </definedNames>
  <calcPr calcId="191029"/>
  <pivotCaches>
    <pivotCache cacheId="0" r:id="rId6"/>
  </pivotCaches>
  <extLst>
    <ext xmlns:x14="http://schemas.microsoft.com/office/spreadsheetml/2009/9/main" uri="{BBE1A952-AA13-448e-AADC-164F8A28A991}">
      <x14:slicerCaches>
        <x14:slicerCache r:id="rId7"/>
        <x14:slicerCache r:id="rId8"/>
        <x14:slicerCache r:id="rId9"/>
        <x14:slicerCache r:id="rId10"/>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8" i="1" l="1"/>
  <c r="V8" i="1"/>
  <c r="Y10" i="1"/>
  <c r="Z10" i="1"/>
  <c r="AA10" i="1"/>
  <c r="AB10" i="1"/>
  <c r="AC10" i="1"/>
  <c r="AD10" i="1"/>
  <c r="AL10" i="1"/>
  <c r="P299" i="1"/>
  <c r="O299" i="1"/>
  <c r="L299" i="1"/>
  <c r="K299" i="1"/>
  <c r="J299" i="1"/>
  <c r="I299" i="1"/>
  <c r="H299" i="1"/>
  <c r="G299" i="1"/>
  <c r="T299" i="1"/>
  <c r="C5" i="1"/>
  <c r="C6" i="1" s="1"/>
  <c r="C3" i="7" l="1"/>
</calcChain>
</file>

<file path=xl/sharedStrings.xml><?xml version="1.0" encoding="utf-8"?>
<sst xmlns="http://schemas.openxmlformats.org/spreadsheetml/2006/main" count="9190" uniqueCount="935">
  <si>
    <t>Value</t>
  </si>
  <si>
    <t>Tables and Fields</t>
  </si>
  <si>
    <t>Filters</t>
  </si>
  <si>
    <t>27 Item</t>
  </si>
  <si>
    <t>Option</t>
  </si>
  <si>
    <t>64 Date Filter</t>
  </si>
  <si>
    <t>Hide</t>
  </si>
  <si>
    <t>Links:</t>
  </si>
  <si>
    <t>Headers:</t>
  </si>
  <si>
    <t>Fields:</t>
  </si>
  <si>
    <t>No.</t>
  </si>
  <si>
    <t>1 No.</t>
  </si>
  <si>
    <t>Description</t>
  </si>
  <si>
    <t>3 Description</t>
  </si>
  <si>
    <t>Base Unit of Measure</t>
  </si>
  <si>
    <t>8 Base Unit of Measure</t>
  </si>
  <si>
    <t>Costing Method</t>
  </si>
  <si>
    <t>21 Costing Method</t>
  </si>
  <si>
    <t>Gen. Prod. Posting Group</t>
  </si>
  <si>
    <t>91 Gen. Prod. Posting Group</t>
  </si>
  <si>
    <t>Reorder Cycle</t>
  </si>
  <si>
    <t>5428 Reorder Cycle</t>
  </si>
  <si>
    <t>Reorder Point</t>
  </si>
  <si>
    <t>34 Reorder Point</t>
  </si>
  <si>
    <t>Reorder Quantity</t>
  </si>
  <si>
    <t>36 Reorder Quantity</t>
  </si>
  <si>
    <t>Reordering Policy</t>
  </si>
  <si>
    <t>5440 Reordering Policy</t>
  </si>
  <si>
    <t>Replenishment System</t>
  </si>
  <si>
    <t>5419 Replenishment System</t>
  </si>
  <si>
    <t>Vendor No.</t>
  </si>
  <si>
    <t>31 Vendor No.</t>
  </si>
  <si>
    <t>Vendor - Name</t>
  </si>
  <si>
    <t>=NL("Link","32 Item Ledger Entry",,"2 Item No.","=1 No.")</t>
  </si>
  <si>
    <t>=NL("Link","23 Vendor",,"1 No.","=31 Vendor No.")</t>
  </si>
  <si>
    <t>=NL("LinkField","23 Vendor","2 Name")</t>
  </si>
  <si>
    <t>AutoTable</t>
  </si>
  <si>
    <t>Value+Fit</t>
  </si>
  <si>
    <t>AutoTable+Fit</t>
  </si>
  <si>
    <t>Total</t>
  </si>
  <si>
    <t>Standard</t>
  </si>
  <si>
    <t>RETAIL</t>
  </si>
  <si>
    <t>Fixed Reorder Qty.</t>
  </si>
  <si>
    <t>Prod. Order</t>
  </si>
  <si>
    <t>Purchase</t>
  </si>
  <si>
    <t>FIFO</t>
  </si>
  <si>
    <t xml:space="preserve"> </t>
  </si>
  <si>
    <t>0</t>
  </si>
  <si>
    <t>1300</t>
  </si>
  <si>
    <t>=SUBTOTAL(109,[Reorder Point])</t>
  </si>
  <si>
    <t>=SUBTOTAL(109,[Reorder Quantity])</t>
  </si>
  <si>
    <t>=SUBTOTAL(103,[Vendor - Name])</t>
  </si>
  <si>
    <t>Grand Total</t>
  </si>
  <si>
    <t>Quantity on Hand</t>
  </si>
  <si>
    <t>=SUBTOTAL(109,[Quantity on Hand])</t>
  </si>
  <si>
    <t xml:space="preserve"> Quantity on Hand</t>
  </si>
  <si>
    <t>Title + Fit</t>
  </si>
  <si>
    <t>Working Date</t>
  </si>
  <si>
    <t>Qty. on Purch. Order</t>
  </si>
  <si>
    <t>Qty. on Prod. Order</t>
  </si>
  <si>
    <t>Qty. on Component Lines</t>
  </si>
  <si>
    <t>Qty. on Sales Order</t>
  </si>
  <si>
    <t>Qty. on Service Order</t>
  </si>
  <si>
    <t>=".."&amp;C5</t>
  </si>
  <si>
    <t>=NL("LinkSum","32 Item Ledger Entry","12 Quantity","3 Posting Date",$C$6)</t>
  </si>
  <si>
    <t>=NL("FlowField","27 Item","84 Qty. on Purch. Order")</t>
  </si>
  <si>
    <t>=NL("FlowField","27 Item","99000777 Qty. on Prod. Order")</t>
  </si>
  <si>
    <t>=NL("FlowField","item","99000778 Qty. on Component Lines")</t>
  </si>
  <si>
    <t>=NL("FlowField","27 Item","85 Qty. on Sales Order")</t>
  </si>
  <si>
    <t>=NL("FlowField","27 Item","5901 Qty. on Service Order")</t>
  </si>
  <si>
    <t>=SUBTOTAL(109,[Qty. on Purch. Order])</t>
  </si>
  <si>
    <t>=SUBTOTAL(109,[Qty. on Prod. Order])</t>
  </si>
  <si>
    <t>=SUBTOTAL(109,[Qty. on Component Lines])</t>
  </si>
  <si>
    <t>=SUBTOTAL(109,[Qty. on Sales Order])</t>
  </si>
  <si>
    <t>=SUBTOTAL(109,[Qty. on Service Order])</t>
  </si>
  <si>
    <t xml:space="preserve"> Qty. on Purch. Order</t>
  </si>
  <si>
    <t xml:space="preserve"> Qty. on Prod. Order</t>
  </si>
  <si>
    <t xml:space="preserve"> Qty. on Component Lines</t>
  </si>
  <si>
    <t xml:space="preserve"> Qty. on Sales Order</t>
  </si>
  <si>
    <t xml:space="preserve"> Qty. on Service Order</t>
  </si>
  <si>
    <t xml:space="preserve"> Reorder Quantity</t>
  </si>
  <si>
    <t>Auto+Hide+Values</t>
  </si>
  <si>
    <t>Base UOM</t>
  </si>
  <si>
    <t/>
  </si>
  <si>
    <t>=NL("Table","27 Item",$D$10:$U$10,"Headers=",$D$9:$U$9,"TableName=","Item","Filters=",$B$6:$C$6,"InclusiveLink=27 Item",$D$8,"InclusiveLink=27 Item",$E$8,"IncludeDuplicates=","True")</t>
  </si>
  <si>
    <t>Tooltip</t>
  </si>
  <si>
    <t>Enter a date using the date format used in your NAV instance</t>
  </si>
  <si>
    <t>Auto+Hide+Values+Formulas=Sheet1,Sheet2+FormulasOnly</t>
  </si>
  <si>
    <t>="9/12/2017"</t>
  </si>
  <si>
    <t>C100001</t>
  </si>
  <si>
    <t>Antique Style Plaque</t>
  </si>
  <si>
    <t>EA</t>
  </si>
  <si>
    <t>C100002</t>
  </si>
  <si>
    <t>Border Style</t>
  </si>
  <si>
    <t>C100003</t>
  </si>
  <si>
    <t>Cherry Finish Frame</t>
  </si>
  <si>
    <t>C100004</t>
  </si>
  <si>
    <t>Walnut Medallian Plate</t>
  </si>
  <si>
    <t>C100005</t>
  </si>
  <si>
    <t>Cherry Finished Crystal Award</t>
  </si>
  <si>
    <t>C100006</t>
  </si>
  <si>
    <t>Cherry Finished Crystal Award- Large</t>
  </si>
  <si>
    <t>C100007</t>
  </si>
  <si>
    <t>7.5'' Bud Vase</t>
  </si>
  <si>
    <t>C100008</t>
  </si>
  <si>
    <t>Glacier Vase</t>
  </si>
  <si>
    <t>C100009</t>
  </si>
  <si>
    <t>Normandy Vase</t>
  </si>
  <si>
    <t>C100010</t>
  </si>
  <si>
    <t>Wisper-Cut Vase</t>
  </si>
  <si>
    <t>C100011</t>
  </si>
  <si>
    <t>Winter Frost Vase</t>
  </si>
  <si>
    <t>C100012</t>
  </si>
  <si>
    <t>Expandable Attache</t>
  </si>
  <si>
    <t>C100013</t>
  </si>
  <si>
    <t>Business Messenger Bag</t>
  </si>
  <si>
    <t>C100014</t>
  </si>
  <si>
    <t>Canvas Field Bag</t>
  </si>
  <si>
    <t>C100015</t>
  </si>
  <si>
    <t>Leather Shoulder Bag</t>
  </si>
  <si>
    <t>C100016</t>
  </si>
  <si>
    <t>Leather &amp; Canvas Brief Case</t>
  </si>
  <si>
    <t>C100017</t>
  </si>
  <si>
    <t>Wheeled Duffel</t>
  </si>
  <si>
    <t>C100018</t>
  </si>
  <si>
    <t>Action Sport Duffel</t>
  </si>
  <si>
    <t>C100019</t>
  </si>
  <si>
    <t>Black Duffel Bag</t>
  </si>
  <si>
    <t>C100020</t>
  </si>
  <si>
    <t>Gym Locker Bag</t>
  </si>
  <si>
    <t>C100021</t>
  </si>
  <si>
    <t>Canvas Boat Bag</t>
  </si>
  <si>
    <t>C100022</t>
  </si>
  <si>
    <t>Two-Toned Cap</t>
  </si>
  <si>
    <t>C100023</t>
  </si>
  <si>
    <t>Two-Toned Knit Hat</t>
  </si>
  <si>
    <t>C100024</t>
  </si>
  <si>
    <t>Knit Hat with Bill</t>
  </si>
  <si>
    <t>C100025</t>
  </si>
  <si>
    <t>Striped Knit Hat</t>
  </si>
  <si>
    <t>C100026</t>
  </si>
  <si>
    <t>Fleece Beanie</t>
  </si>
  <si>
    <t>C100027</t>
  </si>
  <si>
    <t>Pique Visor</t>
  </si>
  <si>
    <t>C100028</t>
  </si>
  <si>
    <t>Twill Visor</t>
  </si>
  <si>
    <t>C100029</t>
  </si>
  <si>
    <t>Distressed Twill Visor</t>
  </si>
  <si>
    <t>C100030</t>
  </si>
  <si>
    <t>Fashion Visor</t>
  </si>
  <si>
    <t>C100031</t>
  </si>
  <si>
    <t>Carabiner Watch</t>
  </si>
  <si>
    <t>C100032</t>
  </si>
  <si>
    <t>Clip-on Clock</t>
  </si>
  <si>
    <t>C100033</t>
  </si>
  <si>
    <t>Frames &amp; Clock</t>
  </si>
  <si>
    <t>C100034</t>
  </si>
  <si>
    <t>Clock &amp; Pen Holder</t>
  </si>
  <si>
    <t>C100035</t>
  </si>
  <si>
    <t>Calculator &amp; World Time Clock</t>
  </si>
  <si>
    <t>C100036</t>
  </si>
  <si>
    <t>Clock &amp; Business Card Holder</t>
  </si>
  <si>
    <t>C100037</t>
  </si>
  <si>
    <t>World Time Travel Alarm</t>
  </si>
  <si>
    <t>C100038</t>
  </si>
  <si>
    <t>Foldable Travel Speakers</t>
  </si>
  <si>
    <t>C100039</t>
  </si>
  <si>
    <t>Portable Speaker &amp; MP3 Dock</t>
  </si>
  <si>
    <t>C100040</t>
  </si>
  <si>
    <t>Channel Speaker System</t>
  </si>
  <si>
    <t>C100041</t>
  </si>
  <si>
    <t>Folding Stereo Speakers</t>
  </si>
  <si>
    <t>C100042</t>
  </si>
  <si>
    <t>Retractable Earbuds</t>
  </si>
  <si>
    <t>C100043</t>
  </si>
  <si>
    <t>Pro-Travel Technology Set</t>
  </si>
  <si>
    <t>C100044</t>
  </si>
  <si>
    <t>VOIP Headset with Mic</t>
  </si>
  <si>
    <t>C100045</t>
  </si>
  <si>
    <t>Wireless Headphones</t>
  </si>
  <si>
    <t>C100046</t>
  </si>
  <si>
    <t>1GB MP3 Player</t>
  </si>
  <si>
    <t>C100047</t>
  </si>
  <si>
    <t>2GB MP3 Player</t>
  </si>
  <si>
    <t>C100048</t>
  </si>
  <si>
    <t>USB MP3 Player</t>
  </si>
  <si>
    <t>C100049</t>
  </si>
  <si>
    <t>4GB MP3 Player</t>
  </si>
  <si>
    <t>C100050</t>
  </si>
  <si>
    <t>Clip-on MP3 Player</t>
  </si>
  <si>
    <t>C100051</t>
  </si>
  <si>
    <t>Bamboo Digital Picutre Frame</t>
  </si>
  <si>
    <t>C100052</t>
  </si>
  <si>
    <t>Black Digital Picture Frame</t>
  </si>
  <si>
    <t>C100053</t>
  </si>
  <si>
    <t>Book Style Photo Frame &amp; Clock</t>
  </si>
  <si>
    <t>C100054</t>
  </si>
  <si>
    <t>Cherry Finish Photo Frame &amp; Clock</t>
  </si>
  <si>
    <t>C100055</t>
  </si>
  <si>
    <t>Silver Plated Photo Frame</t>
  </si>
  <si>
    <t>C100056</t>
  </si>
  <si>
    <t>Contemporary Desk Calculator</t>
  </si>
  <si>
    <t>C100057</t>
  </si>
  <si>
    <t>Cell Phone Charger</t>
  </si>
  <si>
    <t>C100058</t>
  </si>
  <si>
    <t>Bluetooth Microphone</t>
  </si>
  <si>
    <t>C100059</t>
  </si>
  <si>
    <t>Wireless Mouse</t>
  </si>
  <si>
    <t>C100060</t>
  </si>
  <si>
    <t>Presentation Remote</t>
  </si>
  <si>
    <t>C100061</t>
  </si>
  <si>
    <t>Bistro Mug</t>
  </si>
  <si>
    <t>C100062</t>
  </si>
  <si>
    <t>Tall Matte Finish Mug</t>
  </si>
  <si>
    <t>C100063</t>
  </si>
  <si>
    <t>Soup Mug</t>
  </si>
  <si>
    <t>C100064</t>
  </si>
  <si>
    <t>Contrast Tumbler</t>
  </si>
  <si>
    <t>C100065</t>
  </si>
  <si>
    <t>Maui Tumbler</t>
  </si>
  <si>
    <t>C100066</t>
  </si>
  <si>
    <t>Fashion Travel Mug</t>
  </si>
  <si>
    <t>C100067</t>
  </si>
  <si>
    <t>Stainless Thermos</t>
  </si>
  <si>
    <t>E100001</t>
  </si>
  <si>
    <t>Sport Bag</t>
  </si>
  <si>
    <t>E100002</t>
  </si>
  <si>
    <t>Cotton Classic Tote</t>
  </si>
  <si>
    <t>E100003</t>
  </si>
  <si>
    <t>Recycled Tote</t>
  </si>
  <si>
    <t>E100004</t>
  </si>
  <si>
    <t>Laminated Tote</t>
  </si>
  <si>
    <t>E100005</t>
  </si>
  <si>
    <t>All Purpose Tote</t>
  </si>
  <si>
    <t>E100006</t>
  </si>
  <si>
    <t>Budget Tote Bag</t>
  </si>
  <si>
    <t>E100007</t>
  </si>
  <si>
    <t>Plastic Handle Bag</t>
  </si>
  <si>
    <t>E100008</t>
  </si>
  <si>
    <t>Super Shopper</t>
  </si>
  <si>
    <t>E100009</t>
  </si>
  <si>
    <t>Die-Cut Tote</t>
  </si>
  <si>
    <t>E100010</t>
  </si>
  <si>
    <t>Vinyl Tote</t>
  </si>
  <si>
    <t>E100011</t>
  </si>
  <si>
    <t>Plastic Sun Visor</t>
  </si>
  <si>
    <t>E100012</t>
  </si>
  <si>
    <t>Canvas Stopwatch</t>
  </si>
  <si>
    <t>E100013</t>
  </si>
  <si>
    <t>Clip-on Stopwatch</t>
  </si>
  <si>
    <t>E100014</t>
  </si>
  <si>
    <t>Stopwatch with Neck Rope</t>
  </si>
  <si>
    <t>E100015</t>
  </si>
  <si>
    <t>360 Clip Watch</t>
  </si>
  <si>
    <t>E100016</t>
  </si>
  <si>
    <t>4 Function Rotating Carabiner Watch</t>
  </si>
  <si>
    <t>E100017</t>
  </si>
  <si>
    <t>Clip-on Clock with Compass</t>
  </si>
  <si>
    <t>E100018</t>
  </si>
  <si>
    <t>Flexi-Clock &amp; Clip</t>
  </si>
  <si>
    <t>E100019</t>
  </si>
  <si>
    <t>Mini Travel Alarm</t>
  </si>
  <si>
    <t>E100020</t>
  </si>
  <si>
    <t>Flip-up Travel Alarm</t>
  </si>
  <si>
    <t>E100021</t>
  </si>
  <si>
    <t>Slim Travel Alarm</t>
  </si>
  <si>
    <t>E100022</t>
  </si>
  <si>
    <t>Wide Screen Alarm Clock</t>
  </si>
  <si>
    <t>E100023</t>
  </si>
  <si>
    <t>Sport Earbuds</t>
  </si>
  <si>
    <t>E100024</t>
  </si>
  <si>
    <t>Arch Calculator</t>
  </si>
  <si>
    <t>E100025</t>
  </si>
  <si>
    <t>Calc-U-Note</t>
  </si>
  <si>
    <t>E100026</t>
  </si>
  <si>
    <t>Desk Calculator</t>
  </si>
  <si>
    <t>E100027</t>
  </si>
  <si>
    <t>Ergo-Calculator</t>
  </si>
  <si>
    <t>E100028</t>
  </si>
  <si>
    <t>USB 4-Port Hub</t>
  </si>
  <si>
    <t>E100029</t>
  </si>
  <si>
    <t>LED Flex Light</t>
  </si>
  <si>
    <t>E100030</t>
  </si>
  <si>
    <t>LED Keychain</t>
  </si>
  <si>
    <t>E100031</t>
  </si>
  <si>
    <t>Ad Torch</t>
  </si>
  <si>
    <t>E100032</t>
  </si>
  <si>
    <t>Button Key-Light</t>
  </si>
  <si>
    <t>E100033</t>
  </si>
  <si>
    <t>Dual Source Flashlight</t>
  </si>
  <si>
    <t>E100034</t>
  </si>
  <si>
    <t>Bamboo 1GB USB Flash Drive</t>
  </si>
  <si>
    <t>E100035</t>
  </si>
  <si>
    <t>2GB Foldout USB Flash Drive</t>
  </si>
  <si>
    <t>E100036</t>
  </si>
  <si>
    <t>2GB Executive USB Flash Drive</t>
  </si>
  <si>
    <t>E100037</t>
  </si>
  <si>
    <t>2GB Combo Lock USB Flash Drive</t>
  </si>
  <si>
    <t>E100038</t>
  </si>
  <si>
    <t>1GB USB Flash Drive Pen</t>
  </si>
  <si>
    <t>E100039</t>
  </si>
  <si>
    <t>Campfire Mug</t>
  </si>
  <si>
    <t>E100040</t>
  </si>
  <si>
    <t>Wave Mug</t>
  </si>
  <si>
    <t>E100041</t>
  </si>
  <si>
    <t>Biodegradable Colored SPORT BOT</t>
  </si>
  <si>
    <t>E100042</t>
  </si>
  <si>
    <t>Soft Touch Travel Mug</t>
  </si>
  <si>
    <t>E100043</t>
  </si>
  <si>
    <t>Pub Glass</t>
  </si>
  <si>
    <t>E100044</t>
  </si>
  <si>
    <t>Juice Glass</t>
  </si>
  <si>
    <t>E100045</t>
  </si>
  <si>
    <t>Flute</t>
  </si>
  <si>
    <t>E100046</t>
  </si>
  <si>
    <t>Milk Bottle</t>
  </si>
  <si>
    <t>E100047</t>
  </si>
  <si>
    <t>Chardonnay Glass</t>
  </si>
  <si>
    <t>PA100001</t>
  </si>
  <si>
    <t>1" Marble Base 2.5"x6"x6", 1 Col. Kit</t>
  </si>
  <si>
    <t>ASSEM</t>
  </si>
  <si>
    <t>Lot-for-Lot</t>
  </si>
  <si>
    <t>PA100002</t>
  </si>
  <si>
    <t>1" Marble Base 3.5"x6"x6", 1 Col. Kit</t>
  </si>
  <si>
    <t>PA100003</t>
  </si>
  <si>
    <t>1" Marble Base 4"x6"x6", 1 Col. Kit</t>
  </si>
  <si>
    <t>PA100004</t>
  </si>
  <si>
    <t>1" Marble Base 2.5"x6"x6", 2 Col. Kit</t>
  </si>
  <si>
    <t>PA100005</t>
  </si>
  <si>
    <t>1" Marble Base 3.5"x6"x6", 2 Col. Kit</t>
  </si>
  <si>
    <t>PA100006</t>
  </si>
  <si>
    <t>1" Marble Base 4"x6"x6", 2 Col. Kit</t>
  </si>
  <si>
    <t>PA100007</t>
  </si>
  <si>
    <t>2" Marble Base 2.5"x6"x6", 1 Col. Kit</t>
  </si>
  <si>
    <t>PA100008</t>
  </si>
  <si>
    <t>2" Marble Base 3.5"x6"x6", 1 Col. Kit</t>
  </si>
  <si>
    <t>PA100009</t>
  </si>
  <si>
    <t>2" Marble Base 4"x6"x6", 1 Col. Kit</t>
  </si>
  <si>
    <t>PA100010</t>
  </si>
  <si>
    <t>2" Marble Base 2.5"x6"x6", 2 Col. Kit</t>
  </si>
  <si>
    <t>PA100011</t>
  </si>
  <si>
    <t>2" Marble Base 3.5"x6"x6", 2 Col. Kit</t>
  </si>
  <si>
    <t>PA100012</t>
  </si>
  <si>
    <t>2" Marble Base 4"x6"x6", 2 Col. Kit</t>
  </si>
  <si>
    <t>PA100013</t>
  </si>
  <si>
    <t>3" Marble Base 2.5"x6"x6", 1 Col. Kit</t>
  </si>
  <si>
    <t>PA100014</t>
  </si>
  <si>
    <t>3" Marble Base 3.5"x6"x6", 1 Col. Kit</t>
  </si>
  <si>
    <t>PA100015</t>
  </si>
  <si>
    <t>4" Marble Base 4"x6"x6", 1 Col. Kit</t>
  </si>
  <si>
    <t>PA100016</t>
  </si>
  <si>
    <t>4" Marble Base 2.5"x6"x6", 2 Col. Kit</t>
  </si>
  <si>
    <t>PA100017</t>
  </si>
  <si>
    <t>4" Marble Base 3.5"x6"x6", 2 Col. Kit</t>
  </si>
  <si>
    <t>PA100018</t>
  </si>
  <si>
    <t>4" Marble Base 4"x6"x6", 2 Col. Kit</t>
  </si>
  <si>
    <t>PA100019</t>
  </si>
  <si>
    <t>8" Marble Base 8"x8"x16", 2 Col. Kit</t>
  </si>
  <si>
    <t>PA100020</t>
  </si>
  <si>
    <t>8" Marble Base 8"x8"x16", 3 Col. Kit</t>
  </si>
  <si>
    <t>PA100021</t>
  </si>
  <si>
    <t>1" Marble Base 2.5"x6"x10"x10", 1 Col. Kit</t>
  </si>
  <si>
    <t>PA100022</t>
  </si>
  <si>
    <t>1" Marble Base 3.5"x6"x10", 1 Col. Kit</t>
  </si>
  <si>
    <t>PA100023</t>
  </si>
  <si>
    <t>1" Marble Base 4"x6"x10", 1 Col. Kit</t>
  </si>
  <si>
    <t>PA100024</t>
  </si>
  <si>
    <t>1" Marble Base 2.5"x6"x10", 2 Col. Kit</t>
  </si>
  <si>
    <t>PA100025</t>
  </si>
  <si>
    <t>1" Marble Base 3.5"x6"x10", 2 Col. Kit</t>
  </si>
  <si>
    <t>PA100026</t>
  </si>
  <si>
    <t>1" Marble Base 4"x6"x10", 2 Col. Kit</t>
  </si>
  <si>
    <t>PA100027</t>
  </si>
  <si>
    <t>2" Marble Base 2.5"x6"x10", 1 Col. Kit</t>
  </si>
  <si>
    <t>PA100028</t>
  </si>
  <si>
    <t>2" Marble Base 3.5"x6"x10", 1 Col. Kit</t>
  </si>
  <si>
    <t>PA100029</t>
  </si>
  <si>
    <t>2" Marble Base 4"x6"x10", 1 Col. Kit</t>
  </si>
  <si>
    <t>PA100030</t>
  </si>
  <si>
    <t>2" Marble Base 2.5"x6"x10", 2 Col. Kit</t>
  </si>
  <si>
    <t>PA100031</t>
  </si>
  <si>
    <t>2" Marble Base 3.5"x6"x10", 2 Col. Kit</t>
  </si>
  <si>
    <t>PA100032</t>
  </si>
  <si>
    <t>2" Marble Base 4"x6"x10", 2 Col. Kit</t>
  </si>
  <si>
    <t>PA100033</t>
  </si>
  <si>
    <t>3" Marble Base 2.5"x6"x10", 1 Col. Kit</t>
  </si>
  <si>
    <t>PA100034</t>
  </si>
  <si>
    <t>3" Marble Base 3.5"x6"x10", 1 Col. Kit</t>
  </si>
  <si>
    <t>PA100035</t>
  </si>
  <si>
    <t>4" Marble Base 4"x6"x10", 1 Col. Kit</t>
  </si>
  <si>
    <t>PA100036</t>
  </si>
  <si>
    <t>4" Marble Base 2.5"x6"x10", 2 Col. Kit</t>
  </si>
  <si>
    <t>PA100037</t>
  </si>
  <si>
    <t>4" Marble Base 3.5"x6"x10", 2 Col. Kit</t>
  </si>
  <si>
    <t>PA100038</t>
  </si>
  <si>
    <t>4" Marble Base 4"x6"x10", 2 Col. Kit</t>
  </si>
  <si>
    <t>PA100039</t>
  </si>
  <si>
    <t>8" Marble Base 8"x8"x18", 2 Col. Kit</t>
  </si>
  <si>
    <t>PA100040</t>
  </si>
  <si>
    <t>8" Marble Base 8"x8"x18", 3 Col. Kit</t>
  </si>
  <si>
    <t>PA100041</t>
  </si>
  <si>
    <t>1" Marble Base 2.5"x6"x14", 1 Col. Kit</t>
  </si>
  <si>
    <t>PA100042</t>
  </si>
  <si>
    <t>1" Marble Base 3.5"x6"x14", 1 Col. Kit</t>
  </si>
  <si>
    <t>PA100043</t>
  </si>
  <si>
    <t>1" Marble Base 4"x6"x14", 1 Col. Kit</t>
  </si>
  <si>
    <t>PA100044</t>
  </si>
  <si>
    <t>1" Marble Base 2.5"x6"x14", 2 Col. Kit</t>
  </si>
  <si>
    <t>PA100045</t>
  </si>
  <si>
    <t>1" Marble Base 3.5"x6"x14", 2 Col. Kit</t>
  </si>
  <si>
    <t>PA100046</t>
  </si>
  <si>
    <t>1" Marble Base 4"x6"x14", 2 Col. Kit</t>
  </si>
  <si>
    <t>PA100047</t>
  </si>
  <si>
    <t>2" Marble Base 2.5"x6"x14", 1 Col. Kit</t>
  </si>
  <si>
    <t>PA100048</t>
  </si>
  <si>
    <t>2" Marble Base 3.5"x6"x14", 1 Col. Kit</t>
  </si>
  <si>
    <t>PA100049</t>
  </si>
  <si>
    <t>2" Marble Base 4"x6"x14", 1 Col. Kit</t>
  </si>
  <si>
    <t>PA100050</t>
  </si>
  <si>
    <t>2" Marble Base 2.5"x6"x14", 2 Col. Kit</t>
  </si>
  <si>
    <t>PA100051</t>
  </si>
  <si>
    <t>2" Marble Base 3.5"x6"x14", 2 Col. Kit</t>
  </si>
  <si>
    <t>PA100052</t>
  </si>
  <si>
    <t>2" Marble Base 4"x6"x14", 2 Col. Kit</t>
  </si>
  <si>
    <t>PA100053</t>
  </si>
  <si>
    <t>3" Marble Base 2.5"x6"x14", 1 Col. Kit</t>
  </si>
  <si>
    <t>PA100054</t>
  </si>
  <si>
    <t>3" Marble Base 3.5"x6"x14", 1 Col. Kit</t>
  </si>
  <si>
    <t>PA100055</t>
  </si>
  <si>
    <t>4" Marble Base 4"x6"x14", 1 Col. Kit</t>
  </si>
  <si>
    <t>PA100056</t>
  </si>
  <si>
    <t>4" Marble Base 2.5"x6"x14", 2 Col. Kit</t>
  </si>
  <si>
    <t>PA100057</t>
  </si>
  <si>
    <t>4" Marble Base 3.5"x6"x14", 2 Col. Kit</t>
  </si>
  <si>
    <t>PA100058</t>
  </si>
  <si>
    <t>4" Marble Base 4"x6"x14", 2 Col. Kit</t>
  </si>
  <si>
    <t>PA100059</t>
  </si>
  <si>
    <t>8" Marble Base 8"x8"x20", 2 Col. Kit</t>
  </si>
  <si>
    <t>PA100060</t>
  </si>
  <si>
    <t>8" Marble Base 8"x8"x20", 3 Col. Kit</t>
  </si>
  <si>
    <t>PA200021</t>
  </si>
  <si>
    <t>Cherry Base 2 Col. Kit</t>
  </si>
  <si>
    <t>PA200022</t>
  </si>
  <si>
    <t>Cherry Base 3 Col. Kit</t>
  </si>
  <si>
    <t>RM100001</t>
  </si>
  <si>
    <t>3.75" Lamp of Knowledge Upper</t>
  </si>
  <si>
    <t>V101002</t>
  </si>
  <si>
    <t>Davis Supplies</t>
  </si>
  <si>
    <t>RM100002</t>
  </si>
  <si>
    <t>3.75" Apple Trophy Figure</t>
  </si>
  <si>
    <t>RM100003</t>
  </si>
  <si>
    <t>5" Male Graduate Figure</t>
  </si>
  <si>
    <t>RM100004</t>
  </si>
  <si>
    <t>5" Female Graduate Figure</t>
  </si>
  <si>
    <t>RM100005</t>
  </si>
  <si>
    <t>4.75" Spelling B Trophy Figure</t>
  </si>
  <si>
    <t>RM100006</t>
  </si>
  <si>
    <t>3.75" Soccer Player</t>
  </si>
  <si>
    <t>RM100007</t>
  </si>
  <si>
    <t>3.75" Football Player</t>
  </si>
  <si>
    <t>RM100008</t>
  </si>
  <si>
    <t>3.75" Basketball Player</t>
  </si>
  <si>
    <t>RM100009</t>
  </si>
  <si>
    <t>3.75" Volleyball Player</t>
  </si>
  <si>
    <t>RM100010</t>
  </si>
  <si>
    <t>3.75" Wrestler</t>
  </si>
  <si>
    <t>RM100011</t>
  </si>
  <si>
    <t>12" Round Trophy Column</t>
  </si>
  <si>
    <t>RM100012</t>
  </si>
  <si>
    <t>12" Rect Trophy Column</t>
  </si>
  <si>
    <t>RM100013</t>
  </si>
  <si>
    <t>48" Round Trophy Column</t>
  </si>
  <si>
    <t>RM100014</t>
  </si>
  <si>
    <t>48" Rect Trophy Column</t>
  </si>
  <si>
    <t>RM100015</t>
  </si>
  <si>
    <t>5" Star Column Trophy Riser</t>
  </si>
  <si>
    <t>RM100016</t>
  </si>
  <si>
    <t>6" Star Column Trophy Riser</t>
  </si>
  <si>
    <t>RM100017</t>
  </si>
  <si>
    <t>7" Star Column Trophy Riser</t>
  </si>
  <si>
    <t>RM100018</t>
  </si>
  <si>
    <t>5" Insert Older Column Trophy Riser</t>
  </si>
  <si>
    <t>RM100019</t>
  </si>
  <si>
    <t>6" Insert Older Column Trophy Riser</t>
  </si>
  <si>
    <t>RM100020</t>
  </si>
  <si>
    <t>7" Insert Older Column Trophy Riser</t>
  </si>
  <si>
    <t>RM100021</t>
  </si>
  <si>
    <t>5" Torch Trophy Riser</t>
  </si>
  <si>
    <t>RM100022</t>
  </si>
  <si>
    <t>6" Torch Trophy Riser</t>
  </si>
  <si>
    <t>RM100023</t>
  </si>
  <si>
    <t>7" Torch Trophy Riser</t>
  </si>
  <si>
    <t>RM100024</t>
  </si>
  <si>
    <t>Custom 1" Insert</t>
  </si>
  <si>
    <t>RM100025</t>
  </si>
  <si>
    <t>Custom 1.5" Insert</t>
  </si>
  <si>
    <t>RM100026</t>
  </si>
  <si>
    <t>Custom 2" Insert</t>
  </si>
  <si>
    <t>RM100027</t>
  </si>
  <si>
    <t>1" Marble</t>
  </si>
  <si>
    <t>V101008</t>
  </si>
  <si>
    <t>Affordable Granite</t>
  </si>
  <si>
    <t>RM100028</t>
  </si>
  <si>
    <t>2" Marble</t>
  </si>
  <si>
    <t>RM100029</t>
  </si>
  <si>
    <t>3" Marble</t>
  </si>
  <si>
    <t>RM100030</t>
  </si>
  <si>
    <t>4" Marble</t>
  </si>
  <si>
    <t>RM100031</t>
  </si>
  <si>
    <t>Trophy Cap Nut</t>
  </si>
  <si>
    <t>RM100032</t>
  </si>
  <si>
    <t>Fancy Gold Trophy Cap Nut</t>
  </si>
  <si>
    <t>RM100033</t>
  </si>
  <si>
    <t>Standard Cap Nut</t>
  </si>
  <si>
    <t>RM100034</t>
  </si>
  <si>
    <t>Check Rings</t>
  </si>
  <si>
    <t>RM100035</t>
  </si>
  <si>
    <t>1" Emblem</t>
  </si>
  <si>
    <t>RM100036</t>
  </si>
  <si>
    <t>1.5" Emblem</t>
  </si>
  <si>
    <t>RM100037</t>
  </si>
  <si>
    <t>2" Emblem</t>
  </si>
  <si>
    <t>RM100038</t>
  </si>
  <si>
    <t>Felt Dots</t>
  </si>
  <si>
    <t>RM100039</t>
  </si>
  <si>
    <t>48" Rod</t>
  </si>
  <si>
    <t>RM100040</t>
  </si>
  <si>
    <t>Cherry 2 Post Base &amp; Lid Set</t>
  </si>
  <si>
    <t>RM100041</t>
  </si>
  <si>
    <t>Cherry 3 Post Base &amp; Lid Set</t>
  </si>
  <si>
    <t>RM100042</t>
  </si>
  <si>
    <t>Tall Cherry Finish Cup Base</t>
  </si>
  <si>
    <t>RM100043</t>
  </si>
  <si>
    <t>3" Threaded Trophy Rod</t>
  </si>
  <si>
    <t>RM100044</t>
  </si>
  <si>
    <t>4" Threaded Trophy Rod</t>
  </si>
  <si>
    <t>RM100045</t>
  </si>
  <si>
    <t>6" Threaded Trophy Rod</t>
  </si>
  <si>
    <t>RM100046</t>
  </si>
  <si>
    <t>8" Threaded Trophy Rod Assm.</t>
  </si>
  <si>
    <t>RM100047</t>
  </si>
  <si>
    <t>10" Threaded Trophy Rod Assm.</t>
  </si>
  <si>
    <t>RM100048</t>
  </si>
  <si>
    <t>12" Threaded Trophy Rod Assm.</t>
  </si>
  <si>
    <t>RM100049</t>
  </si>
  <si>
    <t>14" Threaded Trophy Rod Assm.</t>
  </si>
  <si>
    <t>RM100050</t>
  </si>
  <si>
    <t>16" Threaded Trophy Rod Assm.</t>
  </si>
  <si>
    <t>RM100051</t>
  </si>
  <si>
    <t>20" Threaded Trophy Rod Assm.</t>
  </si>
  <si>
    <t>RM100052</t>
  </si>
  <si>
    <t>8" Marble</t>
  </si>
  <si>
    <t>RM100053</t>
  </si>
  <si>
    <t>3" Blank Plate</t>
  </si>
  <si>
    <t>RM100054</t>
  </si>
  <si>
    <t>Column Cover</t>
  </si>
  <si>
    <t>S100001</t>
  </si>
  <si>
    <t>Basketball Graphic Plaque</t>
  </si>
  <si>
    <t>S100002</t>
  </si>
  <si>
    <t>Football Graphic Plaque</t>
  </si>
  <si>
    <t>S100003</t>
  </si>
  <si>
    <t>Soccer #1 Pin</t>
  </si>
  <si>
    <t>S100004</t>
  </si>
  <si>
    <t>Award Medallian - 2''</t>
  </si>
  <si>
    <t>S100005</t>
  </si>
  <si>
    <t>Award Medallian - 2.5''</t>
  </si>
  <si>
    <t>S100006</t>
  </si>
  <si>
    <t>Award Medallian - 3''</t>
  </si>
  <si>
    <t>S100007</t>
  </si>
  <si>
    <t>Baseball Figure Trophy</t>
  </si>
  <si>
    <t>S100008</t>
  </si>
  <si>
    <t>Soccer Figure Trophy</t>
  </si>
  <si>
    <t>S100009</t>
  </si>
  <si>
    <t>Engraved Basketball Award</t>
  </si>
  <si>
    <t>S100010</t>
  </si>
  <si>
    <t>Golf Relaxed Cap</t>
  </si>
  <si>
    <t>S100011</t>
  </si>
  <si>
    <t>All Star Cap</t>
  </si>
  <si>
    <t>S100012</t>
  </si>
  <si>
    <t>Raw-Edge Patch BALL CAP</t>
  </si>
  <si>
    <t>S100013</t>
  </si>
  <si>
    <t>Mesh BALL CAP</t>
  </si>
  <si>
    <t>S100014</t>
  </si>
  <si>
    <t>Chunky Knit Hat</t>
  </si>
  <si>
    <t>S100015</t>
  </si>
  <si>
    <t>Raw-Edge Bucket Hat</t>
  </si>
  <si>
    <t>S100016</t>
  </si>
  <si>
    <t>Mesh Bucket Hat</t>
  </si>
  <si>
    <t>S100017</t>
  </si>
  <si>
    <t>Microfiber Bucket Hat</t>
  </si>
  <si>
    <t>S100018</t>
  </si>
  <si>
    <t>Crusher Bucket Hat</t>
  </si>
  <si>
    <t>S100019</t>
  </si>
  <si>
    <t>Sportsman Bucket Hat</t>
  </si>
  <si>
    <t>S100020</t>
  </si>
  <si>
    <t>Super Sport Stopwatch</t>
  </si>
  <si>
    <t>S100021</t>
  </si>
  <si>
    <t>Translucent Stopwatch</t>
  </si>
  <si>
    <t>S100022</t>
  </si>
  <si>
    <t>Compact Speaker Cooler</t>
  </si>
  <si>
    <t>S100023</t>
  </si>
  <si>
    <t>Gripper SPORT BOT</t>
  </si>
  <si>
    <t>S100024</t>
  </si>
  <si>
    <t>Aluminum SPORT BOT</t>
  </si>
  <si>
    <t>S100025</t>
  </si>
  <si>
    <t>SPORT BOT with Pop Lid</t>
  </si>
  <si>
    <t>S100026</t>
  </si>
  <si>
    <t>Wide SPORT BOT</t>
  </si>
  <si>
    <t>S200001</t>
  </si>
  <si>
    <t>3.25" Lamp of Knowledge Trophy</t>
  </si>
  <si>
    <t>S200002</t>
  </si>
  <si>
    <t xml:space="preserve">3.25" Apple Trophy </t>
  </si>
  <si>
    <t>V100003</t>
  </si>
  <si>
    <t>LogoMasters</t>
  </si>
  <si>
    <t>S200003</t>
  </si>
  <si>
    <t>5" Male Graduate Trophy</t>
  </si>
  <si>
    <t>S200004</t>
  </si>
  <si>
    <t>5" Female Graduate Trophy</t>
  </si>
  <si>
    <t>S200005</t>
  </si>
  <si>
    <t>4.75" Spelling B Trophy</t>
  </si>
  <si>
    <t>S200006</t>
  </si>
  <si>
    <t>3.75" Soccer Trophy</t>
  </si>
  <si>
    <t>S200007</t>
  </si>
  <si>
    <t>3.75" Football Trophy</t>
  </si>
  <si>
    <t>S200008</t>
  </si>
  <si>
    <t>3.75" Basketball Trophy</t>
  </si>
  <si>
    <t>S200009</t>
  </si>
  <si>
    <t>3.75" Volleyball Trophy</t>
  </si>
  <si>
    <t>S200010</t>
  </si>
  <si>
    <t>3.75" Wrestling Trophy</t>
  </si>
  <si>
    <t>S200011</t>
  </si>
  <si>
    <t>10.75" Star Riser Lamp of Knowledge Trophy</t>
  </si>
  <si>
    <t>S200012</t>
  </si>
  <si>
    <t>10.75" Star Riser Apple Trophy</t>
  </si>
  <si>
    <t>S200013</t>
  </si>
  <si>
    <t>10.75" Star Riser Soccer Trophy</t>
  </si>
  <si>
    <t>S200014</t>
  </si>
  <si>
    <t>10.75" Star Riser FootballTrophy</t>
  </si>
  <si>
    <t>S200015</t>
  </si>
  <si>
    <t>10.75" Star Riser Basketball Trophy</t>
  </si>
  <si>
    <t>S200016</t>
  </si>
  <si>
    <t>10.75" Star Riser Volleyball Trophy</t>
  </si>
  <si>
    <t>S200017</t>
  </si>
  <si>
    <t>10.75" Tourch Riser WrestlingTrophy</t>
  </si>
  <si>
    <t>S200018</t>
  </si>
  <si>
    <t>10.75" Tourch Riser Lamp of Knowledge Trophy</t>
  </si>
  <si>
    <t>S200019</t>
  </si>
  <si>
    <t>10.75" Tourch Riser Apple Trophy</t>
  </si>
  <si>
    <t>S200020</t>
  </si>
  <si>
    <t>10.75" Tourch Riser Soccer Trophy</t>
  </si>
  <si>
    <t>S200021</t>
  </si>
  <si>
    <t>10.75" Tourch Riser FootballTrophy</t>
  </si>
  <si>
    <t>S200022</t>
  </si>
  <si>
    <t>10.75" Tourch Riser Basketball Trophy</t>
  </si>
  <si>
    <t>S200023</t>
  </si>
  <si>
    <t>10.75" Tourch Riser Volleyball Trophy</t>
  </si>
  <si>
    <t>S200024</t>
  </si>
  <si>
    <t>10.75" Tourch Riser Wrestling Trophy</t>
  </si>
  <si>
    <t>S200025</t>
  </si>
  <si>
    <t>10.75" Column Lamp of Knowledge Trophy</t>
  </si>
  <si>
    <t>S200026</t>
  </si>
  <si>
    <t>10.75" Column Apple Trophy</t>
  </si>
  <si>
    <t>S200027</t>
  </si>
  <si>
    <t>10.75" Column Soccer Trophy</t>
  </si>
  <si>
    <t>S200028</t>
  </si>
  <si>
    <t>10.75" Column Football Trophy</t>
  </si>
  <si>
    <t>S200029</t>
  </si>
  <si>
    <t>10.75" Column Basketball Trophy</t>
  </si>
  <si>
    <t>S200030</t>
  </si>
  <si>
    <t>10.75" Column Volleyball Trophy</t>
  </si>
  <si>
    <t>S200031</t>
  </si>
  <si>
    <t>10.75" Column Wrestling Trophy</t>
  </si>
  <si>
    <t>1650</t>
  </si>
  <si>
    <t>4851</t>
  </si>
  <si>
    <t>8194</t>
  </si>
  <si>
    <t>11308</t>
  </si>
  <si>
    <t>4705</t>
  </si>
  <si>
    <t>3113</t>
  </si>
  <si>
    <t>9341</t>
  </si>
  <si>
    <t>8810</t>
  </si>
  <si>
    <t>5174</t>
  </si>
  <si>
    <t>4345</t>
  </si>
  <si>
    <t>2848</t>
  </si>
  <si>
    <t>4350</t>
  </si>
  <si>
    <t>9550</t>
  </si>
  <si>
    <t>3772</t>
  </si>
  <si>
    <t>9427</t>
  </si>
  <si>
    <t>5455</t>
  </si>
  <si>
    <t>12776</t>
  </si>
  <si>
    <t>10432</t>
  </si>
  <si>
    <t>11104</t>
  </si>
  <si>
    <t>24369</t>
  </si>
  <si>
    <t>2070</t>
  </si>
  <si>
    <t>10937</t>
  </si>
  <si>
    <t>25755</t>
  </si>
  <si>
    <t>3153</t>
  </si>
  <si>
    <t>24883</t>
  </si>
  <si>
    <t>2572</t>
  </si>
  <si>
    <t>12681</t>
  </si>
  <si>
    <t>25414</t>
  </si>
  <si>
    <t>2196</t>
  </si>
  <si>
    <t>22410</t>
  </si>
  <si>
    <t>3423</t>
  </si>
  <si>
    <t>24455</t>
  </si>
  <si>
    <t>1271</t>
  </si>
  <si>
    <t>16952</t>
  </si>
  <si>
    <t>17988</t>
  </si>
  <si>
    <t>21963</t>
  </si>
  <si>
    <t>2332</t>
  </si>
  <si>
    <t>5572</t>
  </si>
  <si>
    <t>23716</t>
  </si>
  <si>
    <t>2325</t>
  </si>
  <si>
    <t>8436</t>
  </si>
  <si>
    <t>8191</t>
  </si>
  <si>
    <t>9127</t>
  </si>
  <si>
    <t>6628</t>
  </si>
  <si>
    <t>5939</t>
  </si>
  <si>
    <t>8104</t>
  </si>
  <si>
    <t>20423</t>
  </si>
  <si>
    <t>2000</t>
  </si>
  <si>
    <t>2916</t>
  </si>
  <si>
    <t>5444</t>
  </si>
  <si>
    <t>21090</t>
  </si>
  <si>
    <t>1979</t>
  </si>
  <si>
    <t>5207</t>
  </si>
  <si>
    <t>8514</t>
  </si>
  <si>
    <t>6800</t>
  </si>
  <si>
    <t>8864</t>
  </si>
  <si>
    <t>6155</t>
  </si>
  <si>
    <t>7119</t>
  </si>
  <si>
    <t>5058</t>
  </si>
  <si>
    <t>5117</t>
  </si>
  <si>
    <t>7043</t>
  </si>
  <si>
    <t>5795</t>
  </si>
  <si>
    <t>7492</t>
  </si>
  <si>
    <t>18916</t>
  </si>
  <si>
    <t>1545</t>
  </si>
  <si>
    <t>5500</t>
  </si>
  <si>
    <t>16310</t>
  </si>
  <si>
    <t>2041</t>
  </si>
  <si>
    <t>15230</t>
  </si>
  <si>
    <t>3425</t>
  </si>
  <si>
    <t>18198</t>
  </si>
  <si>
    <t>3878</t>
  </si>
  <si>
    <t>11000</t>
  </si>
  <si>
    <t>17117</t>
  </si>
  <si>
    <t>1987</t>
  </si>
  <si>
    <t>13899</t>
  </si>
  <si>
    <t>1712</t>
  </si>
  <si>
    <t>23897</t>
  </si>
  <si>
    <t>2431</t>
  </si>
  <si>
    <t>15244</t>
  </si>
  <si>
    <t>2073</t>
  </si>
  <si>
    <t>13521</t>
  </si>
  <si>
    <t>2218</t>
  </si>
  <si>
    <t>13387</t>
  </si>
  <si>
    <t>3001</t>
  </si>
  <si>
    <t>12761</t>
  </si>
  <si>
    <t>2802</t>
  </si>
  <si>
    <t>16197</t>
  </si>
  <si>
    <t>4351</t>
  </si>
  <si>
    <t>14588</t>
  </si>
  <si>
    <t>2807</t>
  </si>
  <si>
    <t>14219</t>
  </si>
  <si>
    <t>3917</t>
  </si>
  <si>
    <t>12658</t>
  </si>
  <si>
    <t>3293</t>
  </si>
  <si>
    <t>15368</t>
  </si>
  <si>
    <t>3194</t>
  </si>
  <si>
    <t>26675</t>
  </si>
  <si>
    <t>3111</t>
  </si>
  <si>
    <t>25192</t>
  </si>
  <si>
    <t>1469</t>
  </si>
  <si>
    <t>23075</t>
  </si>
  <si>
    <t>2967</t>
  </si>
  <si>
    <t>25606</t>
  </si>
  <si>
    <t>2886</t>
  </si>
  <si>
    <t>27067</t>
  </si>
  <si>
    <t>3449</t>
  </si>
  <si>
    <t>21342</t>
  </si>
  <si>
    <t>2312</t>
  </si>
  <si>
    <t>24217</t>
  </si>
  <si>
    <t>2153</t>
  </si>
  <si>
    <t>33904</t>
  </si>
  <si>
    <t>2389</t>
  </si>
  <si>
    <t>21870</t>
  </si>
  <si>
    <t>2261</t>
  </si>
  <si>
    <t>9680</t>
  </si>
  <si>
    <t>21563</t>
  </si>
  <si>
    <t>1636</t>
  </si>
  <si>
    <t>32512</t>
  </si>
  <si>
    <t>1205</t>
  </si>
  <si>
    <t>17374</t>
  </si>
  <si>
    <t>2958</t>
  </si>
  <si>
    <t>22861</t>
  </si>
  <si>
    <t>2232</t>
  </si>
  <si>
    <t>17508</t>
  </si>
  <si>
    <t>1626</t>
  </si>
  <si>
    <t>22030</t>
  </si>
  <si>
    <t>2314</t>
  </si>
  <si>
    <t>18059</t>
  </si>
  <si>
    <t>2421</t>
  </si>
  <si>
    <t>21794</t>
  </si>
  <si>
    <t>3109</t>
  </si>
  <si>
    <t>19238</t>
  </si>
  <si>
    <t>1539</t>
  </si>
  <si>
    <t>19574</t>
  </si>
  <si>
    <t>2245</t>
  </si>
  <si>
    <t>18871</t>
  </si>
  <si>
    <t>18991</t>
  </si>
  <si>
    <t>1877</t>
  </si>
  <si>
    <t>18617</t>
  </si>
  <si>
    <t>2458</t>
  </si>
  <si>
    <t>16374</t>
  </si>
  <si>
    <t>2514</t>
  </si>
  <si>
    <t>18113</t>
  </si>
  <si>
    <t>2358</t>
  </si>
  <si>
    <t>16244</t>
  </si>
  <si>
    <t>1937</t>
  </si>
  <si>
    <t>15964</t>
  </si>
  <si>
    <t>2433</t>
  </si>
  <si>
    <t>14660</t>
  </si>
  <si>
    <t>3268</t>
  </si>
  <si>
    <t>15521</t>
  </si>
  <si>
    <t>2109</t>
  </si>
  <si>
    <t>15075</t>
  </si>
  <si>
    <t>1604</t>
  </si>
  <si>
    <t>14071</t>
  </si>
  <si>
    <t>3333</t>
  </si>
  <si>
    <t>14003</t>
  </si>
  <si>
    <t>4339</t>
  </si>
  <si>
    <t>15467</t>
  </si>
  <si>
    <t>2616</t>
  </si>
  <si>
    <t>15468</t>
  </si>
  <si>
    <t>3008</t>
  </si>
  <si>
    <t>18025</t>
  </si>
  <si>
    <t>2086</t>
  </si>
  <si>
    <t>8481</t>
  </si>
  <si>
    <t>7508</t>
  </si>
  <si>
    <t>25311</t>
  </si>
  <si>
    <t>2125</t>
  </si>
  <si>
    <t>8790</t>
  </si>
  <si>
    <t>9891</t>
  </si>
  <si>
    <t>9862</t>
  </si>
  <si>
    <t>7640</t>
  </si>
  <si>
    <t>9570</t>
  </si>
  <si>
    <t>9366</t>
  </si>
  <si>
    <t>9183</t>
  </si>
  <si>
    <t>27829</t>
  </si>
  <si>
    <t>1824</t>
  </si>
  <si>
    <t>10572</t>
  </si>
  <si>
    <t>10820</t>
  </si>
  <si>
    <t>12875</t>
  </si>
  <si>
    <t>14470</t>
  </si>
  <si>
    <t>22234</t>
  </si>
  <si>
    <t>2752</t>
  </si>
  <si>
    <t>12188</t>
  </si>
  <si>
    <t>12655</t>
  </si>
  <si>
    <t>22344</t>
  </si>
  <si>
    <t>2418</t>
  </si>
  <si>
    <t>22788</t>
  </si>
  <si>
    <t>3042</t>
  </si>
  <si>
    <t>30424</t>
  </si>
  <si>
    <t>1872</t>
  </si>
  <si>
    <t>2700</t>
  </si>
  <si>
    <t>16908</t>
  </si>
  <si>
    <t>2671</t>
  </si>
  <si>
    <t>12665</t>
  </si>
  <si>
    <t>2152</t>
  </si>
  <si>
    <t>16911</t>
  </si>
  <si>
    <t>2935</t>
  </si>
  <si>
    <t>24645</t>
  </si>
  <si>
    <t>2464</t>
  </si>
  <si>
    <t>15770</t>
  </si>
  <si>
    <t>24000</t>
  </si>
  <si>
    <t>2090</t>
  </si>
  <si>
    <t>16324</t>
  </si>
  <si>
    <t>1668</t>
  </si>
  <si>
    <t>17333</t>
  </si>
  <si>
    <t>2009</t>
  </si>
  <si>
    <t>16156</t>
  </si>
  <si>
    <t>1201</t>
  </si>
  <si>
    <t>18020</t>
  </si>
  <si>
    <t>871</t>
  </si>
  <si>
    <t>17114</t>
  </si>
  <si>
    <t>1656</t>
  </si>
  <si>
    <t>16532</t>
  </si>
  <si>
    <t>1625</t>
  </si>
  <si>
    <t>17247</t>
  </si>
  <si>
    <t>1961</t>
  </si>
  <si>
    <t>17072</t>
  </si>
  <si>
    <t>2450</t>
  </si>
  <si>
    <t>16249</t>
  </si>
  <si>
    <t>1632</t>
  </si>
  <si>
    <t>16951</t>
  </si>
  <si>
    <t>1124</t>
  </si>
  <si>
    <t>16600</t>
  </si>
  <si>
    <t>2083</t>
  </si>
  <si>
    <t>17252</t>
  </si>
  <si>
    <t>1718</t>
  </si>
  <si>
    <t>17631</t>
  </si>
  <si>
    <t>1095</t>
  </si>
  <si>
    <t>16135</t>
  </si>
  <si>
    <t>1498</t>
  </si>
  <si>
    <t>17152</t>
  </si>
  <si>
    <t>1229</t>
  </si>
  <si>
    <t>16328</t>
  </si>
  <si>
    <t>2159</t>
  </si>
  <si>
    <t>17982</t>
  </si>
  <si>
    <t>18070</t>
  </si>
  <si>
    <t>1653</t>
  </si>
  <si>
    <t>16878</t>
  </si>
  <si>
    <t>1960</t>
  </si>
  <si>
    <t>16045</t>
  </si>
  <si>
    <t>1885</t>
  </si>
  <si>
    <t>17961</t>
  </si>
  <si>
    <t>1267</t>
  </si>
  <si>
    <t>18228</t>
  </si>
  <si>
    <t>16474</t>
  </si>
  <si>
    <t>1671</t>
  </si>
  <si>
    <t>16232</t>
  </si>
  <si>
    <t>1779</t>
  </si>
  <si>
    <t>16123</t>
  </si>
  <si>
    <t>1107</t>
  </si>
  <si>
    <t>17615</t>
  </si>
  <si>
    <t>2481</t>
  </si>
  <si>
    <t>1013</t>
  </si>
  <si>
    <t>16892</t>
  </si>
  <si>
    <t>1069</t>
  </si>
  <si>
    <t>15534</t>
  </si>
  <si>
    <t>2270</t>
  </si>
  <si>
    <t>15568</t>
  </si>
  <si>
    <t>3920</t>
  </si>
  <si>
    <t>Auto+Hide+Values+Formulas=Sheet5,Sheet1,Sheet2</t>
  </si>
  <si>
    <t>Auto+Hide+Values+Formulas=Sheet5,Sheet1,Sheet2+FormulasOnly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</si>
</sst>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_);_(* \(#,##0\);_(* &quot;-&quot;_);_(@_)"/>
    <numFmt numFmtId="165" formatCode="_(* #,##0.00_);_(* \(#,##0.00\);_(* &quot;-&quot;??_);_(@_)"/>
  </numFmts>
  <fonts count="9" x14ac:knownFonts="1">
    <font>
      <sz val="11"/>
      <color theme="1"/>
      <name val="Calibri"/>
      <family val="2"/>
      <scheme val="minor"/>
    </font>
    <font>
      <sz val="11"/>
      <color rgb="FF000000"/>
      <name val="Calibri"/>
      <family val="2"/>
      <scheme val="minor"/>
    </font>
    <font>
      <b/>
      <sz val="11"/>
      <color rgb="FF000000"/>
      <name val="Calibri"/>
      <family val="2"/>
      <scheme val="minor"/>
    </font>
    <font>
      <sz val="11"/>
      <color rgb="FF595959"/>
      <name val="Calibri"/>
      <family val="2"/>
      <scheme val="minor"/>
    </font>
    <font>
      <b/>
      <sz val="18"/>
      <color theme="3"/>
      <name val="Cambria"/>
      <family val="2"/>
      <scheme val="major"/>
    </font>
    <font>
      <sz val="10"/>
      <name val="Arial"/>
      <family val="2"/>
    </font>
    <font>
      <u/>
      <sz val="10"/>
      <color indexed="12"/>
      <name val="Arial"/>
      <family val="2"/>
    </font>
    <font>
      <u/>
      <sz val="8"/>
      <color indexed="12"/>
      <name val="Arial"/>
      <family val="2"/>
    </font>
    <font>
      <sz val="11"/>
      <color indexed="8"/>
      <name val="Calibri"/>
      <family val="2"/>
    </font>
  </fonts>
  <fills count="2">
    <fill>
      <patternFill patternType="none"/>
    </fill>
    <fill>
      <patternFill patternType="gray125"/>
    </fill>
  </fills>
  <borders count="8">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style="thin">
        <color rgb="FFA9A9A9"/>
      </left>
      <right/>
      <top/>
      <bottom/>
      <diagonal/>
    </border>
    <border>
      <left style="thin">
        <color rgb="FFA9A9A9"/>
      </left>
      <right style="thin">
        <color rgb="FFA9A9A9"/>
      </right>
      <top/>
      <bottom/>
      <diagonal/>
    </border>
  </borders>
  <cellStyleXfs count="10">
    <xf numFmtId="0" fontId="0" fillId="0" borderId="0"/>
    <xf numFmtId="0" fontId="4" fillId="0" borderId="0" applyNumberFormat="0" applyFill="0" applyBorder="0" applyAlignment="0" applyProtection="0"/>
    <xf numFmtId="0" fontId="5" fillId="0" borderId="0"/>
    <xf numFmtId="165" fontId="5" fillId="0" borderId="0" applyFont="0" applyFill="0" applyBorder="0" applyAlignment="0" applyProtection="0"/>
    <xf numFmtId="0" fontId="7" fillId="0" borderId="0" applyNumberFormat="0" applyFill="0" applyBorder="0" applyAlignment="0" applyProtection="0">
      <alignment vertical="top"/>
      <protection locked="0"/>
    </xf>
    <xf numFmtId="0" fontId="5" fillId="0" borderId="0"/>
    <xf numFmtId="0" fontId="5" fillId="0" borderId="0"/>
    <xf numFmtId="0" fontId="5" fillId="0" borderId="0"/>
    <xf numFmtId="0" fontId="8" fillId="0" borderId="0"/>
    <xf numFmtId="0" fontId="6" fillId="0" borderId="0" applyNumberFormat="0" applyFill="0" applyBorder="0" applyAlignment="0" applyProtection="0">
      <alignment vertical="top"/>
      <protection locked="0"/>
    </xf>
  </cellStyleXfs>
  <cellXfs count="23">
    <xf numFmtId="0" fontId="0" fillId="0" borderId="0" xfId="0"/>
    <xf numFmtId="0" fontId="1" fillId="0" borderId="0" xfId="0" applyFont="1"/>
    <xf numFmtId="0" fontId="2" fillId="0" borderId="1" xfId="0" applyFont="1" applyBorder="1"/>
    <xf numFmtId="0" fontId="2" fillId="0" borderId="2" xfId="0" applyFont="1" applyBorder="1"/>
    <xf numFmtId="0" fontId="2" fillId="0" borderId="4" xfId="0" applyFont="1" applyBorder="1"/>
    <xf numFmtId="0" fontId="2" fillId="0" borderId="5" xfId="0" applyFont="1" applyBorder="1"/>
    <xf numFmtId="0" fontId="3" fillId="0" borderId="1" xfId="0" applyFont="1" applyBorder="1" applyAlignment="1">
      <alignment horizontal="left" indent="2"/>
    </xf>
    <xf numFmtId="0" fontId="1" fillId="0" borderId="3" xfId="0" applyFont="1" applyBorder="1"/>
    <xf numFmtId="14" fontId="3" fillId="0" borderId="2" xfId="0" applyNumberFormat="1" applyFont="1" applyBorder="1"/>
    <xf numFmtId="0" fontId="2" fillId="0" borderId="0" xfId="0" applyFont="1"/>
    <xf numFmtId="0" fontId="0" fillId="0" borderId="0" xfId="0" quotePrefix="1"/>
    <xf numFmtId="14" fontId="3" fillId="0" borderId="0" xfId="0" applyNumberFormat="1" applyFont="1"/>
    <xf numFmtId="0" fontId="0" fillId="0" borderId="0" xfId="0" pivotButton="1"/>
    <xf numFmtId="164" fontId="0" fillId="0" borderId="0" xfId="0" applyNumberFormat="1"/>
    <xf numFmtId="49" fontId="0" fillId="0" borderId="0" xfId="0" applyNumberFormat="1"/>
    <xf numFmtId="0" fontId="2" fillId="0" borderId="6" xfId="0" applyFont="1" applyBorder="1"/>
    <xf numFmtId="14" fontId="2" fillId="0" borderId="7" xfId="0" applyNumberFormat="1" applyFont="1" applyBorder="1"/>
    <xf numFmtId="14" fontId="2" fillId="0" borderId="0" xfId="0" applyNumberFormat="1" applyFont="1"/>
    <xf numFmtId="49" fontId="0" fillId="0" borderId="0" xfId="0" applyNumberFormat="1" applyAlignment="1">
      <alignment horizontal="left"/>
    </xf>
    <xf numFmtId="49" fontId="4" fillId="0" borderId="0" xfId="1" applyNumberFormat="1" applyAlignment="1">
      <alignment horizontal="left"/>
    </xf>
    <xf numFmtId="49" fontId="0" fillId="0" borderId="0" xfId="0" pivotButton="1" applyNumberFormat="1" applyAlignment="1">
      <alignment horizontal="left"/>
    </xf>
    <xf numFmtId="0" fontId="0" fillId="0" borderId="0" xfId="0" applyAlignment="1">
      <alignment horizontal="right"/>
    </xf>
    <xf numFmtId="0" fontId="8" fillId="0" borderId="0" xfId="8"/>
  </cellXfs>
  <cellStyles count="10">
    <cellStyle name="Comma 2" xfId="3" xr:uid="{00000000-0005-0000-0000-000000000000}"/>
    <cellStyle name="Hyperlink 2" xfId="4" xr:uid="{00000000-0005-0000-0000-000002000000}"/>
    <cellStyle name="Hyperlink 3" xfId="9" xr:uid="{00000000-0005-0000-0000-000003000000}"/>
    <cellStyle name="Normal" xfId="0" builtinId="0"/>
    <cellStyle name="Normal 2" xfId="5" xr:uid="{00000000-0005-0000-0000-000005000000}"/>
    <cellStyle name="Normal 2 2" xfId="6" xr:uid="{00000000-0005-0000-0000-000006000000}"/>
    <cellStyle name="Normal 2 3" xfId="7" xr:uid="{00000000-0005-0000-0000-000007000000}"/>
    <cellStyle name="Normal 2 4" xfId="2" xr:uid="{00000000-0005-0000-0000-000008000000}"/>
    <cellStyle name="Normal 3" xfId="8" xr:uid="{00000000-0005-0000-0000-000009000000}"/>
    <cellStyle name="Title" xfId="1" builtinId="15"/>
  </cellStyles>
  <dxfs count="38">
    <dxf>
      <numFmt numFmtId="30" formatCode="@"/>
    </dxf>
    <dxf>
      <numFmt numFmtId="30" formatCode="@"/>
    </dxf>
    <dxf>
      <numFmt numFmtId="30" formatCode="@"/>
    </dxf>
    <dxf>
      <numFmt numFmtId="30" formatCode="@"/>
    </dxf>
    <dxf>
      <numFmt numFmtId="0" formatCode="General"/>
    </dxf>
    <dxf>
      <numFmt numFmtId="0" formatCode="General"/>
    </dxf>
    <dxf>
      <numFmt numFmtId="30" formatCode="@"/>
    </dxf>
    <dxf>
      <numFmt numFmtId="30" formatCode="@"/>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30" formatCode="@"/>
    </dxf>
    <dxf>
      <numFmt numFmtId="30" formatCode="@"/>
    </dxf>
    <dxf>
      <numFmt numFmtId="30" formatCode="@"/>
    </dxf>
    <dxf>
      <numFmt numFmtId="30" formatCode="@"/>
    </dxf>
    <dxf>
      <alignment horizontal="right" readingOrder="0"/>
    </dxf>
    <dxf>
      <alignment horizontal="left" readingOrder="0"/>
    </dxf>
    <dxf>
      <alignment horizontal="left" readingOrder="0"/>
    </dxf>
    <dxf>
      <alignment horizontal="left" readingOrder="0"/>
    </dxf>
    <dxf>
      <alignment horizontal="left" readingOrder="0"/>
    </dxf>
    <dxf>
      <alignment horizontal="left" readingOrder="0"/>
    </dxf>
    <dxf>
      <numFmt numFmtId="30" formatCode="@"/>
    </dxf>
    <dxf>
      <numFmt numFmtId="30" formatCode="@"/>
    </dxf>
    <dxf>
      <fill>
        <patternFill patternType="solid">
          <fgColor theme="4" tint="0.79998168889431442"/>
          <bgColor theme="4" tint="0.79998168889431442"/>
        </patternFill>
      </fill>
      <border>
        <bottom style="thin">
          <color theme="4" tint="0.39997558519241921"/>
        </bottom>
      </border>
    </dxf>
    <dxf>
      <fill>
        <patternFill patternType="solid">
          <fgColor theme="4" tint="0.79998168889431442"/>
          <bgColor theme="4" tint="0.79998168889431442"/>
        </patternFill>
      </fill>
      <border>
        <bottom style="thin">
          <color theme="4" tint="0.39997558519241921"/>
        </bottom>
      </border>
    </dxf>
    <dxf>
      <font>
        <b/>
        <color theme="1"/>
      </font>
    </dxf>
    <dxf>
      <font>
        <b/>
        <color theme="1"/>
      </font>
      <border>
        <bottom style="thin">
          <color theme="4" tint="0.39997558519241921"/>
        </bottom>
      </border>
    </dxf>
    <dxf>
      <font>
        <b/>
        <color theme="1"/>
      </font>
    </dxf>
    <dxf>
      <font>
        <b/>
        <color theme="1"/>
      </font>
      <border>
        <top style="thin">
          <color theme="4"/>
        </top>
        <bottom style="thin">
          <color theme="4"/>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border>
        <left style="thin">
          <color theme="0" tint="-0.249977111117893"/>
        </left>
        <right style="thin">
          <color theme="0" tint="-0.249977111117893"/>
        </right>
      </border>
    </dxf>
    <dxf>
      <fill>
        <patternFill patternType="solid">
          <fgColor theme="0" tint="-0.14999847407452621"/>
          <bgColor theme="0" tint="-0.14999847407452621"/>
        </patternFill>
      </fill>
    </dxf>
    <dxf>
      <font>
        <b/>
        <color theme="1"/>
      </font>
      <fill>
        <patternFill patternType="solid">
          <fgColor theme="4" tint="0.79998168889431442"/>
          <bgColor theme="4" tint="0.79998168889431442"/>
        </patternFill>
      </fill>
      <border>
        <top style="thin">
          <color theme="4" tint="0.39997558519241921"/>
        </top>
      </border>
    </dxf>
    <dxf>
      <font>
        <b/>
        <color theme="1"/>
      </font>
      <fill>
        <patternFill patternType="solid">
          <fgColor theme="4" tint="0.79998168889431442"/>
          <bgColor theme="4" tint="0.79998168889431442"/>
        </patternFill>
      </fill>
      <border>
        <bottom style="thin">
          <color theme="4" tint="0.39997558519241921"/>
        </bottom>
      </border>
    </dxf>
    <dxf>
      <border>
        <left style="medium">
          <color auto="1"/>
        </left>
        <right style="medium">
          <color auto="1"/>
        </right>
        <top style="medium">
          <color auto="1"/>
        </top>
        <bottom style="medium">
          <color auto="1"/>
        </bottom>
      </border>
    </dxf>
  </dxfs>
  <tableStyles count="1" defaultTableStyle="TableStyleMedium2" defaultPivotStyle="PivotStyleLight16">
    <tableStyle name="PivotStyleLight16 2" table="0" count="12" xr9:uid="{00000000-0011-0000-FFFF-FFFF00000000}">
      <tableStyleElement type="wholeTable" dxfId="37"/>
      <tableStyleElement type="headerRow" dxfId="36"/>
      <tableStyleElement type="totalRow" dxfId="35"/>
      <tableStyleElement type="firstRowStripe" dxfId="34"/>
      <tableStyleElement type="firstColumnStripe" dxfId="33"/>
      <tableStyleElement type="firstSubtotalColumn" dxfId="32"/>
      <tableStyleElement type="firstSubtotalRow" dxfId="31"/>
      <tableStyleElement type="secondSubtotalRow" dxfId="30"/>
      <tableStyleElement type="firstRowSubheading" dxfId="29"/>
      <tableStyleElement type="secondRowSubheading" dxfId="28"/>
      <tableStyleElement type="pageFieldLabels" dxfId="27"/>
      <tableStyleElement type="pageFieldValues" dxfId="2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haredStrings" Target="sharedString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microsoft.com/office/2007/relationships/slicerCache" Target="slicerCaches/slicerCache4.xml"/><Relationship Id="rId4" Type="http://schemas.openxmlformats.org/officeDocument/2006/relationships/worksheet" Target="worksheets/sheet4.xml"/><Relationship Id="rId9" Type="http://schemas.microsoft.com/office/2007/relationships/slicerCache" Target="slicerCaches/slicerCache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absolute">
    <xdr:from>
      <xdr:col>2</xdr:col>
      <xdr:colOff>34925</xdr:colOff>
      <xdr:row>4</xdr:row>
      <xdr:rowOff>114299</xdr:rowOff>
    </xdr:from>
    <xdr:to>
      <xdr:col>3</xdr:col>
      <xdr:colOff>734332</xdr:colOff>
      <xdr:row>11</xdr:row>
      <xdr:rowOff>60959</xdr:rowOff>
    </xdr:to>
    <mc:AlternateContent xmlns:mc="http://schemas.openxmlformats.org/markup-compatibility/2006" xmlns:a14="http://schemas.microsoft.com/office/drawing/2010/main">
      <mc:Choice Requires="a14">
        <xdr:graphicFrame macro="">
          <xdr:nvGraphicFramePr>
            <xdr:cNvPr id="2" name="Gen. Prod. Posting Group">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0/slicer">
              <sle:slicer xmlns:sle="http://schemas.microsoft.com/office/drawing/2010/slicer" name="Gen. Prod. Posting Group"/>
            </a:graphicData>
          </a:graphic>
        </xdr:graphicFrame>
      </mc:Choice>
      <mc:Fallback xmlns="">
        <xdr:sp macro="" textlink="">
          <xdr:nvSpPr>
            <xdr:cNvPr id="0" name=""/>
            <xdr:cNvSpPr>
              <a:spLocks noTextEdit="1"/>
            </xdr:cNvSpPr>
          </xdr:nvSpPr>
          <xdr:spPr>
            <a:xfrm>
              <a:off x="511175" y="781049"/>
              <a:ext cx="1828800" cy="1280160"/>
            </a:xfrm>
            <a:prstGeom prst="rect">
              <a:avLst/>
            </a:prstGeom>
            <a:solidFill>
              <a:prstClr val="white"/>
            </a:solidFill>
            <a:ln w="1">
              <a:solidFill>
                <a:prstClr val="green"/>
              </a:solidFill>
            </a:ln>
          </xdr:spPr>
          <xdr:txBody>
            <a:bodyPr vertOverflow="clip" horzOverflow="clip"/>
            <a:lstStyle/>
            <a:p>
              <a:r>
                <a:rPr lang="de-D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3</xdr:col>
      <xdr:colOff>828604</xdr:colOff>
      <xdr:row>4</xdr:row>
      <xdr:rowOff>114299</xdr:rowOff>
    </xdr:from>
    <xdr:to>
      <xdr:col>3</xdr:col>
      <xdr:colOff>2652263</xdr:colOff>
      <xdr:row>11</xdr:row>
      <xdr:rowOff>60959</xdr:rowOff>
    </xdr:to>
    <mc:AlternateContent xmlns:mc="http://schemas.openxmlformats.org/markup-compatibility/2006" xmlns:a14="http://schemas.microsoft.com/office/drawing/2010/main">
      <mc:Choice Requires="a14">
        <xdr:graphicFrame macro="">
          <xdr:nvGraphicFramePr>
            <xdr:cNvPr id="4" name="Reordering Policy">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microsoft.com/office/drawing/2010/slicer">
              <sle:slicer xmlns:sle="http://schemas.microsoft.com/office/drawing/2010/slicer" name="Reordering Policy"/>
            </a:graphicData>
          </a:graphic>
        </xdr:graphicFrame>
      </mc:Choice>
      <mc:Fallback xmlns="">
        <xdr:sp macro="" textlink="">
          <xdr:nvSpPr>
            <xdr:cNvPr id="0" name=""/>
            <xdr:cNvSpPr>
              <a:spLocks noTextEdit="1"/>
            </xdr:cNvSpPr>
          </xdr:nvSpPr>
          <xdr:spPr>
            <a:xfrm>
              <a:off x="2434247" y="781049"/>
              <a:ext cx="1823659" cy="1280160"/>
            </a:xfrm>
            <a:prstGeom prst="rect">
              <a:avLst/>
            </a:prstGeom>
            <a:solidFill>
              <a:prstClr val="white"/>
            </a:solidFill>
            <a:ln w="1">
              <a:solidFill>
                <a:prstClr val="green"/>
              </a:solidFill>
            </a:ln>
          </xdr:spPr>
          <xdr:txBody>
            <a:bodyPr vertOverflow="clip" horzOverflow="clip"/>
            <a:lstStyle/>
            <a:p>
              <a:r>
                <a:rPr lang="de-D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3</xdr:col>
      <xdr:colOff>2746535</xdr:colOff>
      <xdr:row>4</xdr:row>
      <xdr:rowOff>114299</xdr:rowOff>
    </xdr:from>
    <xdr:to>
      <xdr:col>5</xdr:col>
      <xdr:colOff>862762</xdr:colOff>
      <xdr:row>11</xdr:row>
      <xdr:rowOff>60959</xdr:rowOff>
    </xdr:to>
    <mc:AlternateContent xmlns:mc="http://schemas.openxmlformats.org/markup-compatibility/2006" xmlns:a14="http://schemas.microsoft.com/office/drawing/2010/main">
      <mc:Choice Requires="a14">
        <xdr:graphicFrame macro="">
          <xdr:nvGraphicFramePr>
            <xdr:cNvPr id="5" name="Replenishment System">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microsoft.com/office/drawing/2010/slicer">
              <sle:slicer xmlns:sle="http://schemas.microsoft.com/office/drawing/2010/slicer" name="Replenishment System"/>
            </a:graphicData>
          </a:graphic>
        </xdr:graphicFrame>
      </mc:Choice>
      <mc:Fallback xmlns="">
        <xdr:sp macro="" textlink="">
          <xdr:nvSpPr>
            <xdr:cNvPr id="0" name=""/>
            <xdr:cNvSpPr>
              <a:spLocks noTextEdit="1"/>
            </xdr:cNvSpPr>
          </xdr:nvSpPr>
          <xdr:spPr>
            <a:xfrm>
              <a:off x="4352178" y="781049"/>
              <a:ext cx="2103120" cy="1280160"/>
            </a:xfrm>
            <a:prstGeom prst="rect">
              <a:avLst/>
            </a:prstGeom>
            <a:solidFill>
              <a:prstClr val="white"/>
            </a:solidFill>
            <a:ln w="1">
              <a:solidFill>
                <a:prstClr val="green"/>
              </a:solidFill>
            </a:ln>
          </xdr:spPr>
          <xdr:txBody>
            <a:bodyPr vertOverflow="clip" horzOverflow="clip"/>
            <a:lstStyle/>
            <a:p>
              <a:r>
                <a:rPr lang="de-D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5</xdr:col>
      <xdr:colOff>957033</xdr:colOff>
      <xdr:row>4</xdr:row>
      <xdr:rowOff>114299</xdr:rowOff>
    </xdr:from>
    <xdr:to>
      <xdr:col>10</xdr:col>
      <xdr:colOff>544286</xdr:colOff>
      <xdr:row>11</xdr:row>
      <xdr:rowOff>60959</xdr:rowOff>
    </xdr:to>
    <mc:AlternateContent xmlns:mc="http://schemas.openxmlformats.org/markup-compatibility/2006" xmlns:a14="http://schemas.microsoft.com/office/drawing/2010/main">
      <mc:Choice Requires="a14">
        <xdr:graphicFrame macro="">
          <xdr:nvGraphicFramePr>
            <xdr:cNvPr id="6" name="Vendor - Name">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microsoft.com/office/drawing/2010/slicer">
              <sle:slicer xmlns:sle="http://schemas.microsoft.com/office/drawing/2010/slicer" name="Vendor - Name"/>
            </a:graphicData>
          </a:graphic>
        </xdr:graphicFrame>
      </mc:Choice>
      <mc:Fallback xmlns="">
        <xdr:sp macro="" textlink="">
          <xdr:nvSpPr>
            <xdr:cNvPr id="0" name=""/>
            <xdr:cNvSpPr>
              <a:spLocks noTextEdit="1"/>
            </xdr:cNvSpPr>
          </xdr:nvSpPr>
          <xdr:spPr>
            <a:xfrm>
              <a:off x="6549569" y="781049"/>
              <a:ext cx="7723263" cy="1280160"/>
            </a:xfrm>
            <a:prstGeom prst="rect">
              <a:avLst/>
            </a:prstGeom>
            <a:solidFill>
              <a:prstClr val="white"/>
            </a:solidFill>
            <a:ln w="1">
              <a:solidFill>
                <a:prstClr val="green"/>
              </a:solidFill>
            </a:ln>
          </xdr:spPr>
          <xdr:txBody>
            <a:bodyPr vertOverflow="clip" horzOverflow="clip"/>
            <a:lstStyle/>
            <a:p>
              <a:r>
                <a:rPr lang="de-D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im R. Duey" refreshedDate="43385.482330787039" createdVersion="5" refreshedVersion="6" minRefreshableVersion="3" recordCount="287" xr:uid="{00000000-000A-0000-FFFF-FFFF53000000}">
  <cacheSource type="worksheet">
    <worksheetSource name="Item"/>
  </cacheSource>
  <cacheFields count="18">
    <cacheField name="No." numFmtId="49">
      <sharedItems containsBlank="1" count="432">
        <s v="C100001"/>
        <s v="C100002"/>
        <s v="C100003"/>
        <s v="C100004"/>
        <s v="C100005"/>
        <s v="C100006"/>
        <s v="C100007"/>
        <s v="C100008"/>
        <s v="C100009"/>
        <s v="C100010"/>
        <s v="C100011"/>
        <s v="C100012"/>
        <s v="C100013"/>
        <s v="C100014"/>
        <s v="C100015"/>
        <s v="C100016"/>
        <s v="C100017"/>
        <s v="C100018"/>
        <s v="C100019"/>
        <s v="C100020"/>
        <s v="C100021"/>
        <s v="C100022"/>
        <s v="C100023"/>
        <s v="C100024"/>
        <s v="C100025"/>
        <s v="C100026"/>
        <s v="C100027"/>
        <s v="C100028"/>
        <s v="C100029"/>
        <s v="C100030"/>
        <s v="C100031"/>
        <s v="C100032"/>
        <s v="C100033"/>
        <s v="C100034"/>
        <s v="C100035"/>
        <s v="C100036"/>
        <s v="C100037"/>
        <s v="C100038"/>
        <s v="C100039"/>
        <s v="C100040"/>
        <s v="C100041"/>
        <s v="C100042"/>
        <s v="C100043"/>
        <s v="C100044"/>
        <s v="C100045"/>
        <s v="C100046"/>
        <s v="C100047"/>
        <s v="C100048"/>
        <s v="C100049"/>
        <s v="C100050"/>
        <s v="C100051"/>
        <s v="C100052"/>
        <s v="C100053"/>
        <s v="C100054"/>
        <s v="C100055"/>
        <s v="C100056"/>
        <s v="C100057"/>
        <s v="C100058"/>
        <s v="C100059"/>
        <s v="C100060"/>
        <s v="C100061"/>
        <s v="C100062"/>
        <s v="C100063"/>
        <s v="C100064"/>
        <s v="C100065"/>
        <s v="C100066"/>
        <s v="C100067"/>
        <s v="E100001"/>
        <s v="E100002"/>
        <s v="E100003"/>
        <s v="E100004"/>
        <s v="E100005"/>
        <s v="E100006"/>
        <s v="E100007"/>
        <s v="E100008"/>
        <s v="E100009"/>
        <s v="E100010"/>
        <s v="E100011"/>
        <s v="E100012"/>
        <s v="E100013"/>
        <s v="E100014"/>
        <s v="E100015"/>
        <s v="E100016"/>
        <s v="E100017"/>
        <s v="E100018"/>
        <s v="E100019"/>
        <s v="E100020"/>
        <s v="E100021"/>
        <s v="E100022"/>
        <s v="E100023"/>
        <s v="E100024"/>
        <s v="E100025"/>
        <s v="E100026"/>
        <s v="E100027"/>
        <s v="E100028"/>
        <s v="E100029"/>
        <s v="E100030"/>
        <s v="E100031"/>
        <s v="E100032"/>
        <s v="E100033"/>
        <s v="E100034"/>
        <s v="E100035"/>
        <s v="E100036"/>
        <s v="E100037"/>
        <s v="E100038"/>
        <s v="E100039"/>
        <s v="E100040"/>
        <s v="E100041"/>
        <s v="E100042"/>
        <s v="E100043"/>
        <s v="E100044"/>
        <s v="E100045"/>
        <s v="E100046"/>
        <s v="E100047"/>
        <s v="PA100001"/>
        <s v="PA100002"/>
        <s v="PA100003"/>
        <s v="PA100004"/>
        <s v="PA100005"/>
        <s v="PA100006"/>
        <s v="PA100007"/>
        <s v="PA100008"/>
        <s v="PA100009"/>
        <s v="PA100010"/>
        <s v="PA100011"/>
        <s v="PA100012"/>
        <s v="PA100013"/>
        <s v="PA100014"/>
        <s v="PA100015"/>
        <s v="PA100016"/>
        <s v="PA100017"/>
        <s v="PA100018"/>
        <s v="PA100019"/>
        <s v="PA100020"/>
        <s v="PA100021"/>
        <s v="PA100022"/>
        <s v="PA100023"/>
        <s v="PA100024"/>
        <s v="PA100025"/>
        <s v="PA100026"/>
        <s v="PA100027"/>
        <s v="PA100028"/>
        <s v="PA100029"/>
        <s v="PA100030"/>
        <s v="PA100031"/>
        <s v="PA100032"/>
        <s v="PA100033"/>
        <s v="PA100034"/>
        <s v="PA100035"/>
        <s v="PA100036"/>
        <s v="PA100037"/>
        <s v="PA100038"/>
        <s v="PA100039"/>
        <s v="PA100040"/>
        <s v="PA100041"/>
        <s v="PA100042"/>
        <s v="PA100043"/>
        <s v="PA100044"/>
        <s v="PA100045"/>
        <s v="PA100046"/>
        <s v="PA100047"/>
        <s v="PA100048"/>
        <s v="PA100049"/>
        <s v="PA100050"/>
        <s v="PA100051"/>
        <s v="PA100052"/>
        <s v="PA100053"/>
        <s v="PA100054"/>
        <s v="PA100055"/>
        <s v="PA100056"/>
        <s v="PA100057"/>
        <s v="PA100058"/>
        <s v="PA100059"/>
        <s v="PA100060"/>
        <s v="PA200021"/>
        <s v="PA200022"/>
        <s v="RM100001"/>
        <s v="RM100002"/>
        <s v="RM100003"/>
        <s v="RM100004"/>
        <s v="RM100005"/>
        <s v="RM100006"/>
        <s v="RM100007"/>
        <s v="RM100008"/>
        <s v="RM100009"/>
        <s v="RM100010"/>
        <s v="RM100011"/>
        <s v="RM100012"/>
        <s v="RM100013"/>
        <s v="RM100014"/>
        <s v="RM100015"/>
        <s v="RM100016"/>
        <s v="RM100017"/>
        <s v="RM100018"/>
        <s v="RM100019"/>
        <s v="RM100020"/>
        <s v="RM100021"/>
        <s v="RM100022"/>
        <s v="RM100023"/>
        <s v="RM100024"/>
        <s v="RM100025"/>
        <s v="RM100026"/>
        <s v="RM100027"/>
        <s v="RM100028"/>
        <s v="RM100029"/>
        <s v="RM100030"/>
        <s v="RM100031"/>
        <s v="RM100032"/>
        <s v="RM100033"/>
        <s v="RM100034"/>
        <s v="RM100035"/>
        <s v="RM100036"/>
        <s v="RM100037"/>
        <s v="RM100038"/>
        <s v="RM100039"/>
        <s v="RM100040"/>
        <s v="RM100041"/>
        <s v="RM100042"/>
        <s v="RM100043"/>
        <s v="RM100044"/>
        <s v="RM100045"/>
        <s v="RM100046"/>
        <s v="RM100047"/>
        <s v="RM100048"/>
        <s v="RM100049"/>
        <s v="RM100050"/>
        <s v="RM100051"/>
        <s v="RM100052"/>
        <s v="RM100053"/>
        <s v="RM100054"/>
        <s v="S100001"/>
        <s v="S100002"/>
        <s v="S100003"/>
        <s v="S100004"/>
        <s v="S100005"/>
        <s v="S100006"/>
        <s v="S100007"/>
        <s v="S100008"/>
        <s v="S100009"/>
        <s v="S100010"/>
        <s v="S100011"/>
        <s v="S100012"/>
        <s v="S100013"/>
        <s v="S100014"/>
        <s v="S100015"/>
        <s v="S100016"/>
        <s v="S100017"/>
        <s v="S100018"/>
        <s v="S100019"/>
        <s v="S100020"/>
        <s v="S100021"/>
        <s v="S100022"/>
        <s v="S100023"/>
        <s v="S100024"/>
        <s v="S100025"/>
        <s v="S100026"/>
        <s v="S200001"/>
        <s v="S200002"/>
        <s v="S200003"/>
        <s v="S200004"/>
        <s v="S200005"/>
        <s v="S200006"/>
        <s v="S200007"/>
        <s v="S200008"/>
        <s v="S200009"/>
        <s v="S200010"/>
        <s v="S200011"/>
        <s v="S200012"/>
        <s v="S200013"/>
        <s v="S200014"/>
        <s v="S200015"/>
        <s v="S200016"/>
        <s v="S200017"/>
        <s v="S200018"/>
        <s v="S200019"/>
        <s v="S200020"/>
        <s v="S200021"/>
        <s v="S200022"/>
        <s v="S200023"/>
        <s v="S200024"/>
        <s v="S200025"/>
        <s v="S200026"/>
        <s v="S200027"/>
        <s v="S200028"/>
        <s v="S200029"/>
        <s v="S200030"/>
        <s v="S200031"/>
        <m u="1"/>
        <s v="80218-T" u="1"/>
        <s v="1952-W" u="1"/>
        <s v="1972-W" u="1"/>
        <s v="LS-150" u="1"/>
        <s v="1992-W" u="1"/>
        <s v="70000" u="1"/>
        <s v="70100" u="1"/>
        <s v="70200" u="1"/>
        <s v="1972-S" u="1"/>
        <s v="70001" u="1"/>
        <s v="70101" u="1"/>
        <s v="70201" u="1"/>
        <s v="70002" u="1"/>
        <s v="70010" u="1"/>
        <s v="70102" u="1"/>
        <s v="1924-W" u="1"/>
        <s v="1964-W" u="1"/>
        <s v="1984-W" u="1"/>
        <s v="70003" u="1"/>
        <s v="70011" u="1"/>
        <s v="70103" u="1"/>
        <s v="70104" u="1"/>
        <s v="1964-S" u="1"/>
        <s v="1976-W" u="1"/>
        <s v="70040" u="1"/>
        <s v="1906-S" u="1"/>
        <s v="1936-S" u="1"/>
        <s v="1996-S" u="1"/>
        <s v="70041" u="1"/>
        <s v="1928-W" u="1"/>
        <s v="1968-W" u="1"/>
        <s v="1988-W" u="1"/>
        <s v="1800" u="1"/>
        <s v="1850" u="1"/>
        <s v="70060" u="1"/>
        <s v="1908-S" u="1"/>
        <s v="1928-S" u="1"/>
        <s v="1400" u="1"/>
        <s v="1968-S" u="1"/>
        <s v="1450" u="1"/>
        <s v="1988-S" u="1"/>
        <s v="1000" u="1"/>
        <s v="2000-S" u="1"/>
        <s v="1001" u="1"/>
        <s v="LSU-4" u="1"/>
        <s v="LSU-15" u="1"/>
        <s v="LSU-8" u="1"/>
        <s v="C-100" u="1"/>
        <s v="1900" u="1"/>
        <s v="1500" u="1"/>
        <s v="LS-S15" u="1"/>
        <s v="1100" u="1"/>
        <s v="1110" u="1"/>
        <s v="1120" u="1"/>
        <s v="8920-W" u="1"/>
        <s v="1150" u="1"/>
        <s v="1160" u="1"/>
        <s v="1170" u="1"/>
        <s v="LS-MAN-10" u="1"/>
        <s v="1151" u="1"/>
        <s v="80100" u="1"/>
        <s v="80001" u="1"/>
        <s v="80101" u="1"/>
        <s v="80201" u="1"/>
        <s v="8912-W" u="1"/>
        <s v="LS-81" u="1"/>
        <s v="80002" u="1"/>
        <s v="80010" u="1"/>
        <s v="80102" u="1"/>
        <s v="80202" u="1"/>
        <s v="80210" u="1"/>
        <s v="80003" u="1"/>
        <s v="80011" u="1"/>
        <s v="80103" u="1"/>
        <s v="80203" u="1"/>
        <s v="80211" u="1"/>
        <s v="LS-75" u="1"/>
        <s v="80004" u="1"/>
        <s v="80012" u="1"/>
        <s v="80104" u="1"/>
        <s v="80204" u="1"/>
        <s v="80212" u="1"/>
        <s v="80220" u="1"/>
        <s v="80005" u="1"/>
        <s v="80013" u="1"/>
        <s v="80105" u="1"/>
        <s v="80021" u="1"/>
        <s v="80205" u="1"/>
        <s v="80213" u="1"/>
        <s v="LS-2" u="1"/>
        <s v="8904-W" u="1"/>
        <s v="8924-W" u="1"/>
        <s v="80006" u="1"/>
        <s v="80014" u="1"/>
        <s v="80022" u="1"/>
        <s v="80206" u="1"/>
        <s v="80214" u="1"/>
        <s v="766BC-A" u="1"/>
        <s v="766BC-B" u="1"/>
        <s v="766BC-C" u="1"/>
        <s v="80007" u="1"/>
        <s v="80023" u="1"/>
        <s v="80207" u="1"/>
        <s v="80215" u="1"/>
        <s v="1155" u="1"/>
        <s v="80024" u="1"/>
        <s v="80208" u="1"/>
        <s v="80216" u="1"/>
        <s v="80025" u="1"/>
        <s v="80209" u="1"/>
        <s v="80217" u="1"/>
        <s v="8916-W" u="1"/>
        <s v="FF-100" u="1"/>
        <s v="80026" u="1"/>
        <s v="80218" u="1"/>
        <s v="80027" u="1"/>
        <s v="80219" u="1"/>
        <s v="1600" u="1"/>
        <s v="1200" u="1"/>
        <s v="1250" u="1"/>
        <s v="8908-W" u="1"/>
        <s v="SPK-100" u="1"/>
        <s v="1251" u="1"/>
        <s v="LS-10PC" u="1"/>
        <s v="80102-T" u="1"/>
        <s v="80103-T" u="1"/>
        <s v="1255" u="1"/>
        <s v="HS-100" u="1"/>
        <s v="1896-S" u="1"/>
        <s v="LS-100" u="1"/>
        <s v="80208-T" u="1"/>
        <s v="80216-T" u="1"/>
        <s v="LS-120" u="1"/>
        <s v="1700" u="1"/>
        <s v="1710" u="1"/>
        <s v="1720" u="1"/>
        <s v="1900-S" u="1"/>
        <s v="1920-S" u="1"/>
        <s v="1960-S" u="1"/>
        <s v="1980-S" u="1"/>
        <s v="1300" u="1"/>
        <s v="1310" u="1"/>
        <s v="1320" u="1"/>
        <s v="1330" u="1"/>
      </sharedItems>
    </cacheField>
    <cacheField name="Description" numFmtId="49">
      <sharedItems containsBlank="1" count="428">
        <s v="Antique Style Plaque"/>
        <s v="Border Style"/>
        <s v="Cherry Finish Frame"/>
        <s v="Walnut Medallian Plate"/>
        <s v="Cherry Finished Crystal Award"/>
        <s v="Cherry Finished Crystal Award- Large"/>
        <s v="7.5'' Bud Vase"/>
        <s v="Glacier Vase"/>
        <s v="Normandy Vase"/>
        <s v="Wisper-Cut Vase"/>
        <s v="Winter Frost Vase"/>
        <s v="Expandable Attache"/>
        <s v="Business Messenger Bag"/>
        <s v="Canvas Field Bag"/>
        <s v="Leather Shoulder Bag"/>
        <s v="Leather &amp; Canvas Brief Case"/>
        <s v="Wheeled Duffel"/>
        <s v="Action Sport Duffel"/>
        <s v="Black Duffel Bag"/>
        <s v="Gym Locker Bag"/>
        <s v="Canvas Boat Bag"/>
        <s v="Two-Toned Cap"/>
        <s v="Two-Toned Knit Hat"/>
        <s v="Knit Hat with Bill"/>
        <s v="Striped Knit Hat"/>
        <s v="Fleece Beanie"/>
        <s v="Pique Visor"/>
        <s v="Twill Visor"/>
        <s v="Distressed Twill Visor"/>
        <s v="Fashion Visor"/>
        <s v="Carabiner Watch"/>
        <s v="Clip-on Clock"/>
        <s v="Frames &amp; Clock"/>
        <s v="Clock &amp; Pen Holder"/>
        <s v="Calculator &amp; World Time Clock"/>
        <s v="Clock &amp; Business Card Holder"/>
        <s v="World Time Travel Alarm"/>
        <s v="Foldable Travel Speakers"/>
        <s v="Portable Speaker &amp; MP3 Dock"/>
        <s v="Channel Speaker System"/>
        <s v="Folding Stereo Speakers"/>
        <s v="Retractable Earbuds"/>
        <s v="Pro-Travel Technology Set"/>
        <s v="VOIP Headset with Mic"/>
        <s v="Wireless Headphones"/>
        <s v="1GB MP3 Player"/>
        <s v="2GB MP3 Player"/>
        <s v="USB MP3 Player"/>
        <s v="4GB MP3 Player"/>
        <s v="Clip-on MP3 Player"/>
        <s v="Bamboo Digital Picutre Frame"/>
        <s v="Black Digital Picture Frame"/>
        <s v="Book Style Photo Frame &amp; Clock"/>
        <s v="Cherry Finish Photo Frame &amp; Clock"/>
        <s v="Silver Plated Photo Frame"/>
        <s v="Contemporary Desk Calculator"/>
        <s v="Cell Phone Charger"/>
        <s v="Bluetooth Microphone"/>
        <s v="Wireless Mouse"/>
        <s v="Presentation Remote"/>
        <s v="Bistro Mug"/>
        <s v="Tall Matte Finish Mug"/>
        <s v="Soup Mug"/>
        <s v="Contrast Tumbler"/>
        <s v="Maui Tumbler"/>
        <s v="Fashion Travel Mug"/>
        <s v="Stainless Thermos"/>
        <s v="Sport Bag"/>
        <s v="Cotton Classic Tote"/>
        <s v="Recycled Tote"/>
        <s v="Laminated Tote"/>
        <s v="All Purpose Tote"/>
        <s v="Budget Tote Bag"/>
        <s v="Plastic Handle Bag"/>
        <s v="Super Shopper"/>
        <s v="Die-Cut Tote"/>
        <s v="Vinyl Tote"/>
        <s v="Plastic Sun Visor"/>
        <s v="Canvas Stopwatch"/>
        <s v="Clip-on Stopwatch"/>
        <s v="Stopwatch with Neck Rope"/>
        <s v="360 Clip Watch"/>
        <s v="4 Function Rotating Carabiner Watch"/>
        <s v="Clip-on Clock with Compass"/>
        <s v="Flexi-Clock &amp; Clip"/>
        <s v="Mini Travel Alarm"/>
        <s v="Flip-up Travel Alarm"/>
        <s v="Slim Travel Alarm"/>
        <s v="Wide Screen Alarm Clock"/>
        <s v="Sport Earbuds"/>
        <s v="Arch Calculator"/>
        <s v="Calc-U-Note"/>
        <s v="Desk Calculator"/>
        <s v="Ergo-Calculator"/>
        <s v="USB 4-Port Hub"/>
        <s v="LED Flex Light"/>
        <s v="LED Keychain"/>
        <s v="Ad Torch"/>
        <s v="Button Key-Light"/>
        <s v="Dual Source Flashlight"/>
        <s v="Bamboo 1GB USB Flash Drive"/>
        <s v="2GB Foldout USB Flash Drive"/>
        <s v="2GB Executive USB Flash Drive"/>
        <s v="2GB Combo Lock USB Flash Drive"/>
        <s v="1GB USB Flash Drive Pen"/>
        <s v="Campfire Mug"/>
        <s v="Wave Mug"/>
        <s v="Biodegradable Colored SPORT BOT"/>
        <s v="Soft Touch Travel Mug"/>
        <s v="Pub Glass"/>
        <s v="Juice Glass"/>
        <s v="Flute"/>
        <s v="Milk Bottle"/>
        <s v="Chardonnay Glass"/>
        <s v="1&quot; Marble Base 2.5&quot;x6&quot;x6&quot;, 1 Col. Kit"/>
        <s v="1&quot; Marble Base 3.5&quot;x6&quot;x6&quot;, 1 Col. Kit"/>
        <s v="1&quot; Marble Base 4&quot;x6&quot;x6&quot;, 1 Col. Kit"/>
        <s v="1&quot; Marble Base 2.5&quot;x6&quot;x6&quot;, 2 Col. Kit"/>
        <s v="1&quot; Marble Base 3.5&quot;x6&quot;x6&quot;, 2 Col. Kit"/>
        <s v="1&quot; Marble Base 4&quot;x6&quot;x6&quot;, 2 Col. Kit"/>
        <s v="2&quot; Marble Base 2.5&quot;x6&quot;x6&quot;, 1 Col. Kit"/>
        <s v="2&quot; Marble Base 3.5&quot;x6&quot;x6&quot;, 1 Col. Kit"/>
        <s v="2&quot; Marble Base 4&quot;x6&quot;x6&quot;, 1 Col. Kit"/>
        <s v="2&quot; Marble Base 2.5&quot;x6&quot;x6&quot;, 2 Col. Kit"/>
        <s v="2&quot; Marble Base 3.5&quot;x6&quot;x6&quot;, 2 Col. Kit"/>
        <s v="2&quot; Marble Base 4&quot;x6&quot;x6&quot;, 2 Col. Kit"/>
        <s v="3&quot; Marble Base 2.5&quot;x6&quot;x6&quot;, 1 Col. Kit"/>
        <s v="3&quot; Marble Base 3.5&quot;x6&quot;x6&quot;, 1 Col. Kit"/>
        <s v="4&quot; Marble Base 4&quot;x6&quot;x6&quot;, 1 Col. Kit"/>
        <s v="4&quot; Marble Base 2.5&quot;x6&quot;x6&quot;, 2 Col. Kit"/>
        <s v="4&quot; Marble Base 3.5&quot;x6&quot;x6&quot;, 2 Col. Kit"/>
        <s v="4&quot; Marble Base 4&quot;x6&quot;x6&quot;, 2 Col. Kit"/>
        <s v="8&quot; Marble Base 8&quot;x8&quot;x16&quot;, 2 Col. Kit"/>
        <s v="8&quot; Marble Base 8&quot;x8&quot;x16&quot;, 3 Col. Kit"/>
        <s v="1&quot; Marble Base 2.5&quot;x6&quot;x10&quot;x10&quot;, 1 Col. Kit"/>
        <s v="1&quot; Marble Base 3.5&quot;x6&quot;x10&quot;, 1 Col. Kit"/>
        <s v="1&quot; Marble Base 4&quot;x6&quot;x10&quot;, 1 Col. Kit"/>
        <s v="1&quot; Marble Base 2.5&quot;x6&quot;x10&quot;, 2 Col. Kit"/>
        <s v="1&quot; Marble Base 3.5&quot;x6&quot;x10&quot;, 2 Col. Kit"/>
        <s v="1&quot; Marble Base 4&quot;x6&quot;x10&quot;, 2 Col. Kit"/>
        <s v="2&quot; Marble Base 2.5&quot;x6&quot;x10&quot;, 1 Col. Kit"/>
        <s v="2&quot; Marble Base 3.5&quot;x6&quot;x10&quot;, 1 Col. Kit"/>
        <s v="2&quot; Marble Base 4&quot;x6&quot;x10&quot;, 1 Col. Kit"/>
        <s v="2&quot; Marble Base 2.5&quot;x6&quot;x10&quot;, 2 Col. Kit"/>
        <s v="2&quot; Marble Base 3.5&quot;x6&quot;x10&quot;, 2 Col. Kit"/>
        <s v="2&quot; Marble Base 4&quot;x6&quot;x10&quot;, 2 Col. Kit"/>
        <s v="3&quot; Marble Base 2.5&quot;x6&quot;x10&quot;, 1 Col. Kit"/>
        <s v="3&quot; Marble Base 3.5&quot;x6&quot;x10&quot;, 1 Col. Kit"/>
        <s v="4&quot; Marble Base 4&quot;x6&quot;x10&quot;, 1 Col. Kit"/>
        <s v="4&quot; Marble Base 2.5&quot;x6&quot;x10&quot;, 2 Col. Kit"/>
        <s v="4&quot; Marble Base 3.5&quot;x6&quot;x10&quot;, 2 Col. Kit"/>
        <s v="4&quot; Marble Base 4&quot;x6&quot;x10&quot;, 2 Col. Kit"/>
        <s v="8&quot; Marble Base 8&quot;x8&quot;x18&quot;, 2 Col. Kit"/>
        <s v="8&quot; Marble Base 8&quot;x8&quot;x18&quot;, 3 Col. Kit"/>
        <s v="1&quot; Marble Base 2.5&quot;x6&quot;x14&quot;, 1 Col. Kit"/>
        <s v="1&quot; Marble Base 3.5&quot;x6&quot;x14&quot;, 1 Col. Kit"/>
        <s v="1&quot; Marble Base 4&quot;x6&quot;x14&quot;, 1 Col. Kit"/>
        <s v="1&quot; Marble Base 2.5&quot;x6&quot;x14&quot;, 2 Col. Kit"/>
        <s v="1&quot; Marble Base 3.5&quot;x6&quot;x14&quot;, 2 Col. Kit"/>
        <s v="1&quot; Marble Base 4&quot;x6&quot;x14&quot;, 2 Col. Kit"/>
        <s v="2&quot; Marble Base 2.5&quot;x6&quot;x14&quot;, 1 Col. Kit"/>
        <s v="2&quot; Marble Base 3.5&quot;x6&quot;x14&quot;, 1 Col. Kit"/>
        <s v="2&quot; Marble Base 4&quot;x6&quot;x14&quot;, 1 Col. Kit"/>
        <s v="2&quot; Marble Base 2.5&quot;x6&quot;x14&quot;, 2 Col. Kit"/>
        <s v="2&quot; Marble Base 3.5&quot;x6&quot;x14&quot;, 2 Col. Kit"/>
        <s v="2&quot; Marble Base 4&quot;x6&quot;x14&quot;, 2 Col. Kit"/>
        <s v="3&quot; Marble Base 2.5&quot;x6&quot;x14&quot;, 1 Col. Kit"/>
        <s v="3&quot; Marble Base 3.5&quot;x6&quot;x14&quot;, 1 Col. Kit"/>
        <s v="4&quot; Marble Base 4&quot;x6&quot;x14&quot;, 1 Col. Kit"/>
        <s v="4&quot; Marble Base 2.5&quot;x6&quot;x14&quot;, 2 Col. Kit"/>
        <s v="4&quot; Marble Base 3.5&quot;x6&quot;x14&quot;, 2 Col. Kit"/>
        <s v="4&quot; Marble Base 4&quot;x6&quot;x14&quot;, 2 Col. Kit"/>
        <s v="8&quot; Marble Base 8&quot;x8&quot;x20&quot;, 2 Col. Kit"/>
        <s v="8&quot; Marble Base 8&quot;x8&quot;x20&quot;, 3 Col. Kit"/>
        <s v="Cherry Base 2 Col. Kit"/>
        <s v="Cherry Base 3 Col. Kit"/>
        <s v="3.75&quot; Lamp of Knowledge Upper"/>
        <s v="3.75&quot; Apple Trophy Figure"/>
        <s v="5&quot; Male Graduate Figure"/>
        <s v="5&quot; Female Graduate Figure"/>
        <s v="4.75&quot; Spelling B Trophy Figure"/>
        <s v="3.75&quot; Soccer Player"/>
        <s v="3.75&quot; Football Player"/>
        <s v="3.75&quot; Basketball Player"/>
        <s v="3.75&quot; Volleyball Player"/>
        <s v="3.75&quot; Wrestler"/>
        <s v="12&quot; Round Trophy Column"/>
        <s v="12&quot; Rect Trophy Column"/>
        <s v="48&quot; Round Trophy Column"/>
        <s v="48&quot; Rect Trophy Column"/>
        <s v="5&quot; Star Column Trophy Riser"/>
        <s v="6&quot; Star Column Trophy Riser"/>
        <s v="7&quot; Star Column Trophy Riser"/>
        <s v="5&quot; Insert Older Column Trophy Riser"/>
        <s v="6&quot; Insert Older Column Trophy Riser"/>
        <s v="7&quot; Insert Older Column Trophy Riser"/>
        <s v="5&quot; Torch Trophy Riser"/>
        <s v="6&quot; Torch Trophy Riser"/>
        <s v="7&quot; Torch Trophy Riser"/>
        <s v="Custom 1&quot; Insert"/>
        <s v="Custom 1.5&quot; Insert"/>
        <s v="Custom 2&quot; Insert"/>
        <s v="1&quot; Marble"/>
        <s v="2&quot; Marble"/>
        <s v="3&quot; Marble"/>
        <s v="4&quot; Marble"/>
        <s v="Trophy Cap Nut"/>
        <s v="Fancy Gold Trophy Cap Nut"/>
        <s v="Standard Cap Nut"/>
        <s v="Check Rings"/>
        <s v="1&quot; Emblem"/>
        <s v="1.5&quot; Emblem"/>
        <s v="2&quot; Emblem"/>
        <s v="Felt Dots"/>
        <s v="48&quot; Rod"/>
        <s v="Cherry 2 Post Base &amp; Lid Set"/>
        <s v="Cherry 3 Post Base &amp; Lid Set"/>
        <s v="Tall Cherry Finish Cup Base"/>
        <s v="3&quot; Threaded Trophy Rod"/>
        <s v="4&quot; Threaded Trophy Rod"/>
        <s v="6&quot; Threaded Trophy Rod"/>
        <s v="8&quot; Threaded Trophy Rod Assm."/>
        <s v="10&quot; Threaded Trophy Rod Assm."/>
        <s v="12&quot; Threaded Trophy Rod Assm."/>
        <s v="14&quot; Threaded Trophy Rod Assm."/>
        <s v="16&quot; Threaded Trophy Rod Assm."/>
        <s v="20&quot; Threaded Trophy Rod Assm."/>
        <s v="8&quot; Marble"/>
        <s v="3&quot; Blank Plate"/>
        <s v="Column Cover"/>
        <s v="Basketball Graphic Plaque"/>
        <s v="Football Graphic Plaque"/>
        <s v="Soccer #1 Pin"/>
        <s v="Award Medallian - 2''"/>
        <s v="Award Medallian - 2.5''"/>
        <s v="Award Medallian - 3''"/>
        <s v="Baseball Figure Trophy"/>
        <s v="Soccer Figure Trophy"/>
        <s v="Engraved Basketball Award"/>
        <s v="Golf Relaxed Cap"/>
        <s v="All Star Cap"/>
        <s v="Raw-Edge Patch BALL CAP"/>
        <s v="Mesh BALL CAP"/>
        <s v="Chunky Knit Hat"/>
        <s v="Raw-Edge Bucket Hat"/>
        <s v="Mesh Bucket Hat"/>
        <s v="Microfiber Bucket Hat"/>
        <s v="Crusher Bucket Hat"/>
        <s v="Sportsman Bucket Hat"/>
        <s v="Super Sport Stopwatch"/>
        <s v="Translucent Stopwatch"/>
        <s v="Compact Speaker Cooler"/>
        <s v="Gripper SPORT BOT"/>
        <s v="Aluminum SPORT BOT"/>
        <s v="SPORT BOT with Pop Lid"/>
        <s v="Wide SPORT BOT"/>
        <s v="3.25&quot; Lamp of Knowledge Trophy"/>
        <s v="3.25&quot; Apple Trophy "/>
        <s v="5&quot; Male Graduate Trophy"/>
        <s v="5&quot; Female Graduate Trophy"/>
        <s v="4.75&quot; Spelling B Trophy"/>
        <s v="3.75&quot; Soccer Trophy"/>
        <s v="3.75&quot; Football Trophy"/>
        <s v="3.75&quot; Basketball Trophy"/>
        <s v="3.75&quot; Volleyball Trophy"/>
        <s v="3.75&quot; Wrestling Trophy"/>
        <s v="10.75&quot; Star Riser Lamp of Knowledge Trophy"/>
        <s v="10.75&quot; Star Riser Apple Trophy"/>
        <s v="10.75&quot; Star Riser Soccer Trophy"/>
        <s v="10.75&quot; Star Riser FootballTrophy"/>
        <s v="10.75&quot; Star Riser Basketball Trophy"/>
        <s v="10.75&quot; Star Riser Volleyball Trophy"/>
        <s v="10.75&quot; Tourch Riser WrestlingTrophy"/>
        <s v="10.75&quot; Tourch Riser Lamp of Knowledge Trophy"/>
        <s v="10.75&quot; Tourch Riser Apple Trophy"/>
        <s v="10.75&quot; Tourch Riser Soccer Trophy"/>
        <s v="10.75&quot; Tourch Riser FootballTrophy"/>
        <s v="10.75&quot; Tourch Riser Basketball Trophy"/>
        <s v="10.75&quot; Tourch Riser Volleyball Trophy"/>
        <s v="10.75&quot; Tourch Riser Wrestling Trophy"/>
        <s v="10.75&quot; Column Lamp of Knowledge Trophy"/>
        <s v="10.75&quot; Column Apple Trophy"/>
        <s v="10.75&quot; Column Soccer Trophy"/>
        <s v="10.75&quot; Column Football Trophy"/>
        <s v="10.75&quot; Column Basketball Trophy"/>
        <s v="10.75&quot; Column Volleyball Trophy"/>
        <s v="10.75&quot; Column Wrestling Trophy"/>
        <m u="1"/>
        <s v="128 MB PC800 ECC" u="1"/>
        <s v="ST.MORITZ Storage Unit/Drawers" u="1"/>
        <s v="10MBit Ethernet" u="1"/>
        <s v="Power Supply Cable" u="1"/>
        <s v="Rear Panel" u="1"/>
        <s v="Socket Front" u="1"/>
        <s v="SAPPORO Whiteboard, black" u="1"/>
        <s v="Axle Back Wheel" u="1"/>
        <s v="Wooden Door" u="1"/>
        <s v="9GB Ultra 160/M SCSI" u="1"/>
        <s v="TOKYO Guest Chair, blue" u="1"/>
        <s v="8x/4x/32x IDE CD Read-Write" u="1"/>
        <s v="Axle Front Wheel" u="1"/>
        <s v="Manual for Loudspeakers" u="1"/>
        <s v="Advamced Mouse" u="1"/>
        <s v="36GB Ultra 160/M SCSI" u="1"/>
        <s v="Hand front wheel Brake" u="1"/>
        <s v="Side Panel" u="1"/>
        <s v="Spokes" u="1"/>
        <s v="Brake" u="1"/>
        <s v="Lamp" u="1"/>
        <s v="Webcam" u="1"/>
        <s v="Back Hub" u="1"/>
        <s v="Paint, green" u="1"/>
        <s v="20.4 GB ATA-66 IDE" u="1"/>
        <s v="24&quot; Ultrascan" u="1"/>
        <s v="256 MB PC800 ECC" u="1"/>
        <s v="Cabling for LS-100" u="1"/>
        <s v="Microsoft Intellimouse" u="1"/>
        <s v="Loudspeaker, Cherry, 150W" u="1"/>
        <s v="Middletone speaker unit 8&quot;100W" u="1"/>
        <s v="Frame" u="1"/>
        <s v="Drive250" u="1"/>
        <s v="Handlebars" u="1"/>
        <s v="Chain" u="1"/>
        <s v="Mudguard front" u="1"/>
        <s v="SARAJEVO Whiteboard, blue" u="1"/>
        <s v="CHAMONIX Base Storage Unit" u="1"/>
        <s v="Front Wheel" u="1"/>
        <s v="Chip 32 MB" u="1"/>
        <s v="Performance Keyboard" u="1"/>
        <s v="Enterprise Computer 667 MHz" u="1"/>
        <s v="Mudguard back" u="1"/>
        <s v="Paint, yellow" u="1"/>
        <s v="ATLANTA Whiteboard, base" u="1"/>
        <s v="Paint, red" u="1"/>
        <s v="Basic Mouse" u="1"/>
        <s v="Tweeter speaker unit 4&quot; 100W" u="1"/>
        <s v="Graphic Card 9400" u="1"/>
        <s v="ATHENS Desk" u="1"/>
        <s v="ALBERTVILLE Whiteboard, green" u="1"/>
        <s v="Paint, black" u="1"/>
        <s v="Shelf" u="1"/>
        <s v="Computer III 866 MHz" u="1"/>
        <s v="MUNICH Swivel Chair, yellow" u="1"/>
        <s v="27GB ATA-66 IDE" u="1"/>
        <s v="ROME Guest Chair, green" u="1"/>
        <s v="INNSBRUCK Storage Unit/G.Door" u="1"/>
        <s v="ATHENS Mobile Pedestal" u="1"/>
        <s v="Saddle" u="1"/>
        <s v="GRENOBLE Whiteboard, red" u="1"/>
        <s v="384 MB PC800 ECC" u="1"/>
        <s v="Doorknob" u="1"/>
        <s v="Loudspeakers, White for PC" u="1"/>
        <s v="LONDON Swivel Chair, blue" u="1"/>
        <s v="Ultra 160/M SCSI Controller" u="1"/>
        <s v="BERLIN Guest Chair, yellow" u="1"/>
        <s v="Chain Wheel Back" u="1"/>
        <s v="Chain Assy" u="1"/>
        <s v="Paint, blue" u="1"/>
        <s v="Housing LS-100,Oakwood 120 lts" u="1"/>
        <s v="Loudspeaker, Cherry, 75W" u="1"/>
        <s v="MEXICO Swivel Chair, black" u="1"/>
        <s v="64 MB PC800 ECC" u="1"/>
        <s v="18GB Ultra 160/M SCSI" u="1"/>
        <s v="Back Wheel" u="1"/>
        <s v="17&quot; M780 Monitor" u="1"/>
        <s v="21&quot; UltraScan P1110" u="1"/>
        <s v="Stand for Loudspeakers LS-150" u="1"/>
        <s v="Screw on Hard Drive Mounting" u="1"/>
        <s v="Loudspeaker, Walnut, 80W" u="1"/>
        <s v="10.2 GB ATA-66 IDE" u="1"/>
        <s v="Computer III 733 MHz" u="1"/>
        <s v="Rim" u="1"/>
        <s v="CONTOSO Office System" u="1"/>
        <s v="CONTOSO Conference System" u="1"/>
        <s v="19&quot; M009 Monitor" u="1"/>
        <s v="Glass Door" u="1"/>
        <s v="INNSBRUCK Storage Unit/W.Door" u="1"/>
        <s v="PARIS Guest Chair, black" u="1"/>
        <s v="40GB ATA-66 IDE" u="1"/>
        <s v="Top Panel " u="1"/>
        <s v="Computer III 533 MHz" u="1"/>
        <s v="Hand rear wheel Brake" u="1"/>
        <s v="250MB Disks/2pack" u="1"/>
        <s v="OSLO Storage Unit/Shelf" u="1"/>
        <s v="Frequency filter for LS-100" u="1"/>
        <s v="Loudspeaker 100W OakwoodDeluxe" u="1"/>
        <s v="Screw on Mount CD/Tape Drive" u="1"/>
        <s v="Cables for Loudspeakers" u="1"/>
        <s v="Base" u="1"/>
        <s v="Server - Enterprise Package" u="1"/>
        <s v="512 MB PC800 ECC" u="1"/>
        <s v="ANTWERP Conference Table" u="1"/>
        <s v="Quietkey Keyboard" u="1"/>
        <s v="20/48x IDE CD ROM" u="1"/>
        <s v="CONTOSO Storage System" u="1"/>
        <s v="Tube" u="1"/>
        <s v="Hard Disk Drive" u="1"/>
        <s v="Printing Paper" u="1"/>
        <s v="Computer III 800 MHz" u="1"/>
        <s v="Chain Wheel Front" u="1"/>
        <s v="Socket Back" u="1"/>
        <s v="Spike for LS-100" u="1"/>
        <s v="AMSTERDAM Lamp" u="1"/>
        <s v="Front Hub" u="1"/>
        <s v="250MB Disks/4pack" u="1"/>
        <s v="SEOUL Guest Chair, red" u="1"/>
        <s v="MOSCOW Swivel Chair, red" u="1"/>
        <s v="Tire" u="1"/>
        <s v="CALGARY Whiteboard, yellow" u="1"/>
        <s v="Bicycle" u="1"/>
        <s v="Hinge" u="1"/>
        <s v="Computer III 600 MHz" u="1"/>
        <s v="Drawer" u="1"/>
        <s v="Computer - Highline Package" u="1"/>
        <s v="Computer - Basic Package" u="1"/>
        <s v="Server - Teamwear Package" u="1"/>
        <s v="Mounting" u="1"/>
        <s v="Computer - Trendy Package" u="1"/>
        <s v="Base speaker unit 15&quot; 100W" u="1"/>
        <s v="Loudspeaker, Black, 120W" u="1"/>
        <s v="SYDNEY Swivel Chair, green" u="1"/>
        <s v="GRAPHIC PROGRAM" u="1"/>
        <s v="Computer - TURBO Package" u="1"/>
        <s v="Bell" u="1"/>
        <s v="15&quot; 1501 FP Flat Panel" u="1"/>
        <s v="Team Work Computer 533 MHz" u="1"/>
        <s v="Ethernet Cable" u="1"/>
        <s v="Touring Bicycle" u="1"/>
      </sharedItems>
    </cacheField>
    <cacheField name="Base Unit of Measure" numFmtId="49">
      <sharedItems containsBlank="1" count="5">
        <s v="EA"/>
        <m u="1"/>
        <s v="PCS" u="1"/>
        <s v="CAN" u="1"/>
        <s v="BOX" u="1"/>
      </sharedItems>
    </cacheField>
    <cacheField name="Costing Method" numFmtId="49">
      <sharedItems/>
    </cacheField>
    <cacheField name="Quantity on Hand" numFmtId="0">
      <sharedItems containsSemiMixedTypes="0" containsString="0" containsNumber="1" minValue="0" maxValue="33904"/>
    </cacheField>
    <cacheField name="Qty. on Purch. Order" numFmtId="0">
      <sharedItems containsSemiMixedTypes="0" containsString="0" containsNumber="1" minValue="0" maxValue="24000"/>
    </cacheField>
    <cacheField name="Qty. on Prod. Order" numFmtId="0">
      <sharedItems containsSemiMixedTypes="0" containsString="0" containsNumber="1" containsInteger="1" minValue="0" maxValue="0"/>
    </cacheField>
    <cacheField name="Qty. on Component Lines" numFmtId="0">
      <sharedItems containsSemiMixedTypes="0" containsString="0" containsNumber="1" containsInteger="1" minValue="0" maxValue="0"/>
    </cacheField>
    <cacheField name="Qty. on Sales Order" numFmtId="0">
      <sharedItems containsSemiMixedTypes="0" containsString="0" containsNumber="1" minValue="0" maxValue="4351"/>
    </cacheField>
    <cacheField name="Qty. on Service Order" numFmtId="0">
      <sharedItems containsSemiMixedTypes="0" containsString="0" containsNumber="1" containsInteger="1" minValue="0" maxValue="0"/>
    </cacheField>
    <cacheField name="Gen. Prod. Posting Group" numFmtId="49">
      <sharedItems containsBlank="1" count="4">
        <s v="RETAIL"/>
        <s v="ASSEM"/>
        <m u="1"/>
        <s v="RAW MAT" u="1"/>
      </sharedItems>
    </cacheField>
    <cacheField name="Reorder Cycle" numFmtId="49">
      <sharedItems/>
    </cacheField>
    <cacheField name="Reorder Point" numFmtId="0">
      <sharedItems containsSemiMixedTypes="0" containsString="0" containsNumber="1" containsInteger="1" minValue="0" maxValue="0"/>
    </cacheField>
    <cacheField name="Reorder Quantity" numFmtId="0">
      <sharedItems containsSemiMixedTypes="0" containsString="0" containsNumber="1" containsInteger="1" minValue="0" maxValue="0"/>
    </cacheField>
    <cacheField name="Reordering Policy" numFmtId="49">
      <sharedItems containsBlank="1" count="5">
        <s v=" "/>
        <s v="Lot-for-Lot"/>
        <s v="Fixed Reorder Qty."/>
        <m u="1"/>
        <s v="Order" u="1"/>
      </sharedItems>
    </cacheField>
    <cacheField name="Replenishment System" numFmtId="49">
      <sharedItems containsBlank="1" count="3">
        <s v="Purchase"/>
        <s v="Prod. Order"/>
        <m u="1"/>
      </sharedItems>
    </cacheField>
    <cacheField name="Vendor No." numFmtId="49">
      <sharedItems/>
    </cacheField>
    <cacheField name="Vendor - Name" numFmtId="49">
      <sharedItems containsBlank="1" count="13">
        <s v=""/>
        <s v="Davis Supplies"/>
        <s v="Affordable Granite"/>
        <s v="LogoMasters"/>
        <m u="1"/>
        <s v="Service Electronics Ltd." u="1"/>
        <s v="London Postmaster" u="1"/>
        <s v="CoolWood Technologies" u="1"/>
        <s v="Kinnareds Träindustri AB" u="1"/>
        <s v="Custom Metals Incorporated" u="1"/>
        <s v="Lyselette Lamper A/S" u="1"/>
        <s v="Groene Kater BVBA" u="1"/>
        <s v="AR Day Property Management" u="1"/>
      </sharedItems>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287">
  <r>
    <x v="0"/>
    <x v="0"/>
    <x v="0"/>
    <s v="FIFO"/>
    <n v="1650.0000000000002"/>
    <n v="0"/>
    <n v="0"/>
    <n v="0"/>
    <n v="0"/>
    <n v="0"/>
    <x v="0"/>
    <s v=""/>
    <n v="0"/>
    <n v="0"/>
    <x v="0"/>
    <x v="0"/>
    <s v=""/>
    <x v="0"/>
  </r>
  <r>
    <x v="1"/>
    <x v="1"/>
    <x v="0"/>
    <s v="FIFO"/>
    <n v="4851"/>
    <n v="0"/>
    <n v="0"/>
    <n v="0"/>
    <n v="0"/>
    <n v="0"/>
    <x v="0"/>
    <s v=""/>
    <n v="0"/>
    <n v="0"/>
    <x v="0"/>
    <x v="0"/>
    <s v=""/>
    <x v="0"/>
  </r>
  <r>
    <x v="2"/>
    <x v="2"/>
    <x v="0"/>
    <s v="FIFO"/>
    <n v="8194"/>
    <n v="0"/>
    <n v="0"/>
    <n v="0"/>
    <n v="0"/>
    <n v="0"/>
    <x v="0"/>
    <s v=""/>
    <n v="0"/>
    <n v="0"/>
    <x v="0"/>
    <x v="0"/>
    <s v=""/>
    <x v="0"/>
  </r>
  <r>
    <x v="3"/>
    <x v="3"/>
    <x v="0"/>
    <s v="FIFO"/>
    <n v="11308"/>
    <n v="0"/>
    <n v="0"/>
    <n v="0"/>
    <n v="0"/>
    <n v="0"/>
    <x v="0"/>
    <s v=""/>
    <n v="0"/>
    <n v="0"/>
    <x v="0"/>
    <x v="0"/>
    <s v=""/>
    <x v="0"/>
  </r>
  <r>
    <x v="4"/>
    <x v="4"/>
    <x v="0"/>
    <s v="FIFO"/>
    <n v="4705"/>
    <n v="0"/>
    <n v="0"/>
    <n v="0"/>
    <n v="0"/>
    <n v="0"/>
    <x v="0"/>
    <s v=""/>
    <n v="0"/>
    <n v="0"/>
    <x v="0"/>
    <x v="0"/>
    <s v=""/>
    <x v="0"/>
  </r>
  <r>
    <x v="5"/>
    <x v="5"/>
    <x v="0"/>
    <s v="FIFO"/>
    <n v="3112.9999999999995"/>
    <n v="0"/>
    <n v="0"/>
    <n v="0"/>
    <n v="0"/>
    <n v="0"/>
    <x v="0"/>
    <s v=""/>
    <n v="0"/>
    <n v="0"/>
    <x v="0"/>
    <x v="0"/>
    <s v=""/>
    <x v="0"/>
  </r>
  <r>
    <x v="6"/>
    <x v="6"/>
    <x v="0"/>
    <s v="FIFO"/>
    <n v="9341"/>
    <n v="0"/>
    <n v="0"/>
    <n v="0"/>
    <n v="0"/>
    <n v="0"/>
    <x v="0"/>
    <s v=""/>
    <n v="0"/>
    <n v="0"/>
    <x v="0"/>
    <x v="0"/>
    <s v=""/>
    <x v="0"/>
  </r>
  <r>
    <x v="7"/>
    <x v="7"/>
    <x v="0"/>
    <s v="FIFO"/>
    <n v="8810"/>
    <n v="0"/>
    <n v="0"/>
    <n v="0"/>
    <n v="0"/>
    <n v="0"/>
    <x v="0"/>
    <s v=""/>
    <n v="0"/>
    <n v="0"/>
    <x v="0"/>
    <x v="0"/>
    <s v=""/>
    <x v="0"/>
  </r>
  <r>
    <x v="8"/>
    <x v="8"/>
    <x v="0"/>
    <s v="FIFO"/>
    <n v="5174"/>
    <n v="0"/>
    <n v="0"/>
    <n v="0"/>
    <n v="0"/>
    <n v="0"/>
    <x v="0"/>
    <s v=""/>
    <n v="0"/>
    <n v="0"/>
    <x v="0"/>
    <x v="0"/>
    <s v=""/>
    <x v="0"/>
  </r>
  <r>
    <x v="9"/>
    <x v="9"/>
    <x v="0"/>
    <s v="FIFO"/>
    <n v="4345"/>
    <n v="0"/>
    <n v="0"/>
    <n v="0"/>
    <n v="0"/>
    <n v="0"/>
    <x v="0"/>
    <s v=""/>
    <n v="0"/>
    <n v="0"/>
    <x v="0"/>
    <x v="0"/>
    <s v=""/>
    <x v="0"/>
  </r>
  <r>
    <x v="10"/>
    <x v="10"/>
    <x v="0"/>
    <s v="FIFO"/>
    <n v="2848"/>
    <n v="0"/>
    <n v="0"/>
    <n v="0"/>
    <n v="0"/>
    <n v="0"/>
    <x v="0"/>
    <s v=""/>
    <n v="0"/>
    <n v="0"/>
    <x v="0"/>
    <x v="0"/>
    <s v=""/>
    <x v="0"/>
  </r>
  <r>
    <x v="11"/>
    <x v="11"/>
    <x v="0"/>
    <s v="FIFO"/>
    <n v="4350"/>
    <n v="0"/>
    <n v="0"/>
    <n v="0"/>
    <n v="0"/>
    <n v="0"/>
    <x v="0"/>
    <s v=""/>
    <n v="0"/>
    <n v="0"/>
    <x v="0"/>
    <x v="0"/>
    <s v=""/>
    <x v="0"/>
  </r>
  <r>
    <x v="12"/>
    <x v="12"/>
    <x v="0"/>
    <s v="FIFO"/>
    <n v="4350"/>
    <n v="0"/>
    <n v="0"/>
    <n v="0"/>
    <n v="0"/>
    <n v="0"/>
    <x v="0"/>
    <s v=""/>
    <n v="0"/>
    <n v="0"/>
    <x v="0"/>
    <x v="0"/>
    <s v=""/>
    <x v="0"/>
  </r>
  <r>
    <x v="13"/>
    <x v="13"/>
    <x v="0"/>
    <s v="FIFO"/>
    <n v="9550"/>
    <n v="0"/>
    <n v="0"/>
    <n v="0"/>
    <n v="0"/>
    <n v="0"/>
    <x v="0"/>
    <s v=""/>
    <n v="0"/>
    <n v="0"/>
    <x v="0"/>
    <x v="0"/>
    <s v=""/>
    <x v="0"/>
  </r>
  <r>
    <x v="14"/>
    <x v="14"/>
    <x v="0"/>
    <s v="FIFO"/>
    <n v="4350"/>
    <n v="0"/>
    <n v="0"/>
    <n v="0"/>
    <n v="0"/>
    <n v="0"/>
    <x v="0"/>
    <s v=""/>
    <n v="0"/>
    <n v="0"/>
    <x v="0"/>
    <x v="0"/>
    <s v=""/>
    <x v="0"/>
  </r>
  <r>
    <x v="15"/>
    <x v="15"/>
    <x v="0"/>
    <s v="FIFO"/>
    <n v="4350"/>
    <n v="0"/>
    <n v="0"/>
    <n v="0"/>
    <n v="0"/>
    <n v="0"/>
    <x v="0"/>
    <s v=""/>
    <n v="0"/>
    <n v="0"/>
    <x v="0"/>
    <x v="0"/>
    <s v=""/>
    <x v="0"/>
  </r>
  <r>
    <x v="16"/>
    <x v="16"/>
    <x v="0"/>
    <s v="FIFO"/>
    <n v="3772"/>
    <n v="0"/>
    <n v="0"/>
    <n v="0"/>
    <n v="0"/>
    <n v="0"/>
    <x v="0"/>
    <s v=""/>
    <n v="0"/>
    <n v="0"/>
    <x v="0"/>
    <x v="0"/>
    <s v=""/>
    <x v="0"/>
  </r>
  <r>
    <x v="17"/>
    <x v="17"/>
    <x v="0"/>
    <s v="FIFO"/>
    <n v="9427"/>
    <n v="0"/>
    <n v="0"/>
    <n v="0"/>
    <n v="0"/>
    <n v="0"/>
    <x v="0"/>
    <s v=""/>
    <n v="0"/>
    <n v="0"/>
    <x v="0"/>
    <x v="0"/>
    <s v=""/>
    <x v="0"/>
  </r>
  <r>
    <x v="18"/>
    <x v="18"/>
    <x v="0"/>
    <s v="FIFO"/>
    <n v="5455"/>
    <n v="0"/>
    <n v="0"/>
    <n v="0"/>
    <n v="0"/>
    <n v="0"/>
    <x v="0"/>
    <s v=""/>
    <n v="0"/>
    <n v="0"/>
    <x v="0"/>
    <x v="0"/>
    <s v=""/>
    <x v="0"/>
  </r>
  <r>
    <x v="19"/>
    <x v="19"/>
    <x v="0"/>
    <s v="FIFO"/>
    <n v="12775.999999999998"/>
    <n v="0"/>
    <n v="0"/>
    <n v="0"/>
    <n v="0"/>
    <n v="0"/>
    <x v="0"/>
    <s v=""/>
    <n v="0"/>
    <n v="0"/>
    <x v="0"/>
    <x v="0"/>
    <s v=""/>
    <x v="0"/>
  </r>
  <r>
    <x v="20"/>
    <x v="20"/>
    <x v="0"/>
    <s v="FIFO"/>
    <n v="10432"/>
    <n v="0"/>
    <n v="0"/>
    <n v="0"/>
    <n v="0"/>
    <n v="0"/>
    <x v="0"/>
    <s v=""/>
    <n v="0"/>
    <n v="0"/>
    <x v="0"/>
    <x v="0"/>
    <s v=""/>
    <x v="0"/>
  </r>
  <r>
    <x v="21"/>
    <x v="21"/>
    <x v="0"/>
    <s v="FIFO"/>
    <n v="11104"/>
    <n v="0"/>
    <n v="0"/>
    <n v="0"/>
    <n v="0"/>
    <n v="0"/>
    <x v="0"/>
    <s v=""/>
    <n v="0"/>
    <n v="0"/>
    <x v="0"/>
    <x v="0"/>
    <s v=""/>
    <x v="0"/>
  </r>
  <r>
    <x v="22"/>
    <x v="22"/>
    <x v="0"/>
    <s v="FIFO"/>
    <n v="24369"/>
    <n v="0"/>
    <n v="0"/>
    <n v="0"/>
    <n v="2070"/>
    <n v="0"/>
    <x v="0"/>
    <s v=""/>
    <n v="0"/>
    <n v="0"/>
    <x v="0"/>
    <x v="0"/>
    <s v=""/>
    <x v="0"/>
  </r>
  <r>
    <x v="23"/>
    <x v="23"/>
    <x v="0"/>
    <s v="FIFO"/>
    <n v="10937"/>
    <n v="0"/>
    <n v="0"/>
    <n v="0"/>
    <n v="0"/>
    <n v="0"/>
    <x v="0"/>
    <s v=""/>
    <n v="0"/>
    <n v="0"/>
    <x v="0"/>
    <x v="0"/>
    <s v=""/>
    <x v="0"/>
  </r>
  <r>
    <x v="24"/>
    <x v="24"/>
    <x v="0"/>
    <s v="FIFO"/>
    <n v="25755"/>
    <n v="0"/>
    <n v="0"/>
    <n v="0"/>
    <n v="3153"/>
    <n v="0"/>
    <x v="0"/>
    <s v=""/>
    <n v="0"/>
    <n v="0"/>
    <x v="0"/>
    <x v="0"/>
    <s v=""/>
    <x v="0"/>
  </r>
  <r>
    <x v="25"/>
    <x v="25"/>
    <x v="0"/>
    <s v="FIFO"/>
    <n v="24882.999999999996"/>
    <n v="0"/>
    <n v="0"/>
    <n v="0"/>
    <n v="2572"/>
    <n v="0"/>
    <x v="0"/>
    <s v=""/>
    <n v="0"/>
    <n v="0"/>
    <x v="0"/>
    <x v="0"/>
    <s v=""/>
    <x v="0"/>
  </r>
  <r>
    <x v="26"/>
    <x v="26"/>
    <x v="0"/>
    <s v="FIFO"/>
    <n v="12681"/>
    <n v="0"/>
    <n v="0"/>
    <n v="0"/>
    <n v="0"/>
    <n v="0"/>
    <x v="0"/>
    <s v=""/>
    <n v="0"/>
    <n v="0"/>
    <x v="0"/>
    <x v="0"/>
    <s v=""/>
    <x v="0"/>
  </r>
  <r>
    <x v="27"/>
    <x v="27"/>
    <x v="0"/>
    <s v="FIFO"/>
    <n v="25414"/>
    <n v="0"/>
    <n v="0"/>
    <n v="0"/>
    <n v="2196"/>
    <n v="0"/>
    <x v="0"/>
    <s v=""/>
    <n v="0"/>
    <n v="0"/>
    <x v="0"/>
    <x v="0"/>
    <s v=""/>
    <x v="0"/>
  </r>
  <r>
    <x v="28"/>
    <x v="28"/>
    <x v="0"/>
    <s v="FIFO"/>
    <n v="22410"/>
    <n v="0"/>
    <n v="0"/>
    <n v="0"/>
    <n v="3423"/>
    <n v="0"/>
    <x v="0"/>
    <s v=""/>
    <n v="0"/>
    <n v="0"/>
    <x v="0"/>
    <x v="0"/>
    <s v=""/>
    <x v="0"/>
  </r>
  <r>
    <x v="29"/>
    <x v="29"/>
    <x v="0"/>
    <s v="FIFO"/>
    <n v="24454.999999999996"/>
    <n v="0"/>
    <n v="0"/>
    <n v="0"/>
    <n v="1271"/>
    <n v="0"/>
    <x v="0"/>
    <s v=""/>
    <n v="0"/>
    <n v="0"/>
    <x v="0"/>
    <x v="0"/>
    <s v=""/>
    <x v="0"/>
  </r>
  <r>
    <x v="30"/>
    <x v="30"/>
    <x v="0"/>
    <s v="FIFO"/>
    <n v="16952"/>
    <n v="0"/>
    <n v="0"/>
    <n v="0"/>
    <n v="0"/>
    <n v="0"/>
    <x v="0"/>
    <s v=""/>
    <n v="0"/>
    <n v="0"/>
    <x v="0"/>
    <x v="0"/>
    <s v=""/>
    <x v="0"/>
  </r>
  <r>
    <x v="31"/>
    <x v="31"/>
    <x v="0"/>
    <s v="FIFO"/>
    <n v="17988"/>
    <n v="0"/>
    <n v="0"/>
    <n v="0"/>
    <n v="0"/>
    <n v="0"/>
    <x v="0"/>
    <s v=""/>
    <n v="0"/>
    <n v="0"/>
    <x v="0"/>
    <x v="0"/>
    <s v=""/>
    <x v="0"/>
  </r>
  <r>
    <x v="32"/>
    <x v="32"/>
    <x v="0"/>
    <s v="FIFO"/>
    <n v="21963"/>
    <n v="0"/>
    <n v="0"/>
    <n v="0"/>
    <n v="2332"/>
    <n v="0"/>
    <x v="0"/>
    <s v=""/>
    <n v="0"/>
    <n v="0"/>
    <x v="0"/>
    <x v="0"/>
    <s v=""/>
    <x v="0"/>
  </r>
  <r>
    <x v="33"/>
    <x v="33"/>
    <x v="0"/>
    <s v="FIFO"/>
    <n v="5572"/>
    <n v="0"/>
    <n v="0"/>
    <n v="0"/>
    <n v="0"/>
    <n v="0"/>
    <x v="0"/>
    <s v=""/>
    <n v="0"/>
    <n v="0"/>
    <x v="0"/>
    <x v="0"/>
    <s v=""/>
    <x v="0"/>
  </r>
  <r>
    <x v="34"/>
    <x v="34"/>
    <x v="0"/>
    <s v="FIFO"/>
    <n v="23716"/>
    <n v="0"/>
    <n v="0"/>
    <n v="0"/>
    <n v="2325"/>
    <n v="0"/>
    <x v="0"/>
    <s v=""/>
    <n v="0"/>
    <n v="0"/>
    <x v="0"/>
    <x v="0"/>
    <s v=""/>
    <x v="0"/>
  </r>
  <r>
    <x v="35"/>
    <x v="35"/>
    <x v="0"/>
    <s v="FIFO"/>
    <n v="8436"/>
    <n v="0"/>
    <n v="0"/>
    <n v="0"/>
    <n v="0"/>
    <n v="0"/>
    <x v="0"/>
    <s v=""/>
    <n v="0"/>
    <n v="0"/>
    <x v="0"/>
    <x v="0"/>
    <s v=""/>
    <x v="0"/>
  </r>
  <r>
    <x v="36"/>
    <x v="36"/>
    <x v="0"/>
    <s v="FIFO"/>
    <n v="8191.0000000000009"/>
    <n v="0"/>
    <n v="0"/>
    <n v="0"/>
    <n v="0"/>
    <n v="0"/>
    <x v="0"/>
    <s v=""/>
    <n v="0"/>
    <n v="0"/>
    <x v="0"/>
    <x v="0"/>
    <s v=""/>
    <x v="0"/>
  </r>
  <r>
    <x v="37"/>
    <x v="37"/>
    <x v="0"/>
    <s v="FIFO"/>
    <n v="9127"/>
    <n v="0"/>
    <n v="0"/>
    <n v="0"/>
    <n v="0"/>
    <n v="0"/>
    <x v="0"/>
    <s v=""/>
    <n v="0"/>
    <n v="0"/>
    <x v="0"/>
    <x v="0"/>
    <s v=""/>
    <x v="0"/>
  </r>
  <r>
    <x v="38"/>
    <x v="38"/>
    <x v="0"/>
    <s v="FIFO"/>
    <n v="6628"/>
    <n v="0"/>
    <n v="0"/>
    <n v="0"/>
    <n v="0"/>
    <n v="0"/>
    <x v="0"/>
    <s v=""/>
    <n v="0"/>
    <n v="0"/>
    <x v="0"/>
    <x v="0"/>
    <s v=""/>
    <x v="0"/>
  </r>
  <r>
    <x v="39"/>
    <x v="39"/>
    <x v="0"/>
    <s v="FIFO"/>
    <n v="5939"/>
    <n v="0"/>
    <n v="0"/>
    <n v="0"/>
    <n v="0"/>
    <n v="0"/>
    <x v="0"/>
    <s v=""/>
    <n v="0"/>
    <n v="0"/>
    <x v="0"/>
    <x v="0"/>
    <s v=""/>
    <x v="0"/>
  </r>
  <r>
    <x v="40"/>
    <x v="40"/>
    <x v="0"/>
    <s v="FIFO"/>
    <n v="8104"/>
    <n v="0"/>
    <n v="0"/>
    <n v="0"/>
    <n v="0"/>
    <n v="0"/>
    <x v="0"/>
    <s v=""/>
    <n v="0"/>
    <n v="0"/>
    <x v="0"/>
    <x v="0"/>
    <s v=""/>
    <x v="0"/>
  </r>
  <r>
    <x v="41"/>
    <x v="41"/>
    <x v="0"/>
    <s v="FIFO"/>
    <n v="20423"/>
    <n v="1999.9999999999998"/>
    <n v="0"/>
    <n v="0"/>
    <n v="2916"/>
    <n v="0"/>
    <x v="0"/>
    <s v=""/>
    <n v="0"/>
    <n v="0"/>
    <x v="0"/>
    <x v="0"/>
    <s v=""/>
    <x v="0"/>
  </r>
  <r>
    <x v="42"/>
    <x v="42"/>
    <x v="0"/>
    <s v="FIFO"/>
    <n v="5444"/>
    <n v="0"/>
    <n v="0"/>
    <n v="0"/>
    <n v="0"/>
    <n v="0"/>
    <x v="0"/>
    <s v=""/>
    <n v="0"/>
    <n v="0"/>
    <x v="0"/>
    <x v="0"/>
    <s v=""/>
    <x v="0"/>
  </r>
  <r>
    <x v="43"/>
    <x v="43"/>
    <x v="0"/>
    <s v="FIFO"/>
    <n v="21090"/>
    <n v="0"/>
    <n v="0"/>
    <n v="0"/>
    <n v="1978.9999999999998"/>
    <n v="0"/>
    <x v="0"/>
    <s v=""/>
    <n v="0"/>
    <n v="0"/>
    <x v="0"/>
    <x v="0"/>
    <s v=""/>
    <x v="0"/>
  </r>
  <r>
    <x v="44"/>
    <x v="44"/>
    <x v="0"/>
    <s v="FIFO"/>
    <n v="5207"/>
    <n v="0"/>
    <n v="0"/>
    <n v="0"/>
    <n v="0"/>
    <n v="0"/>
    <x v="0"/>
    <s v=""/>
    <n v="0"/>
    <n v="0"/>
    <x v="0"/>
    <x v="0"/>
    <s v=""/>
    <x v="0"/>
  </r>
  <r>
    <x v="45"/>
    <x v="45"/>
    <x v="0"/>
    <s v="FIFO"/>
    <n v="8514"/>
    <n v="0"/>
    <n v="0"/>
    <n v="0"/>
    <n v="0"/>
    <n v="0"/>
    <x v="0"/>
    <s v=""/>
    <n v="0"/>
    <n v="0"/>
    <x v="0"/>
    <x v="0"/>
    <s v=""/>
    <x v="0"/>
  </r>
  <r>
    <x v="46"/>
    <x v="46"/>
    <x v="0"/>
    <s v="FIFO"/>
    <n v="6800"/>
    <n v="0"/>
    <n v="0"/>
    <n v="0"/>
    <n v="0"/>
    <n v="0"/>
    <x v="0"/>
    <s v=""/>
    <n v="0"/>
    <n v="0"/>
    <x v="0"/>
    <x v="0"/>
    <s v=""/>
    <x v="0"/>
  </r>
  <r>
    <x v="47"/>
    <x v="47"/>
    <x v="0"/>
    <s v="FIFO"/>
    <n v="8864"/>
    <n v="0"/>
    <n v="0"/>
    <n v="0"/>
    <n v="0"/>
    <n v="0"/>
    <x v="0"/>
    <s v=""/>
    <n v="0"/>
    <n v="0"/>
    <x v="0"/>
    <x v="0"/>
    <s v=""/>
    <x v="0"/>
  </r>
  <r>
    <x v="48"/>
    <x v="48"/>
    <x v="0"/>
    <s v="FIFO"/>
    <n v="6155"/>
    <n v="0"/>
    <n v="0"/>
    <n v="0"/>
    <n v="0"/>
    <n v="0"/>
    <x v="0"/>
    <s v=""/>
    <n v="0"/>
    <n v="0"/>
    <x v="0"/>
    <x v="0"/>
    <s v=""/>
    <x v="0"/>
  </r>
  <r>
    <x v="49"/>
    <x v="49"/>
    <x v="0"/>
    <s v="FIFO"/>
    <n v="7119"/>
    <n v="0"/>
    <n v="0"/>
    <n v="0"/>
    <n v="0"/>
    <n v="0"/>
    <x v="0"/>
    <s v=""/>
    <n v="0"/>
    <n v="0"/>
    <x v="0"/>
    <x v="0"/>
    <s v=""/>
    <x v="0"/>
  </r>
  <r>
    <x v="50"/>
    <x v="50"/>
    <x v="0"/>
    <s v="FIFO"/>
    <n v="5058"/>
    <n v="0"/>
    <n v="0"/>
    <n v="0"/>
    <n v="0"/>
    <n v="0"/>
    <x v="0"/>
    <s v=""/>
    <n v="0"/>
    <n v="0"/>
    <x v="0"/>
    <x v="0"/>
    <s v=""/>
    <x v="0"/>
  </r>
  <r>
    <x v="51"/>
    <x v="51"/>
    <x v="0"/>
    <s v="FIFO"/>
    <n v="5117"/>
    <n v="0"/>
    <n v="0"/>
    <n v="0"/>
    <n v="0"/>
    <n v="0"/>
    <x v="0"/>
    <s v=""/>
    <n v="0"/>
    <n v="0"/>
    <x v="0"/>
    <x v="0"/>
    <s v=""/>
    <x v="0"/>
  </r>
  <r>
    <x v="52"/>
    <x v="52"/>
    <x v="0"/>
    <s v="FIFO"/>
    <n v="7043"/>
    <n v="0"/>
    <n v="0"/>
    <n v="0"/>
    <n v="0"/>
    <n v="0"/>
    <x v="0"/>
    <s v=""/>
    <n v="0"/>
    <n v="0"/>
    <x v="0"/>
    <x v="0"/>
    <s v=""/>
    <x v="0"/>
  </r>
  <r>
    <x v="53"/>
    <x v="53"/>
    <x v="0"/>
    <s v="FIFO"/>
    <n v="5795"/>
    <n v="0"/>
    <n v="0"/>
    <n v="0"/>
    <n v="0"/>
    <n v="0"/>
    <x v="0"/>
    <s v=""/>
    <n v="0"/>
    <n v="0"/>
    <x v="0"/>
    <x v="0"/>
    <s v=""/>
    <x v="0"/>
  </r>
  <r>
    <x v="54"/>
    <x v="54"/>
    <x v="0"/>
    <s v="FIFO"/>
    <n v="7492"/>
    <n v="0"/>
    <n v="0"/>
    <n v="0"/>
    <n v="0"/>
    <n v="0"/>
    <x v="0"/>
    <s v=""/>
    <n v="0"/>
    <n v="0"/>
    <x v="0"/>
    <x v="0"/>
    <s v=""/>
    <x v="0"/>
  </r>
  <r>
    <x v="55"/>
    <x v="55"/>
    <x v="0"/>
    <s v="FIFO"/>
    <n v="18916"/>
    <n v="0"/>
    <n v="0"/>
    <n v="0"/>
    <n v="1545"/>
    <n v="0"/>
    <x v="0"/>
    <s v=""/>
    <n v="0"/>
    <n v="0"/>
    <x v="0"/>
    <x v="0"/>
    <s v=""/>
    <x v="0"/>
  </r>
  <r>
    <x v="56"/>
    <x v="56"/>
    <x v="0"/>
    <s v="FIFO"/>
    <n v="5500"/>
    <n v="0"/>
    <n v="0"/>
    <n v="0"/>
    <n v="0"/>
    <n v="0"/>
    <x v="0"/>
    <s v=""/>
    <n v="0"/>
    <n v="0"/>
    <x v="0"/>
    <x v="0"/>
    <s v=""/>
    <x v="0"/>
  </r>
  <r>
    <x v="57"/>
    <x v="57"/>
    <x v="0"/>
    <s v="FIFO"/>
    <n v="5500"/>
    <n v="0"/>
    <n v="0"/>
    <n v="0"/>
    <n v="0"/>
    <n v="0"/>
    <x v="0"/>
    <s v=""/>
    <n v="0"/>
    <n v="0"/>
    <x v="0"/>
    <x v="0"/>
    <s v=""/>
    <x v="0"/>
  </r>
  <r>
    <x v="58"/>
    <x v="58"/>
    <x v="0"/>
    <s v="FIFO"/>
    <n v="5500"/>
    <n v="0"/>
    <n v="0"/>
    <n v="0"/>
    <n v="0"/>
    <n v="0"/>
    <x v="0"/>
    <s v=""/>
    <n v="0"/>
    <n v="0"/>
    <x v="0"/>
    <x v="0"/>
    <s v=""/>
    <x v="0"/>
  </r>
  <r>
    <x v="59"/>
    <x v="59"/>
    <x v="0"/>
    <s v="FIFO"/>
    <n v="5500"/>
    <n v="0"/>
    <n v="0"/>
    <n v="0"/>
    <n v="0"/>
    <n v="0"/>
    <x v="0"/>
    <s v=""/>
    <n v="0"/>
    <n v="0"/>
    <x v="0"/>
    <x v="0"/>
    <s v=""/>
    <x v="0"/>
  </r>
  <r>
    <x v="60"/>
    <x v="60"/>
    <x v="0"/>
    <s v="FIFO"/>
    <n v="16310"/>
    <n v="0"/>
    <n v="0"/>
    <n v="0"/>
    <n v="2041"/>
    <n v="0"/>
    <x v="0"/>
    <s v=""/>
    <n v="0"/>
    <n v="0"/>
    <x v="0"/>
    <x v="0"/>
    <s v=""/>
    <x v="0"/>
  </r>
  <r>
    <x v="61"/>
    <x v="61"/>
    <x v="0"/>
    <s v="FIFO"/>
    <n v="15230"/>
    <n v="0"/>
    <n v="0"/>
    <n v="0"/>
    <n v="3425"/>
    <n v="0"/>
    <x v="0"/>
    <s v=""/>
    <n v="0"/>
    <n v="0"/>
    <x v="0"/>
    <x v="0"/>
    <s v=""/>
    <x v="0"/>
  </r>
  <r>
    <x v="62"/>
    <x v="62"/>
    <x v="0"/>
    <s v="FIFO"/>
    <n v="18198"/>
    <n v="0"/>
    <n v="0"/>
    <n v="0"/>
    <n v="3878"/>
    <n v="0"/>
    <x v="0"/>
    <s v=""/>
    <n v="0"/>
    <n v="0"/>
    <x v="0"/>
    <x v="0"/>
    <s v=""/>
    <x v="0"/>
  </r>
  <r>
    <x v="63"/>
    <x v="63"/>
    <x v="0"/>
    <s v="FIFO"/>
    <n v="11000"/>
    <n v="0"/>
    <n v="0"/>
    <n v="0"/>
    <n v="0"/>
    <n v="0"/>
    <x v="0"/>
    <s v=""/>
    <n v="0"/>
    <n v="0"/>
    <x v="0"/>
    <x v="0"/>
    <s v=""/>
    <x v="0"/>
  </r>
  <r>
    <x v="64"/>
    <x v="64"/>
    <x v="0"/>
    <s v="FIFO"/>
    <n v="11000"/>
    <n v="0"/>
    <n v="0"/>
    <n v="0"/>
    <n v="0"/>
    <n v="0"/>
    <x v="0"/>
    <s v=""/>
    <n v="0"/>
    <n v="0"/>
    <x v="0"/>
    <x v="0"/>
    <s v=""/>
    <x v="0"/>
  </r>
  <r>
    <x v="65"/>
    <x v="65"/>
    <x v="0"/>
    <s v="FIFO"/>
    <n v="17117"/>
    <n v="0"/>
    <n v="0"/>
    <n v="0"/>
    <n v="1987.0000000000002"/>
    <n v="0"/>
    <x v="0"/>
    <s v=""/>
    <n v="0"/>
    <n v="0"/>
    <x v="0"/>
    <x v="0"/>
    <s v=""/>
    <x v="0"/>
  </r>
  <r>
    <x v="66"/>
    <x v="66"/>
    <x v="0"/>
    <s v="FIFO"/>
    <n v="13898.999999999998"/>
    <n v="0"/>
    <n v="0"/>
    <n v="0"/>
    <n v="1712.0000000000002"/>
    <n v="0"/>
    <x v="0"/>
    <s v=""/>
    <n v="0"/>
    <n v="0"/>
    <x v="0"/>
    <x v="0"/>
    <s v=""/>
    <x v="0"/>
  </r>
  <r>
    <x v="67"/>
    <x v="67"/>
    <x v="0"/>
    <s v="FIFO"/>
    <n v="23897"/>
    <n v="0"/>
    <n v="0"/>
    <n v="0"/>
    <n v="2431"/>
    <n v="0"/>
    <x v="0"/>
    <s v=""/>
    <n v="0"/>
    <n v="0"/>
    <x v="0"/>
    <x v="0"/>
    <s v=""/>
    <x v="0"/>
  </r>
  <r>
    <x v="68"/>
    <x v="68"/>
    <x v="0"/>
    <s v="FIFO"/>
    <n v="15244"/>
    <n v="0"/>
    <n v="0"/>
    <n v="0"/>
    <n v="2073"/>
    <n v="0"/>
    <x v="0"/>
    <s v=""/>
    <n v="0"/>
    <n v="0"/>
    <x v="0"/>
    <x v="0"/>
    <s v=""/>
    <x v="0"/>
  </r>
  <r>
    <x v="69"/>
    <x v="69"/>
    <x v="0"/>
    <s v="FIFO"/>
    <n v="13521"/>
    <n v="0"/>
    <n v="0"/>
    <n v="0"/>
    <n v="2218"/>
    <n v="0"/>
    <x v="0"/>
    <s v=""/>
    <n v="0"/>
    <n v="0"/>
    <x v="0"/>
    <x v="0"/>
    <s v=""/>
    <x v="0"/>
  </r>
  <r>
    <x v="70"/>
    <x v="70"/>
    <x v="0"/>
    <s v="FIFO"/>
    <n v="13386.999999999998"/>
    <n v="0"/>
    <n v="0"/>
    <n v="0"/>
    <n v="3001"/>
    <n v="0"/>
    <x v="0"/>
    <s v=""/>
    <n v="0"/>
    <n v="0"/>
    <x v="0"/>
    <x v="0"/>
    <s v=""/>
    <x v="0"/>
  </r>
  <r>
    <x v="71"/>
    <x v="71"/>
    <x v="0"/>
    <s v="FIFO"/>
    <n v="12761.000000000002"/>
    <n v="0"/>
    <n v="0"/>
    <n v="0"/>
    <n v="2802"/>
    <n v="0"/>
    <x v="0"/>
    <s v=""/>
    <n v="0"/>
    <n v="0"/>
    <x v="0"/>
    <x v="0"/>
    <s v=""/>
    <x v="0"/>
  </r>
  <r>
    <x v="72"/>
    <x v="72"/>
    <x v="0"/>
    <s v="FIFO"/>
    <n v="16197"/>
    <n v="0"/>
    <n v="0"/>
    <n v="0"/>
    <n v="4351"/>
    <n v="0"/>
    <x v="0"/>
    <s v=""/>
    <n v="0"/>
    <n v="0"/>
    <x v="0"/>
    <x v="0"/>
    <s v=""/>
    <x v="0"/>
  </r>
  <r>
    <x v="73"/>
    <x v="73"/>
    <x v="0"/>
    <s v="FIFO"/>
    <n v="14588"/>
    <n v="0"/>
    <n v="0"/>
    <n v="0"/>
    <n v="2807"/>
    <n v="0"/>
    <x v="0"/>
    <s v=""/>
    <n v="0"/>
    <n v="0"/>
    <x v="0"/>
    <x v="0"/>
    <s v=""/>
    <x v="0"/>
  </r>
  <r>
    <x v="74"/>
    <x v="74"/>
    <x v="0"/>
    <s v="FIFO"/>
    <n v="14219.000000000002"/>
    <n v="0"/>
    <n v="0"/>
    <n v="0"/>
    <n v="3917"/>
    <n v="0"/>
    <x v="0"/>
    <s v=""/>
    <n v="0"/>
    <n v="0"/>
    <x v="0"/>
    <x v="0"/>
    <s v=""/>
    <x v="0"/>
  </r>
  <r>
    <x v="75"/>
    <x v="75"/>
    <x v="0"/>
    <s v="FIFO"/>
    <n v="12658"/>
    <n v="0"/>
    <n v="0"/>
    <n v="0"/>
    <n v="3293"/>
    <n v="0"/>
    <x v="0"/>
    <s v=""/>
    <n v="0"/>
    <n v="0"/>
    <x v="0"/>
    <x v="0"/>
    <s v=""/>
    <x v="0"/>
  </r>
  <r>
    <x v="76"/>
    <x v="76"/>
    <x v="0"/>
    <s v="FIFO"/>
    <n v="15368.000000000002"/>
    <n v="0"/>
    <n v="0"/>
    <n v="0"/>
    <n v="3193.9999999999995"/>
    <n v="0"/>
    <x v="0"/>
    <s v=""/>
    <n v="0"/>
    <n v="0"/>
    <x v="0"/>
    <x v="0"/>
    <s v=""/>
    <x v="0"/>
  </r>
  <r>
    <x v="77"/>
    <x v="77"/>
    <x v="0"/>
    <s v="FIFO"/>
    <n v="26675"/>
    <n v="0"/>
    <n v="0"/>
    <n v="0"/>
    <n v="3111"/>
    <n v="0"/>
    <x v="0"/>
    <s v=""/>
    <n v="0"/>
    <n v="0"/>
    <x v="0"/>
    <x v="0"/>
    <s v=""/>
    <x v="0"/>
  </r>
  <r>
    <x v="78"/>
    <x v="78"/>
    <x v="0"/>
    <s v="FIFO"/>
    <n v="25192"/>
    <n v="0"/>
    <n v="0"/>
    <n v="0"/>
    <n v="1469"/>
    <n v="0"/>
    <x v="0"/>
    <s v=""/>
    <n v="0"/>
    <n v="0"/>
    <x v="0"/>
    <x v="0"/>
    <s v=""/>
    <x v="0"/>
  </r>
  <r>
    <x v="79"/>
    <x v="79"/>
    <x v="0"/>
    <s v="FIFO"/>
    <n v="23075"/>
    <n v="0"/>
    <n v="0"/>
    <n v="0"/>
    <n v="2967"/>
    <n v="0"/>
    <x v="0"/>
    <s v=""/>
    <n v="0"/>
    <n v="0"/>
    <x v="0"/>
    <x v="0"/>
    <s v=""/>
    <x v="0"/>
  </r>
  <r>
    <x v="80"/>
    <x v="80"/>
    <x v="0"/>
    <s v="FIFO"/>
    <n v="25606.000000000004"/>
    <n v="0"/>
    <n v="0"/>
    <n v="0"/>
    <n v="2886"/>
    <n v="0"/>
    <x v="0"/>
    <s v=""/>
    <n v="0"/>
    <n v="0"/>
    <x v="0"/>
    <x v="0"/>
    <s v=""/>
    <x v="0"/>
  </r>
  <r>
    <x v="81"/>
    <x v="81"/>
    <x v="0"/>
    <s v="FIFO"/>
    <n v="27066.999999999996"/>
    <n v="0"/>
    <n v="0"/>
    <n v="0"/>
    <n v="3449.0000000000005"/>
    <n v="0"/>
    <x v="0"/>
    <s v=""/>
    <n v="0"/>
    <n v="0"/>
    <x v="0"/>
    <x v="0"/>
    <s v=""/>
    <x v="0"/>
  </r>
  <r>
    <x v="82"/>
    <x v="82"/>
    <x v="0"/>
    <s v="FIFO"/>
    <n v="21342"/>
    <n v="0"/>
    <n v="0"/>
    <n v="0"/>
    <n v="2312"/>
    <n v="0"/>
    <x v="0"/>
    <s v=""/>
    <n v="0"/>
    <n v="0"/>
    <x v="0"/>
    <x v="0"/>
    <s v=""/>
    <x v="0"/>
  </r>
  <r>
    <x v="83"/>
    <x v="83"/>
    <x v="0"/>
    <s v="FIFO"/>
    <n v="24217.000000000004"/>
    <n v="0"/>
    <n v="0"/>
    <n v="0"/>
    <n v="2153"/>
    <n v="0"/>
    <x v="0"/>
    <s v=""/>
    <n v="0"/>
    <n v="0"/>
    <x v="0"/>
    <x v="0"/>
    <s v=""/>
    <x v="0"/>
  </r>
  <r>
    <x v="84"/>
    <x v="84"/>
    <x v="0"/>
    <s v="FIFO"/>
    <n v="33904"/>
    <n v="0"/>
    <n v="0"/>
    <n v="0"/>
    <n v="2389"/>
    <n v="0"/>
    <x v="0"/>
    <s v=""/>
    <n v="0"/>
    <n v="0"/>
    <x v="0"/>
    <x v="0"/>
    <s v=""/>
    <x v="0"/>
  </r>
  <r>
    <x v="85"/>
    <x v="85"/>
    <x v="0"/>
    <s v="FIFO"/>
    <n v="21870"/>
    <n v="0"/>
    <n v="0"/>
    <n v="0"/>
    <n v="2261"/>
    <n v="0"/>
    <x v="0"/>
    <s v=""/>
    <n v="0"/>
    <n v="0"/>
    <x v="0"/>
    <x v="0"/>
    <s v=""/>
    <x v="0"/>
  </r>
  <r>
    <x v="86"/>
    <x v="86"/>
    <x v="0"/>
    <s v="FIFO"/>
    <n v="9680"/>
    <n v="0"/>
    <n v="0"/>
    <n v="0"/>
    <n v="0"/>
    <n v="0"/>
    <x v="0"/>
    <s v=""/>
    <n v="0"/>
    <n v="0"/>
    <x v="0"/>
    <x v="0"/>
    <s v=""/>
    <x v="0"/>
  </r>
  <r>
    <x v="87"/>
    <x v="87"/>
    <x v="0"/>
    <s v="FIFO"/>
    <n v="21563"/>
    <n v="0"/>
    <n v="0"/>
    <n v="0"/>
    <n v="1636"/>
    <n v="0"/>
    <x v="0"/>
    <s v=""/>
    <n v="0"/>
    <n v="0"/>
    <x v="0"/>
    <x v="0"/>
    <s v=""/>
    <x v="0"/>
  </r>
  <r>
    <x v="88"/>
    <x v="88"/>
    <x v="0"/>
    <s v="FIFO"/>
    <n v="32512.000000000004"/>
    <n v="0"/>
    <n v="0"/>
    <n v="0"/>
    <n v="1205"/>
    <n v="0"/>
    <x v="0"/>
    <s v=""/>
    <n v="0"/>
    <n v="0"/>
    <x v="0"/>
    <x v="0"/>
    <s v=""/>
    <x v="0"/>
  </r>
  <r>
    <x v="89"/>
    <x v="89"/>
    <x v="0"/>
    <s v="FIFO"/>
    <n v="17374"/>
    <n v="1999.9999999999998"/>
    <n v="0"/>
    <n v="0"/>
    <n v="2958"/>
    <n v="0"/>
    <x v="0"/>
    <s v=""/>
    <n v="0"/>
    <n v="0"/>
    <x v="0"/>
    <x v="0"/>
    <s v=""/>
    <x v="0"/>
  </r>
  <r>
    <x v="90"/>
    <x v="90"/>
    <x v="0"/>
    <s v="FIFO"/>
    <n v="22861"/>
    <n v="0"/>
    <n v="0"/>
    <n v="0"/>
    <n v="2232"/>
    <n v="0"/>
    <x v="0"/>
    <s v=""/>
    <n v="0"/>
    <n v="0"/>
    <x v="0"/>
    <x v="0"/>
    <s v=""/>
    <x v="0"/>
  </r>
  <r>
    <x v="91"/>
    <x v="91"/>
    <x v="0"/>
    <s v="FIFO"/>
    <n v="17508"/>
    <n v="0"/>
    <n v="0"/>
    <n v="0"/>
    <n v="1626"/>
    <n v="0"/>
    <x v="0"/>
    <s v=""/>
    <n v="0"/>
    <n v="0"/>
    <x v="0"/>
    <x v="0"/>
    <s v=""/>
    <x v="0"/>
  </r>
  <r>
    <x v="92"/>
    <x v="92"/>
    <x v="0"/>
    <s v="FIFO"/>
    <n v="22030"/>
    <n v="0"/>
    <n v="0"/>
    <n v="0"/>
    <n v="2314"/>
    <n v="0"/>
    <x v="0"/>
    <s v=""/>
    <n v="0"/>
    <n v="0"/>
    <x v="0"/>
    <x v="0"/>
    <s v=""/>
    <x v="0"/>
  </r>
  <r>
    <x v="93"/>
    <x v="93"/>
    <x v="0"/>
    <s v="FIFO"/>
    <n v="18059"/>
    <n v="0"/>
    <n v="0"/>
    <n v="0"/>
    <n v="2421"/>
    <n v="0"/>
    <x v="0"/>
    <s v=""/>
    <n v="0"/>
    <n v="0"/>
    <x v="0"/>
    <x v="0"/>
    <s v=""/>
    <x v="0"/>
  </r>
  <r>
    <x v="94"/>
    <x v="94"/>
    <x v="0"/>
    <s v="FIFO"/>
    <n v="21794"/>
    <n v="0"/>
    <n v="0"/>
    <n v="0"/>
    <n v="3109"/>
    <n v="0"/>
    <x v="0"/>
    <s v=""/>
    <n v="0"/>
    <n v="0"/>
    <x v="0"/>
    <x v="0"/>
    <s v=""/>
    <x v="0"/>
  </r>
  <r>
    <x v="95"/>
    <x v="95"/>
    <x v="0"/>
    <s v="FIFO"/>
    <n v="19238"/>
    <n v="0"/>
    <n v="0"/>
    <n v="0"/>
    <n v="1539.0000000000002"/>
    <n v="0"/>
    <x v="0"/>
    <s v=""/>
    <n v="0"/>
    <n v="0"/>
    <x v="0"/>
    <x v="0"/>
    <s v=""/>
    <x v="0"/>
  </r>
  <r>
    <x v="96"/>
    <x v="96"/>
    <x v="0"/>
    <s v="FIFO"/>
    <n v="19574"/>
    <n v="0"/>
    <n v="0"/>
    <n v="0"/>
    <n v="2245"/>
    <n v="0"/>
    <x v="0"/>
    <s v=""/>
    <n v="0"/>
    <n v="0"/>
    <x v="0"/>
    <x v="0"/>
    <s v=""/>
    <x v="0"/>
  </r>
  <r>
    <x v="97"/>
    <x v="97"/>
    <x v="0"/>
    <s v="FIFO"/>
    <n v="18871"/>
    <n v="0"/>
    <n v="0"/>
    <n v="0"/>
    <n v="2332"/>
    <n v="0"/>
    <x v="0"/>
    <s v=""/>
    <n v="0"/>
    <n v="0"/>
    <x v="0"/>
    <x v="0"/>
    <s v=""/>
    <x v="0"/>
  </r>
  <r>
    <x v="98"/>
    <x v="98"/>
    <x v="0"/>
    <s v="FIFO"/>
    <n v="18991"/>
    <n v="0"/>
    <n v="0"/>
    <n v="0"/>
    <n v="1877"/>
    <n v="0"/>
    <x v="0"/>
    <s v=""/>
    <n v="0"/>
    <n v="0"/>
    <x v="0"/>
    <x v="0"/>
    <s v=""/>
    <x v="0"/>
  </r>
  <r>
    <x v="99"/>
    <x v="99"/>
    <x v="0"/>
    <s v="FIFO"/>
    <n v="18617"/>
    <n v="0"/>
    <n v="0"/>
    <n v="0"/>
    <n v="2458"/>
    <n v="0"/>
    <x v="0"/>
    <s v=""/>
    <n v="0"/>
    <n v="0"/>
    <x v="0"/>
    <x v="0"/>
    <s v=""/>
    <x v="0"/>
  </r>
  <r>
    <x v="100"/>
    <x v="100"/>
    <x v="0"/>
    <s v="FIFO"/>
    <n v="16374"/>
    <n v="0"/>
    <n v="0"/>
    <n v="0"/>
    <n v="2514"/>
    <n v="0"/>
    <x v="0"/>
    <s v=""/>
    <n v="0"/>
    <n v="0"/>
    <x v="0"/>
    <x v="0"/>
    <s v=""/>
    <x v="0"/>
  </r>
  <r>
    <x v="101"/>
    <x v="101"/>
    <x v="0"/>
    <s v="FIFO"/>
    <n v="18113"/>
    <n v="0"/>
    <n v="0"/>
    <n v="0"/>
    <n v="2358"/>
    <n v="0"/>
    <x v="0"/>
    <s v=""/>
    <n v="0"/>
    <n v="0"/>
    <x v="0"/>
    <x v="0"/>
    <s v=""/>
    <x v="0"/>
  </r>
  <r>
    <x v="102"/>
    <x v="102"/>
    <x v="0"/>
    <s v="FIFO"/>
    <n v="5500"/>
    <n v="0"/>
    <n v="0"/>
    <n v="0"/>
    <n v="0"/>
    <n v="0"/>
    <x v="0"/>
    <s v=""/>
    <n v="0"/>
    <n v="0"/>
    <x v="0"/>
    <x v="0"/>
    <s v=""/>
    <x v="0"/>
  </r>
  <r>
    <x v="103"/>
    <x v="103"/>
    <x v="0"/>
    <s v="FIFO"/>
    <n v="5500"/>
    <n v="0"/>
    <n v="0"/>
    <n v="0"/>
    <n v="0"/>
    <n v="0"/>
    <x v="0"/>
    <s v=""/>
    <n v="0"/>
    <n v="0"/>
    <x v="0"/>
    <x v="0"/>
    <s v=""/>
    <x v="0"/>
  </r>
  <r>
    <x v="104"/>
    <x v="104"/>
    <x v="0"/>
    <s v="FIFO"/>
    <n v="16244"/>
    <n v="0"/>
    <n v="0"/>
    <n v="0"/>
    <n v="1937"/>
    <n v="0"/>
    <x v="0"/>
    <s v=""/>
    <n v="0"/>
    <n v="0"/>
    <x v="0"/>
    <x v="0"/>
    <s v=""/>
    <x v="0"/>
  </r>
  <r>
    <x v="105"/>
    <x v="105"/>
    <x v="0"/>
    <s v="FIFO"/>
    <n v="15964.000000000002"/>
    <n v="0"/>
    <n v="0"/>
    <n v="0"/>
    <n v="2433"/>
    <n v="0"/>
    <x v="0"/>
    <s v=""/>
    <n v="0"/>
    <n v="0"/>
    <x v="0"/>
    <x v="0"/>
    <s v=""/>
    <x v="0"/>
  </r>
  <r>
    <x v="106"/>
    <x v="106"/>
    <x v="0"/>
    <s v="FIFO"/>
    <n v="14660"/>
    <n v="0"/>
    <n v="0"/>
    <n v="0"/>
    <n v="3268"/>
    <n v="0"/>
    <x v="0"/>
    <s v=""/>
    <n v="0"/>
    <n v="0"/>
    <x v="0"/>
    <x v="0"/>
    <s v=""/>
    <x v="0"/>
  </r>
  <r>
    <x v="107"/>
    <x v="107"/>
    <x v="0"/>
    <s v="FIFO"/>
    <n v="15521"/>
    <n v="0"/>
    <n v="0"/>
    <n v="0"/>
    <n v="2109"/>
    <n v="0"/>
    <x v="0"/>
    <s v=""/>
    <n v="0"/>
    <n v="0"/>
    <x v="0"/>
    <x v="0"/>
    <s v=""/>
    <x v="0"/>
  </r>
  <r>
    <x v="108"/>
    <x v="108"/>
    <x v="0"/>
    <s v="FIFO"/>
    <n v="15074.999999999998"/>
    <n v="0"/>
    <n v="0"/>
    <n v="0"/>
    <n v="1604"/>
    <n v="0"/>
    <x v="0"/>
    <s v=""/>
    <n v="0"/>
    <n v="0"/>
    <x v="0"/>
    <x v="0"/>
    <s v=""/>
    <x v="0"/>
  </r>
  <r>
    <x v="109"/>
    <x v="109"/>
    <x v="0"/>
    <s v="FIFO"/>
    <n v="14071"/>
    <n v="0"/>
    <n v="0"/>
    <n v="0"/>
    <n v="3333"/>
    <n v="0"/>
    <x v="0"/>
    <s v=""/>
    <n v="0"/>
    <n v="0"/>
    <x v="0"/>
    <x v="0"/>
    <s v=""/>
    <x v="0"/>
  </r>
  <r>
    <x v="110"/>
    <x v="110"/>
    <x v="0"/>
    <s v="FIFO"/>
    <n v="14003"/>
    <n v="0"/>
    <n v="0"/>
    <n v="0"/>
    <n v="4339"/>
    <n v="0"/>
    <x v="0"/>
    <s v=""/>
    <n v="0"/>
    <n v="0"/>
    <x v="0"/>
    <x v="0"/>
    <s v=""/>
    <x v="0"/>
  </r>
  <r>
    <x v="111"/>
    <x v="111"/>
    <x v="0"/>
    <s v="FIFO"/>
    <n v="15466.999999999998"/>
    <n v="0"/>
    <n v="0"/>
    <n v="0"/>
    <n v="2616"/>
    <n v="0"/>
    <x v="0"/>
    <s v=""/>
    <n v="0"/>
    <n v="0"/>
    <x v="0"/>
    <x v="0"/>
    <s v=""/>
    <x v="0"/>
  </r>
  <r>
    <x v="112"/>
    <x v="112"/>
    <x v="0"/>
    <s v="FIFO"/>
    <n v="15468"/>
    <n v="0"/>
    <n v="0"/>
    <n v="0"/>
    <n v="3008"/>
    <n v="0"/>
    <x v="0"/>
    <s v=""/>
    <n v="0"/>
    <n v="0"/>
    <x v="0"/>
    <x v="0"/>
    <s v=""/>
    <x v="0"/>
  </r>
  <r>
    <x v="113"/>
    <x v="113"/>
    <x v="0"/>
    <s v="FIFO"/>
    <n v="18025"/>
    <n v="0"/>
    <n v="0"/>
    <n v="0"/>
    <n v="2086"/>
    <n v="0"/>
    <x v="0"/>
    <s v=""/>
    <n v="0"/>
    <n v="0"/>
    <x v="0"/>
    <x v="0"/>
    <s v=""/>
    <x v="0"/>
  </r>
  <r>
    <x v="114"/>
    <x v="114"/>
    <x v="0"/>
    <s v="Standard"/>
    <n v="0"/>
    <n v="0"/>
    <n v="0"/>
    <n v="0"/>
    <n v="0"/>
    <n v="0"/>
    <x v="1"/>
    <s v=""/>
    <n v="0"/>
    <n v="0"/>
    <x v="1"/>
    <x v="1"/>
    <s v=""/>
    <x v="0"/>
  </r>
  <r>
    <x v="115"/>
    <x v="115"/>
    <x v="0"/>
    <s v="Standard"/>
    <n v="0"/>
    <n v="0"/>
    <n v="0"/>
    <n v="0"/>
    <n v="0"/>
    <n v="0"/>
    <x v="1"/>
    <s v=""/>
    <n v="0"/>
    <n v="0"/>
    <x v="1"/>
    <x v="1"/>
    <s v=""/>
    <x v="0"/>
  </r>
  <r>
    <x v="116"/>
    <x v="116"/>
    <x v="0"/>
    <s v="Standard"/>
    <n v="0"/>
    <n v="0"/>
    <n v="0"/>
    <n v="0"/>
    <n v="0"/>
    <n v="0"/>
    <x v="1"/>
    <s v=""/>
    <n v="0"/>
    <n v="0"/>
    <x v="1"/>
    <x v="1"/>
    <s v=""/>
    <x v="0"/>
  </r>
  <r>
    <x v="117"/>
    <x v="117"/>
    <x v="0"/>
    <s v="Standard"/>
    <n v="0"/>
    <n v="0"/>
    <n v="0"/>
    <n v="0"/>
    <n v="0"/>
    <n v="0"/>
    <x v="1"/>
    <s v=""/>
    <n v="0"/>
    <n v="0"/>
    <x v="1"/>
    <x v="1"/>
    <s v=""/>
    <x v="0"/>
  </r>
  <r>
    <x v="118"/>
    <x v="118"/>
    <x v="0"/>
    <s v="Standard"/>
    <n v="0"/>
    <n v="0"/>
    <n v="0"/>
    <n v="0"/>
    <n v="0"/>
    <n v="0"/>
    <x v="1"/>
    <s v=""/>
    <n v="0"/>
    <n v="0"/>
    <x v="1"/>
    <x v="1"/>
    <s v=""/>
    <x v="0"/>
  </r>
  <r>
    <x v="119"/>
    <x v="119"/>
    <x v="0"/>
    <s v="Standard"/>
    <n v="0"/>
    <n v="0"/>
    <n v="0"/>
    <n v="0"/>
    <n v="0"/>
    <n v="0"/>
    <x v="1"/>
    <s v=""/>
    <n v="0"/>
    <n v="0"/>
    <x v="1"/>
    <x v="1"/>
    <s v=""/>
    <x v="0"/>
  </r>
  <r>
    <x v="120"/>
    <x v="120"/>
    <x v="0"/>
    <s v="Standard"/>
    <n v="0"/>
    <n v="0"/>
    <n v="0"/>
    <n v="0"/>
    <n v="0"/>
    <n v="0"/>
    <x v="1"/>
    <s v=""/>
    <n v="0"/>
    <n v="0"/>
    <x v="1"/>
    <x v="1"/>
    <s v=""/>
    <x v="0"/>
  </r>
  <r>
    <x v="121"/>
    <x v="121"/>
    <x v="0"/>
    <s v="Standard"/>
    <n v="0"/>
    <n v="0"/>
    <n v="0"/>
    <n v="0"/>
    <n v="0"/>
    <n v="0"/>
    <x v="1"/>
    <s v=""/>
    <n v="0"/>
    <n v="0"/>
    <x v="1"/>
    <x v="1"/>
    <s v=""/>
    <x v="0"/>
  </r>
  <r>
    <x v="122"/>
    <x v="122"/>
    <x v="0"/>
    <s v="Standard"/>
    <n v="0"/>
    <n v="0"/>
    <n v="0"/>
    <n v="0"/>
    <n v="0"/>
    <n v="0"/>
    <x v="1"/>
    <s v=""/>
    <n v="0"/>
    <n v="0"/>
    <x v="1"/>
    <x v="1"/>
    <s v=""/>
    <x v="0"/>
  </r>
  <r>
    <x v="123"/>
    <x v="123"/>
    <x v="0"/>
    <s v="Standard"/>
    <n v="0"/>
    <n v="0"/>
    <n v="0"/>
    <n v="0"/>
    <n v="0"/>
    <n v="0"/>
    <x v="1"/>
    <s v=""/>
    <n v="0"/>
    <n v="0"/>
    <x v="1"/>
    <x v="1"/>
    <s v=""/>
    <x v="0"/>
  </r>
  <r>
    <x v="124"/>
    <x v="124"/>
    <x v="0"/>
    <s v="Standard"/>
    <n v="0"/>
    <n v="0"/>
    <n v="0"/>
    <n v="0"/>
    <n v="0"/>
    <n v="0"/>
    <x v="1"/>
    <s v=""/>
    <n v="0"/>
    <n v="0"/>
    <x v="1"/>
    <x v="1"/>
    <s v=""/>
    <x v="0"/>
  </r>
  <r>
    <x v="125"/>
    <x v="125"/>
    <x v="0"/>
    <s v="Standard"/>
    <n v="0"/>
    <n v="0"/>
    <n v="0"/>
    <n v="0"/>
    <n v="0"/>
    <n v="0"/>
    <x v="1"/>
    <s v=""/>
    <n v="0"/>
    <n v="0"/>
    <x v="1"/>
    <x v="1"/>
    <s v=""/>
    <x v="0"/>
  </r>
  <r>
    <x v="126"/>
    <x v="126"/>
    <x v="0"/>
    <s v="Standard"/>
    <n v="0"/>
    <n v="0"/>
    <n v="0"/>
    <n v="0"/>
    <n v="0"/>
    <n v="0"/>
    <x v="1"/>
    <s v=""/>
    <n v="0"/>
    <n v="0"/>
    <x v="1"/>
    <x v="1"/>
    <s v=""/>
    <x v="0"/>
  </r>
  <r>
    <x v="127"/>
    <x v="127"/>
    <x v="0"/>
    <s v="Standard"/>
    <n v="0"/>
    <n v="0"/>
    <n v="0"/>
    <n v="0"/>
    <n v="0"/>
    <n v="0"/>
    <x v="1"/>
    <s v=""/>
    <n v="0"/>
    <n v="0"/>
    <x v="1"/>
    <x v="1"/>
    <s v=""/>
    <x v="0"/>
  </r>
  <r>
    <x v="128"/>
    <x v="128"/>
    <x v="0"/>
    <s v="Standard"/>
    <n v="0"/>
    <n v="0"/>
    <n v="0"/>
    <n v="0"/>
    <n v="0"/>
    <n v="0"/>
    <x v="1"/>
    <s v=""/>
    <n v="0"/>
    <n v="0"/>
    <x v="1"/>
    <x v="1"/>
    <s v=""/>
    <x v="0"/>
  </r>
  <r>
    <x v="129"/>
    <x v="129"/>
    <x v="0"/>
    <s v="Standard"/>
    <n v="0"/>
    <n v="0"/>
    <n v="0"/>
    <n v="0"/>
    <n v="0"/>
    <n v="0"/>
    <x v="1"/>
    <s v=""/>
    <n v="0"/>
    <n v="0"/>
    <x v="1"/>
    <x v="1"/>
    <s v=""/>
    <x v="0"/>
  </r>
  <r>
    <x v="130"/>
    <x v="130"/>
    <x v="0"/>
    <s v="Standard"/>
    <n v="0"/>
    <n v="0"/>
    <n v="0"/>
    <n v="0"/>
    <n v="0"/>
    <n v="0"/>
    <x v="1"/>
    <s v=""/>
    <n v="0"/>
    <n v="0"/>
    <x v="1"/>
    <x v="1"/>
    <s v=""/>
    <x v="0"/>
  </r>
  <r>
    <x v="131"/>
    <x v="131"/>
    <x v="0"/>
    <s v="Standard"/>
    <n v="0"/>
    <n v="0"/>
    <n v="0"/>
    <n v="0"/>
    <n v="0"/>
    <n v="0"/>
    <x v="1"/>
    <s v=""/>
    <n v="0"/>
    <n v="0"/>
    <x v="1"/>
    <x v="1"/>
    <s v=""/>
    <x v="0"/>
  </r>
  <r>
    <x v="132"/>
    <x v="132"/>
    <x v="0"/>
    <s v="Standard"/>
    <n v="0"/>
    <n v="0"/>
    <n v="0"/>
    <n v="0"/>
    <n v="0"/>
    <n v="0"/>
    <x v="1"/>
    <s v=""/>
    <n v="0"/>
    <n v="0"/>
    <x v="1"/>
    <x v="1"/>
    <s v=""/>
    <x v="0"/>
  </r>
  <r>
    <x v="133"/>
    <x v="133"/>
    <x v="0"/>
    <s v="Standard"/>
    <n v="0"/>
    <n v="0"/>
    <n v="0"/>
    <n v="0"/>
    <n v="0"/>
    <n v="0"/>
    <x v="1"/>
    <s v=""/>
    <n v="0"/>
    <n v="0"/>
    <x v="1"/>
    <x v="1"/>
    <s v=""/>
    <x v="0"/>
  </r>
  <r>
    <x v="134"/>
    <x v="134"/>
    <x v="0"/>
    <s v="Standard"/>
    <n v="0"/>
    <n v="0"/>
    <n v="0"/>
    <n v="0"/>
    <n v="0"/>
    <n v="0"/>
    <x v="1"/>
    <s v=""/>
    <n v="0"/>
    <n v="0"/>
    <x v="1"/>
    <x v="1"/>
    <s v=""/>
    <x v="0"/>
  </r>
  <r>
    <x v="135"/>
    <x v="135"/>
    <x v="0"/>
    <s v="Standard"/>
    <n v="0"/>
    <n v="0"/>
    <n v="0"/>
    <n v="0"/>
    <n v="0"/>
    <n v="0"/>
    <x v="1"/>
    <s v=""/>
    <n v="0"/>
    <n v="0"/>
    <x v="1"/>
    <x v="1"/>
    <s v=""/>
    <x v="0"/>
  </r>
  <r>
    <x v="136"/>
    <x v="136"/>
    <x v="0"/>
    <s v="Standard"/>
    <n v="0"/>
    <n v="0"/>
    <n v="0"/>
    <n v="0"/>
    <n v="0"/>
    <n v="0"/>
    <x v="1"/>
    <s v=""/>
    <n v="0"/>
    <n v="0"/>
    <x v="1"/>
    <x v="1"/>
    <s v=""/>
    <x v="0"/>
  </r>
  <r>
    <x v="137"/>
    <x v="137"/>
    <x v="0"/>
    <s v="Standard"/>
    <n v="0"/>
    <n v="0"/>
    <n v="0"/>
    <n v="0"/>
    <n v="0"/>
    <n v="0"/>
    <x v="1"/>
    <s v=""/>
    <n v="0"/>
    <n v="0"/>
    <x v="1"/>
    <x v="1"/>
    <s v=""/>
    <x v="0"/>
  </r>
  <r>
    <x v="138"/>
    <x v="138"/>
    <x v="0"/>
    <s v="Standard"/>
    <n v="0"/>
    <n v="0"/>
    <n v="0"/>
    <n v="0"/>
    <n v="0"/>
    <n v="0"/>
    <x v="1"/>
    <s v=""/>
    <n v="0"/>
    <n v="0"/>
    <x v="1"/>
    <x v="1"/>
    <s v=""/>
    <x v="0"/>
  </r>
  <r>
    <x v="139"/>
    <x v="139"/>
    <x v="0"/>
    <s v="Standard"/>
    <n v="0"/>
    <n v="0"/>
    <n v="0"/>
    <n v="0"/>
    <n v="0"/>
    <n v="0"/>
    <x v="1"/>
    <s v=""/>
    <n v="0"/>
    <n v="0"/>
    <x v="1"/>
    <x v="1"/>
    <s v=""/>
    <x v="0"/>
  </r>
  <r>
    <x v="140"/>
    <x v="140"/>
    <x v="0"/>
    <s v="Standard"/>
    <n v="0"/>
    <n v="0"/>
    <n v="0"/>
    <n v="0"/>
    <n v="0"/>
    <n v="0"/>
    <x v="1"/>
    <s v=""/>
    <n v="0"/>
    <n v="0"/>
    <x v="1"/>
    <x v="1"/>
    <s v=""/>
    <x v="0"/>
  </r>
  <r>
    <x v="141"/>
    <x v="141"/>
    <x v="0"/>
    <s v="Standard"/>
    <n v="0"/>
    <n v="0"/>
    <n v="0"/>
    <n v="0"/>
    <n v="0"/>
    <n v="0"/>
    <x v="1"/>
    <s v=""/>
    <n v="0"/>
    <n v="0"/>
    <x v="1"/>
    <x v="1"/>
    <s v=""/>
    <x v="0"/>
  </r>
  <r>
    <x v="142"/>
    <x v="142"/>
    <x v="0"/>
    <s v="Standard"/>
    <n v="0"/>
    <n v="0"/>
    <n v="0"/>
    <n v="0"/>
    <n v="0"/>
    <n v="0"/>
    <x v="1"/>
    <s v=""/>
    <n v="0"/>
    <n v="0"/>
    <x v="1"/>
    <x v="1"/>
    <s v=""/>
    <x v="0"/>
  </r>
  <r>
    <x v="143"/>
    <x v="143"/>
    <x v="0"/>
    <s v="Standard"/>
    <n v="0"/>
    <n v="0"/>
    <n v="0"/>
    <n v="0"/>
    <n v="0"/>
    <n v="0"/>
    <x v="1"/>
    <s v=""/>
    <n v="0"/>
    <n v="0"/>
    <x v="1"/>
    <x v="1"/>
    <s v=""/>
    <x v="0"/>
  </r>
  <r>
    <x v="144"/>
    <x v="144"/>
    <x v="0"/>
    <s v="Standard"/>
    <n v="0"/>
    <n v="0"/>
    <n v="0"/>
    <n v="0"/>
    <n v="0"/>
    <n v="0"/>
    <x v="1"/>
    <s v=""/>
    <n v="0"/>
    <n v="0"/>
    <x v="1"/>
    <x v="1"/>
    <s v=""/>
    <x v="0"/>
  </r>
  <r>
    <x v="145"/>
    <x v="145"/>
    <x v="0"/>
    <s v="Standard"/>
    <n v="0"/>
    <n v="0"/>
    <n v="0"/>
    <n v="0"/>
    <n v="0"/>
    <n v="0"/>
    <x v="1"/>
    <s v=""/>
    <n v="0"/>
    <n v="0"/>
    <x v="1"/>
    <x v="1"/>
    <s v=""/>
    <x v="0"/>
  </r>
  <r>
    <x v="146"/>
    <x v="146"/>
    <x v="0"/>
    <s v="Standard"/>
    <n v="0"/>
    <n v="0"/>
    <n v="0"/>
    <n v="0"/>
    <n v="0"/>
    <n v="0"/>
    <x v="1"/>
    <s v=""/>
    <n v="0"/>
    <n v="0"/>
    <x v="1"/>
    <x v="1"/>
    <s v=""/>
    <x v="0"/>
  </r>
  <r>
    <x v="147"/>
    <x v="147"/>
    <x v="0"/>
    <s v="Standard"/>
    <n v="0"/>
    <n v="0"/>
    <n v="0"/>
    <n v="0"/>
    <n v="0"/>
    <n v="0"/>
    <x v="1"/>
    <s v=""/>
    <n v="0"/>
    <n v="0"/>
    <x v="1"/>
    <x v="1"/>
    <s v=""/>
    <x v="0"/>
  </r>
  <r>
    <x v="148"/>
    <x v="148"/>
    <x v="0"/>
    <s v="Standard"/>
    <n v="0"/>
    <n v="0"/>
    <n v="0"/>
    <n v="0"/>
    <n v="0"/>
    <n v="0"/>
    <x v="1"/>
    <s v=""/>
    <n v="0"/>
    <n v="0"/>
    <x v="1"/>
    <x v="1"/>
    <s v=""/>
    <x v="0"/>
  </r>
  <r>
    <x v="149"/>
    <x v="149"/>
    <x v="0"/>
    <s v="Standard"/>
    <n v="0"/>
    <n v="0"/>
    <n v="0"/>
    <n v="0"/>
    <n v="0"/>
    <n v="0"/>
    <x v="1"/>
    <s v=""/>
    <n v="0"/>
    <n v="0"/>
    <x v="1"/>
    <x v="1"/>
    <s v=""/>
    <x v="0"/>
  </r>
  <r>
    <x v="150"/>
    <x v="150"/>
    <x v="0"/>
    <s v="Standard"/>
    <n v="0"/>
    <n v="0"/>
    <n v="0"/>
    <n v="0"/>
    <n v="0"/>
    <n v="0"/>
    <x v="1"/>
    <s v=""/>
    <n v="0"/>
    <n v="0"/>
    <x v="1"/>
    <x v="1"/>
    <s v=""/>
    <x v="0"/>
  </r>
  <r>
    <x v="151"/>
    <x v="151"/>
    <x v="0"/>
    <s v="Standard"/>
    <n v="0"/>
    <n v="0"/>
    <n v="0"/>
    <n v="0"/>
    <n v="0"/>
    <n v="0"/>
    <x v="1"/>
    <s v=""/>
    <n v="0"/>
    <n v="0"/>
    <x v="1"/>
    <x v="1"/>
    <s v=""/>
    <x v="0"/>
  </r>
  <r>
    <x v="152"/>
    <x v="152"/>
    <x v="0"/>
    <s v="Standard"/>
    <n v="0"/>
    <n v="0"/>
    <n v="0"/>
    <n v="0"/>
    <n v="0"/>
    <n v="0"/>
    <x v="1"/>
    <s v=""/>
    <n v="0"/>
    <n v="0"/>
    <x v="1"/>
    <x v="1"/>
    <s v=""/>
    <x v="0"/>
  </r>
  <r>
    <x v="153"/>
    <x v="153"/>
    <x v="0"/>
    <s v="Standard"/>
    <n v="0"/>
    <n v="0"/>
    <n v="0"/>
    <n v="0"/>
    <n v="0"/>
    <n v="0"/>
    <x v="1"/>
    <s v=""/>
    <n v="0"/>
    <n v="0"/>
    <x v="1"/>
    <x v="1"/>
    <s v=""/>
    <x v="0"/>
  </r>
  <r>
    <x v="154"/>
    <x v="154"/>
    <x v="0"/>
    <s v="Standard"/>
    <n v="0"/>
    <n v="0"/>
    <n v="0"/>
    <n v="0"/>
    <n v="0"/>
    <n v="0"/>
    <x v="1"/>
    <s v=""/>
    <n v="0"/>
    <n v="0"/>
    <x v="1"/>
    <x v="1"/>
    <s v=""/>
    <x v="0"/>
  </r>
  <r>
    <x v="155"/>
    <x v="155"/>
    <x v="0"/>
    <s v="Standard"/>
    <n v="0"/>
    <n v="0"/>
    <n v="0"/>
    <n v="0"/>
    <n v="0"/>
    <n v="0"/>
    <x v="1"/>
    <s v=""/>
    <n v="0"/>
    <n v="0"/>
    <x v="1"/>
    <x v="1"/>
    <s v=""/>
    <x v="0"/>
  </r>
  <r>
    <x v="156"/>
    <x v="156"/>
    <x v="0"/>
    <s v="Standard"/>
    <n v="0"/>
    <n v="0"/>
    <n v="0"/>
    <n v="0"/>
    <n v="0"/>
    <n v="0"/>
    <x v="1"/>
    <s v=""/>
    <n v="0"/>
    <n v="0"/>
    <x v="1"/>
    <x v="1"/>
    <s v=""/>
    <x v="0"/>
  </r>
  <r>
    <x v="157"/>
    <x v="157"/>
    <x v="0"/>
    <s v="Standard"/>
    <n v="0"/>
    <n v="0"/>
    <n v="0"/>
    <n v="0"/>
    <n v="0"/>
    <n v="0"/>
    <x v="1"/>
    <s v=""/>
    <n v="0"/>
    <n v="0"/>
    <x v="1"/>
    <x v="1"/>
    <s v=""/>
    <x v="0"/>
  </r>
  <r>
    <x v="158"/>
    <x v="158"/>
    <x v="0"/>
    <s v="Standard"/>
    <n v="0"/>
    <n v="0"/>
    <n v="0"/>
    <n v="0"/>
    <n v="0"/>
    <n v="0"/>
    <x v="1"/>
    <s v=""/>
    <n v="0"/>
    <n v="0"/>
    <x v="1"/>
    <x v="1"/>
    <s v=""/>
    <x v="0"/>
  </r>
  <r>
    <x v="159"/>
    <x v="159"/>
    <x v="0"/>
    <s v="Standard"/>
    <n v="0"/>
    <n v="0"/>
    <n v="0"/>
    <n v="0"/>
    <n v="0"/>
    <n v="0"/>
    <x v="1"/>
    <s v=""/>
    <n v="0"/>
    <n v="0"/>
    <x v="1"/>
    <x v="1"/>
    <s v=""/>
    <x v="0"/>
  </r>
  <r>
    <x v="160"/>
    <x v="160"/>
    <x v="0"/>
    <s v="Standard"/>
    <n v="0"/>
    <n v="0"/>
    <n v="0"/>
    <n v="0"/>
    <n v="0"/>
    <n v="0"/>
    <x v="1"/>
    <s v=""/>
    <n v="0"/>
    <n v="0"/>
    <x v="1"/>
    <x v="1"/>
    <s v=""/>
    <x v="0"/>
  </r>
  <r>
    <x v="161"/>
    <x v="161"/>
    <x v="0"/>
    <s v="Standard"/>
    <n v="0"/>
    <n v="0"/>
    <n v="0"/>
    <n v="0"/>
    <n v="0"/>
    <n v="0"/>
    <x v="1"/>
    <s v=""/>
    <n v="0"/>
    <n v="0"/>
    <x v="1"/>
    <x v="1"/>
    <s v=""/>
    <x v="0"/>
  </r>
  <r>
    <x v="162"/>
    <x v="162"/>
    <x v="0"/>
    <s v="Standard"/>
    <n v="0"/>
    <n v="0"/>
    <n v="0"/>
    <n v="0"/>
    <n v="0"/>
    <n v="0"/>
    <x v="1"/>
    <s v=""/>
    <n v="0"/>
    <n v="0"/>
    <x v="1"/>
    <x v="1"/>
    <s v=""/>
    <x v="0"/>
  </r>
  <r>
    <x v="163"/>
    <x v="163"/>
    <x v="0"/>
    <s v="Standard"/>
    <n v="0"/>
    <n v="0"/>
    <n v="0"/>
    <n v="0"/>
    <n v="0"/>
    <n v="0"/>
    <x v="1"/>
    <s v=""/>
    <n v="0"/>
    <n v="0"/>
    <x v="1"/>
    <x v="1"/>
    <s v=""/>
    <x v="0"/>
  </r>
  <r>
    <x v="164"/>
    <x v="164"/>
    <x v="0"/>
    <s v="Standard"/>
    <n v="0"/>
    <n v="0"/>
    <n v="0"/>
    <n v="0"/>
    <n v="0"/>
    <n v="0"/>
    <x v="1"/>
    <s v=""/>
    <n v="0"/>
    <n v="0"/>
    <x v="1"/>
    <x v="1"/>
    <s v=""/>
    <x v="0"/>
  </r>
  <r>
    <x v="165"/>
    <x v="165"/>
    <x v="0"/>
    <s v="Standard"/>
    <n v="0"/>
    <n v="0"/>
    <n v="0"/>
    <n v="0"/>
    <n v="0"/>
    <n v="0"/>
    <x v="1"/>
    <s v=""/>
    <n v="0"/>
    <n v="0"/>
    <x v="1"/>
    <x v="1"/>
    <s v=""/>
    <x v="0"/>
  </r>
  <r>
    <x v="166"/>
    <x v="166"/>
    <x v="0"/>
    <s v="Standard"/>
    <n v="0"/>
    <n v="0"/>
    <n v="0"/>
    <n v="0"/>
    <n v="0"/>
    <n v="0"/>
    <x v="1"/>
    <s v=""/>
    <n v="0"/>
    <n v="0"/>
    <x v="1"/>
    <x v="1"/>
    <s v=""/>
    <x v="0"/>
  </r>
  <r>
    <x v="167"/>
    <x v="167"/>
    <x v="0"/>
    <s v="Standard"/>
    <n v="0"/>
    <n v="0"/>
    <n v="0"/>
    <n v="0"/>
    <n v="0"/>
    <n v="0"/>
    <x v="1"/>
    <s v=""/>
    <n v="0"/>
    <n v="0"/>
    <x v="1"/>
    <x v="1"/>
    <s v=""/>
    <x v="0"/>
  </r>
  <r>
    <x v="168"/>
    <x v="168"/>
    <x v="0"/>
    <s v="Standard"/>
    <n v="0"/>
    <n v="0"/>
    <n v="0"/>
    <n v="0"/>
    <n v="0"/>
    <n v="0"/>
    <x v="1"/>
    <s v=""/>
    <n v="0"/>
    <n v="0"/>
    <x v="1"/>
    <x v="1"/>
    <s v=""/>
    <x v="0"/>
  </r>
  <r>
    <x v="169"/>
    <x v="169"/>
    <x v="0"/>
    <s v="Standard"/>
    <n v="0"/>
    <n v="0"/>
    <n v="0"/>
    <n v="0"/>
    <n v="0"/>
    <n v="0"/>
    <x v="1"/>
    <s v=""/>
    <n v="0"/>
    <n v="0"/>
    <x v="1"/>
    <x v="1"/>
    <s v=""/>
    <x v="0"/>
  </r>
  <r>
    <x v="170"/>
    <x v="170"/>
    <x v="0"/>
    <s v="Standard"/>
    <n v="0"/>
    <n v="0"/>
    <n v="0"/>
    <n v="0"/>
    <n v="0"/>
    <n v="0"/>
    <x v="1"/>
    <s v=""/>
    <n v="0"/>
    <n v="0"/>
    <x v="1"/>
    <x v="1"/>
    <s v=""/>
    <x v="0"/>
  </r>
  <r>
    <x v="171"/>
    <x v="171"/>
    <x v="0"/>
    <s v="Standard"/>
    <n v="0"/>
    <n v="0"/>
    <n v="0"/>
    <n v="0"/>
    <n v="0"/>
    <n v="0"/>
    <x v="1"/>
    <s v=""/>
    <n v="0"/>
    <n v="0"/>
    <x v="1"/>
    <x v="1"/>
    <s v=""/>
    <x v="0"/>
  </r>
  <r>
    <x v="172"/>
    <x v="172"/>
    <x v="0"/>
    <s v="Standard"/>
    <n v="0"/>
    <n v="0"/>
    <n v="0"/>
    <n v="0"/>
    <n v="0"/>
    <n v="0"/>
    <x v="1"/>
    <s v=""/>
    <n v="0"/>
    <n v="0"/>
    <x v="1"/>
    <x v="1"/>
    <s v=""/>
    <x v="0"/>
  </r>
  <r>
    <x v="173"/>
    <x v="173"/>
    <x v="0"/>
    <s v="Standard"/>
    <n v="0"/>
    <n v="0"/>
    <n v="0"/>
    <n v="0"/>
    <n v="0"/>
    <n v="0"/>
    <x v="1"/>
    <s v=""/>
    <n v="0"/>
    <n v="0"/>
    <x v="1"/>
    <x v="1"/>
    <s v=""/>
    <x v="0"/>
  </r>
  <r>
    <x v="174"/>
    <x v="174"/>
    <x v="0"/>
    <s v="Standard"/>
    <n v="0"/>
    <n v="0"/>
    <n v="0"/>
    <n v="0"/>
    <n v="0"/>
    <n v="0"/>
    <x v="1"/>
    <s v=""/>
    <n v="0"/>
    <n v="0"/>
    <x v="1"/>
    <x v="1"/>
    <s v=""/>
    <x v="0"/>
  </r>
  <r>
    <x v="175"/>
    <x v="175"/>
    <x v="0"/>
    <s v="Standard"/>
    <n v="0"/>
    <n v="0"/>
    <n v="0"/>
    <n v="0"/>
    <n v="0"/>
    <n v="0"/>
    <x v="1"/>
    <s v=""/>
    <n v="0"/>
    <n v="0"/>
    <x v="1"/>
    <x v="1"/>
    <s v=""/>
    <x v="0"/>
  </r>
  <r>
    <x v="176"/>
    <x v="176"/>
    <x v="0"/>
    <s v="Standard"/>
    <n v="0"/>
    <n v="0"/>
    <n v="0"/>
    <n v="0"/>
    <n v="0"/>
    <n v="0"/>
    <x v="1"/>
    <s v=""/>
    <n v="0"/>
    <n v="0"/>
    <x v="2"/>
    <x v="0"/>
    <s v="V101002"/>
    <x v="1"/>
  </r>
  <r>
    <x v="177"/>
    <x v="177"/>
    <x v="0"/>
    <s v="Standard"/>
    <n v="0"/>
    <n v="0"/>
    <n v="0"/>
    <n v="0"/>
    <n v="0"/>
    <n v="0"/>
    <x v="1"/>
    <s v=""/>
    <n v="0"/>
    <n v="0"/>
    <x v="2"/>
    <x v="0"/>
    <s v="V101002"/>
    <x v="1"/>
  </r>
  <r>
    <x v="178"/>
    <x v="178"/>
    <x v="0"/>
    <s v="Standard"/>
    <n v="0"/>
    <n v="0"/>
    <n v="0"/>
    <n v="0"/>
    <n v="0"/>
    <n v="0"/>
    <x v="1"/>
    <s v=""/>
    <n v="0"/>
    <n v="0"/>
    <x v="2"/>
    <x v="0"/>
    <s v="V101002"/>
    <x v="1"/>
  </r>
  <r>
    <x v="179"/>
    <x v="179"/>
    <x v="0"/>
    <s v="Standard"/>
    <n v="0"/>
    <n v="0"/>
    <n v="0"/>
    <n v="0"/>
    <n v="0"/>
    <n v="0"/>
    <x v="1"/>
    <s v=""/>
    <n v="0"/>
    <n v="0"/>
    <x v="2"/>
    <x v="0"/>
    <s v="V101002"/>
    <x v="1"/>
  </r>
  <r>
    <x v="180"/>
    <x v="180"/>
    <x v="0"/>
    <s v="Standard"/>
    <n v="0"/>
    <n v="0"/>
    <n v="0"/>
    <n v="0"/>
    <n v="0"/>
    <n v="0"/>
    <x v="1"/>
    <s v=""/>
    <n v="0"/>
    <n v="0"/>
    <x v="2"/>
    <x v="0"/>
    <s v="V101002"/>
    <x v="1"/>
  </r>
  <r>
    <x v="181"/>
    <x v="181"/>
    <x v="0"/>
    <s v="Standard"/>
    <n v="0"/>
    <n v="0"/>
    <n v="0"/>
    <n v="0"/>
    <n v="0"/>
    <n v="0"/>
    <x v="1"/>
    <s v=""/>
    <n v="0"/>
    <n v="0"/>
    <x v="2"/>
    <x v="0"/>
    <s v="V101002"/>
    <x v="1"/>
  </r>
  <r>
    <x v="182"/>
    <x v="182"/>
    <x v="0"/>
    <s v="Standard"/>
    <n v="0"/>
    <n v="0"/>
    <n v="0"/>
    <n v="0"/>
    <n v="0"/>
    <n v="0"/>
    <x v="1"/>
    <s v=""/>
    <n v="0"/>
    <n v="0"/>
    <x v="2"/>
    <x v="0"/>
    <s v="V101002"/>
    <x v="1"/>
  </r>
  <r>
    <x v="183"/>
    <x v="183"/>
    <x v="0"/>
    <s v="Standard"/>
    <n v="0"/>
    <n v="0"/>
    <n v="0"/>
    <n v="0"/>
    <n v="0"/>
    <n v="0"/>
    <x v="1"/>
    <s v=""/>
    <n v="0"/>
    <n v="0"/>
    <x v="2"/>
    <x v="0"/>
    <s v="V101002"/>
    <x v="1"/>
  </r>
  <r>
    <x v="184"/>
    <x v="184"/>
    <x v="0"/>
    <s v="Standard"/>
    <n v="0"/>
    <n v="0"/>
    <n v="0"/>
    <n v="0"/>
    <n v="0"/>
    <n v="0"/>
    <x v="1"/>
    <s v=""/>
    <n v="0"/>
    <n v="0"/>
    <x v="2"/>
    <x v="0"/>
    <s v="V101002"/>
    <x v="1"/>
  </r>
  <r>
    <x v="185"/>
    <x v="185"/>
    <x v="0"/>
    <s v="Standard"/>
    <n v="0"/>
    <n v="0"/>
    <n v="0"/>
    <n v="0"/>
    <n v="0"/>
    <n v="0"/>
    <x v="1"/>
    <s v=""/>
    <n v="0"/>
    <n v="0"/>
    <x v="2"/>
    <x v="0"/>
    <s v="V101002"/>
    <x v="1"/>
  </r>
  <r>
    <x v="186"/>
    <x v="186"/>
    <x v="0"/>
    <s v="Standard"/>
    <n v="0"/>
    <n v="0"/>
    <n v="0"/>
    <n v="0"/>
    <n v="0"/>
    <n v="0"/>
    <x v="1"/>
    <s v=""/>
    <n v="0"/>
    <n v="0"/>
    <x v="2"/>
    <x v="0"/>
    <s v="V101002"/>
    <x v="1"/>
  </r>
  <r>
    <x v="187"/>
    <x v="187"/>
    <x v="0"/>
    <s v="Standard"/>
    <n v="0"/>
    <n v="0"/>
    <n v="0"/>
    <n v="0"/>
    <n v="0"/>
    <n v="0"/>
    <x v="1"/>
    <s v=""/>
    <n v="0"/>
    <n v="0"/>
    <x v="2"/>
    <x v="0"/>
    <s v="V101002"/>
    <x v="1"/>
  </r>
  <r>
    <x v="188"/>
    <x v="188"/>
    <x v="0"/>
    <s v="Standard"/>
    <n v="0"/>
    <n v="0"/>
    <n v="0"/>
    <n v="0"/>
    <n v="0"/>
    <n v="0"/>
    <x v="1"/>
    <s v=""/>
    <n v="0"/>
    <n v="0"/>
    <x v="2"/>
    <x v="0"/>
    <s v="V101002"/>
    <x v="1"/>
  </r>
  <r>
    <x v="189"/>
    <x v="189"/>
    <x v="0"/>
    <s v="Standard"/>
    <n v="0"/>
    <n v="0"/>
    <n v="0"/>
    <n v="0"/>
    <n v="0"/>
    <n v="0"/>
    <x v="1"/>
    <s v=""/>
    <n v="0"/>
    <n v="0"/>
    <x v="2"/>
    <x v="0"/>
    <s v="V101002"/>
    <x v="1"/>
  </r>
  <r>
    <x v="190"/>
    <x v="190"/>
    <x v="0"/>
    <s v="Standard"/>
    <n v="0"/>
    <n v="0"/>
    <n v="0"/>
    <n v="0"/>
    <n v="0"/>
    <n v="0"/>
    <x v="1"/>
    <s v=""/>
    <n v="0"/>
    <n v="0"/>
    <x v="2"/>
    <x v="0"/>
    <s v="V101002"/>
    <x v="1"/>
  </r>
  <r>
    <x v="191"/>
    <x v="191"/>
    <x v="0"/>
    <s v="Standard"/>
    <n v="0"/>
    <n v="0"/>
    <n v="0"/>
    <n v="0"/>
    <n v="0"/>
    <n v="0"/>
    <x v="1"/>
    <s v=""/>
    <n v="0"/>
    <n v="0"/>
    <x v="2"/>
    <x v="0"/>
    <s v="V101002"/>
    <x v="1"/>
  </r>
  <r>
    <x v="192"/>
    <x v="192"/>
    <x v="0"/>
    <s v="Standard"/>
    <n v="0"/>
    <n v="0"/>
    <n v="0"/>
    <n v="0"/>
    <n v="0"/>
    <n v="0"/>
    <x v="1"/>
    <s v=""/>
    <n v="0"/>
    <n v="0"/>
    <x v="2"/>
    <x v="0"/>
    <s v="V101002"/>
    <x v="1"/>
  </r>
  <r>
    <x v="193"/>
    <x v="193"/>
    <x v="0"/>
    <s v="Standard"/>
    <n v="0"/>
    <n v="0"/>
    <n v="0"/>
    <n v="0"/>
    <n v="0"/>
    <n v="0"/>
    <x v="1"/>
    <s v=""/>
    <n v="0"/>
    <n v="0"/>
    <x v="2"/>
    <x v="0"/>
    <s v="V101002"/>
    <x v="1"/>
  </r>
  <r>
    <x v="194"/>
    <x v="194"/>
    <x v="0"/>
    <s v="Standard"/>
    <n v="0"/>
    <n v="0"/>
    <n v="0"/>
    <n v="0"/>
    <n v="0"/>
    <n v="0"/>
    <x v="1"/>
    <s v=""/>
    <n v="0"/>
    <n v="0"/>
    <x v="2"/>
    <x v="0"/>
    <s v="V101002"/>
    <x v="1"/>
  </r>
  <r>
    <x v="195"/>
    <x v="195"/>
    <x v="0"/>
    <s v="Standard"/>
    <n v="0"/>
    <n v="0"/>
    <n v="0"/>
    <n v="0"/>
    <n v="0"/>
    <n v="0"/>
    <x v="1"/>
    <s v=""/>
    <n v="0"/>
    <n v="0"/>
    <x v="2"/>
    <x v="0"/>
    <s v="V101002"/>
    <x v="1"/>
  </r>
  <r>
    <x v="196"/>
    <x v="196"/>
    <x v="0"/>
    <s v="Standard"/>
    <n v="0"/>
    <n v="0"/>
    <n v="0"/>
    <n v="0"/>
    <n v="0"/>
    <n v="0"/>
    <x v="1"/>
    <s v=""/>
    <n v="0"/>
    <n v="0"/>
    <x v="2"/>
    <x v="0"/>
    <s v="V101002"/>
    <x v="1"/>
  </r>
  <r>
    <x v="197"/>
    <x v="197"/>
    <x v="0"/>
    <s v="Standard"/>
    <n v="0"/>
    <n v="0"/>
    <n v="0"/>
    <n v="0"/>
    <n v="0"/>
    <n v="0"/>
    <x v="1"/>
    <s v=""/>
    <n v="0"/>
    <n v="0"/>
    <x v="2"/>
    <x v="0"/>
    <s v="V101002"/>
    <x v="1"/>
  </r>
  <r>
    <x v="198"/>
    <x v="198"/>
    <x v="0"/>
    <s v="Standard"/>
    <n v="0"/>
    <n v="0"/>
    <n v="0"/>
    <n v="0"/>
    <n v="0"/>
    <n v="0"/>
    <x v="1"/>
    <s v=""/>
    <n v="0"/>
    <n v="0"/>
    <x v="2"/>
    <x v="0"/>
    <s v="V101002"/>
    <x v="1"/>
  </r>
  <r>
    <x v="199"/>
    <x v="199"/>
    <x v="0"/>
    <s v="Standard"/>
    <n v="0"/>
    <n v="0"/>
    <n v="0"/>
    <n v="0"/>
    <n v="0"/>
    <n v="0"/>
    <x v="1"/>
    <s v=""/>
    <n v="0"/>
    <n v="0"/>
    <x v="2"/>
    <x v="0"/>
    <s v="V101002"/>
    <x v="1"/>
  </r>
  <r>
    <x v="200"/>
    <x v="200"/>
    <x v="0"/>
    <s v="Standard"/>
    <n v="0"/>
    <n v="0"/>
    <n v="0"/>
    <n v="0"/>
    <n v="0"/>
    <n v="0"/>
    <x v="1"/>
    <s v=""/>
    <n v="0"/>
    <n v="0"/>
    <x v="2"/>
    <x v="0"/>
    <s v="V101002"/>
    <x v="1"/>
  </r>
  <r>
    <x v="201"/>
    <x v="201"/>
    <x v="0"/>
    <s v="Standard"/>
    <n v="0"/>
    <n v="0"/>
    <n v="0"/>
    <n v="0"/>
    <n v="0"/>
    <n v="0"/>
    <x v="1"/>
    <s v=""/>
    <n v="0"/>
    <n v="0"/>
    <x v="2"/>
    <x v="0"/>
    <s v="V101002"/>
    <x v="1"/>
  </r>
  <r>
    <x v="202"/>
    <x v="202"/>
    <x v="0"/>
    <s v="Standard"/>
    <n v="0"/>
    <n v="0"/>
    <n v="0"/>
    <n v="0"/>
    <n v="0"/>
    <n v="0"/>
    <x v="1"/>
    <s v=""/>
    <n v="0"/>
    <n v="0"/>
    <x v="2"/>
    <x v="0"/>
    <s v="V101008"/>
    <x v="2"/>
  </r>
  <r>
    <x v="203"/>
    <x v="203"/>
    <x v="0"/>
    <s v="Standard"/>
    <n v="0"/>
    <n v="0"/>
    <n v="0"/>
    <n v="0"/>
    <n v="0"/>
    <n v="0"/>
    <x v="1"/>
    <s v=""/>
    <n v="0"/>
    <n v="0"/>
    <x v="2"/>
    <x v="0"/>
    <s v="V101008"/>
    <x v="2"/>
  </r>
  <r>
    <x v="204"/>
    <x v="204"/>
    <x v="0"/>
    <s v="Standard"/>
    <n v="0"/>
    <n v="0"/>
    <n v="0"/>
    <n v="0"/>
    <n v="0"/>
    <n v="0"/>
    <x v="1"/>
    <s v=""/>
    <n v="0"/>
    <n v="0"/>
    <x v="2"/>
    <x v="0"/>
    <s v="V101008"/>
    <x v="2"/>
  </r>
  <r>
    <x v="205"/>
    <x v="205"/>
    <x v="0"/>
    <s v="Standard"/>
    <n v="0"/>
    <n v="0"/>
    <n v="0"/>
    <n v="0"/>
    <n v="0"/>
    <n v="0"/>
    <x v="1"/>
    <s v=""/>
    <n v="0"/>
    <n v="0"/>
    <x v="2"/>
    <x v="0"/>
    <s v="V101008"/>
    <x v="2"/>
  </r>
  <r>
    <x v="206"/>
    <x v="206"/>
    <x v="0"/>
    <s v="Standard"/>
    <n v="0"/>
    <n v="0"/>
    <n v="0"/>
    <n v="0"/>
    <n v="0"/>
    <n v="0"/>
    <x v="1"/>
    <s v=""/>
    <n v="0"/>
    <n v="0"/>
    <x v="2"/>
    <x v="0"/>
    <s v="V101002"/>
    <x v="1"/>
  </r>
  <r>
    <x v="207"/>
    <x v="207"/>
    <x v="0"/>
    <s v="Standard"/>
    <n v="0"/>
    <n v="0"/>
    <n v="0"/>
    <n v="0"/>
    <n v="0"/>
    <n v="0"/>
    <x v="1"/>
    <s v=""/>
    <n v="0"/>
    <n v="0"/>
    <x v="2"/>
    <x v="0"/>
    <s v="V101002"/>
    <x v="1"/>
  </r>
  <r>
    <x v="208"/>
    <x v="208"/>
    <x v="0"/>
    <s v="Standard"/>
    <n v="0"/>
    <n v="0"/>
    <n v="0"/>
    <n v="0"/>
    <n v="0"/>
    <n v="0"/>
    <x v="1"/>
    <s v=""/>
    <n v="0"/>
    <n v="0"/>
    <x v="2"/>
    <x v="0"/>
    <s v="V101002"/>
    <x v="1"/>
  </r>
  <r>
    <x v="209"/>
    <x v="209"/>
    <x v="0"/>
    <s v="Standard"/>
    <n v="0"/>
    <n v="0"/>
    <n v="0"/>
    <n v="0"/>
    <n v="0"/>
    <n v="0"/>
    <x v="1"/>
    <s v=""/>
    <n v="0"/>
    <n v="0"/>
    <x v="2"/>
    <x v="0"/>
    <s v="V101002"/>
    <x v="1"/>
  </r>
  <r>
    <x v="210"/>
    <x v="210"/>
    <x v="0"/>
    <s v="Standard"/>
    <n v="0"/>
    <n v="0"/>
    <n v="0"/>
    <n v="0"/>
    <n v="0"/>
    <n v="0"/>
    <x v="1"/>
    <s v=""/>
    <n v="0"/>
    <n v="0"/>
    <x v="2"/>
    <x v="0"/>
    <s v="V101002"/>
    <x v="1"/>
  </r>
  <r>
    <x v="211"/>
    <x v="211"/>
    <x v="0"/>
    <s v="Standard"/>
    <n v="0"/>
    <n v="0"/>
    <n v="0"/>
    <n v="0"/>
    <n v="0"/>
    <n v="0"/>
    <x v="1"/>
    <s v=""/>
    <n v="0"/>
    <n v="0"/>
    <x v="2"/>
    <x v="0"/>
    <s v="V101002"/>
    <x v="1"/>
  </r>
  <r>
    <x v="212"/>
    <x v="212"/>
    <x v="0"/>
    <s v="Standard"/>
    <n v="0"/>
    <n v="0"/>
    <n v="0"/>
    <n v="0"/>
    <n v="0"/>
    <n v="0"/>
    <x v="1"/>
    <s v=""/>
    <n v="0"/>
    <n v="0"/>
    <x v="2"/>
    <x v="0"/>
    <s v="V101002"/>
    <x v="1"/>
  </r>
  <r>
    <x v="213"/>
    <x v="213"/>
    <x v="0"/>
    <s v="Standard"/>
    <n v="0"/>
    <n v="0"/>
    <n v="0"/>
    <n v="0"/>
    <n v="0"/>
    <n v="0"/>
    <x v="1"/>
    <s v=""/>
    <n v="0"/>
    <n v="0"/>
    <x v="2"/>
    <x v="0"/>
    <s v="V101002"/>
    <x v="1"/>
  </r>
  <r>
    <x v="214"/>
    <x v="214"/>
    <x v="0"/>
    <s v="Standard"/>
    <n v="0"/>
    <n v="0"/>
    <n v="0"/>
    <n v="0"/>
    <n v="0"/>
    <n v="0"/>
    <x v="1"/>
    <s v=""/>
    <n v="0"/>
    <n v="0"/>
    <x v="2"/>
    <x v="0"/>
    <s v="V101002"/>
    <x v="1"/>
  </r>
  <r>
    <x v="215"/>
    <x v="215"/>
    <x v="0"/>
    <s v="Standard"/>
    <n v="0"/>
    <n v="0"/>
    <n v="0"/>
    <n v="0"/>
    <n v="0"/>
    <n v="0"/>
    <x v="1"/>
    <s v=""/>
    <n v="0"/>
    <n v="0"/>
    <x v="2"/>
    <x v="0"/>
    <s v="V101002"/>
    <x v="1"/>
  </r>
  <r>
    <x v="216"/>
    <x v="216"/>
    <x v="0"/>
    <s v="Standard"/>
    <n v="0"/>
    <n v="0"/>
    <n v="0"/>
    <n v="0"/>
    <n v="0"/>
    <n v="0"/>
    <x v="1"/>
    <s v=""/>
    <n v="0"/>
    <n v="0"/>
    <x v="2"/>
    <x v="0"/>
    <s v="V101002"/>
    <x v="1"/>
  </r>
  <r>
    <x v="217"/>
    <x v="217"/>
    <x v="0"/>
    <s v="Standard"/>
    <n v="0"/>
    <n v="0"/>
    <n v="0"/>
    <n v="0"/>
    <n v="0"/>
    <n v="0"/>
    <x v="1"/>
    <s v=""/>
    <n v="0"/>
    <n v="0"/>
    <x v="2"/>
    <x v="0"/>
    <s v="V101002"/>
    <x v="1"/>
  </r>
  <r>
    <x v="218"/>
    <x v="218"/>
    <x v="0"/>
    <s v="Standard"/>
    <n v="0"/>
    <n v="0"/>
    <n v="0"/>
    <n v="0"/>
    <n v="0"/>
    <n v="0"/>
    <x v="1"/>
    <s v=""/>
    <n v="0"/>
    <n v="0"/>
    <x v="2"/>
    <x v="0"/>
    <s v="V101002"/>
    <x v="1"/>
  </r>
  <r>
    <x v="219"/>
    <x v="219"/>
    <x v="0"/>
    <s v="Standard"/>
    <n v="0"/>
    <n v="0"/>
    <n v="0"/>
    <n v="0"/>
    <n v="0"/>
    <n v="0"/>
    <x v="1"/>
    <s v=""/>
    <n v="0"/>
    <n v="0"/>
    <x v="2"/>
    <x v="0"/>
    <s v="V101002"/>
    <x v="1"/>
  </r>
  <r>
    <x v="220"/>
    <x v="220"/>
    <x v="0"/>
    <s v="Standard"/>
    <n v="0"/>
    <n v="0"/>
    <n v="0"/>
    <n v="0"/>
    <n v="0"/>
    <n v="0"/>
    <x v="1"/>
    <s v=""/>
    <n v="0"/>
    <n v="0"/>
    <x v="2"/>
    <x v="0"/>
    <s v="V101002"/>
    <x v="1"/>
  </r>
  <r>
    <x v="221"/>
    <x v="221"/>
    <x v="0"/>
    <s v="Standard"/>
    <n v="0"/>
    <n v="0"/>
    <n v="0"/>
    <n v="0"/>
    <n v="0"/>
    <n v="0"/>
    <x v="1"/>
    <s v=""/>
    <n v="0"/>
    <n v="0"/>
    <x v="2"/>
    <x v="0"/>
    <s v="V101002"/>
    <x v="1"/>
  </r>
  <r>
    <x v="222"/>
    <x v="222"/>
    <x v="0"/>
    <s v="Standard"/>
    <n v="0"/>
    <n v="0"/>
    <n v="0"/>
    <n v="0"/>
    <n v="0"/>
    <n v="0"/>
    <x v="1"/>
    <s v=""/>
    <n v="0"/>
    <n v="0"/>
    <x v="2"/>
    <x v="0"/>
    <s v="V101002"/>
    <x v="1"/>
  </r>
  <r>
    <x v="223"/>
    <x v="223"/>
    <x v="0"/>
    <s v="Standard"/>
    <n v="0"/>
    <n v="0"/>
    <n v="0"/>
    <n v="0"/>
    <n v="0"/>
    <n v="0"/>
    <x v="1"/>
    <s v=""/>
    <n v="0"/>
    <n v="0"/>
    <x v="2"/>
    <x v="0"/>
    <s v="V101002"/>
    <x v="1"/>
  </r>
  <r>
    <x v="224"/>
    <x v="224"/>
    <x v="0"/>
    <s v="Standard"/>
    <n v="0"/>
    <n v="0"/>
    <n v="0"/>
    <n v="0"/>
    <n v="0"/>
    <n v="0"/>
    <x v="1"/>
    <s v=""/>
    <n v="0"/>
    <n v="0"/>
    <x v="2"/>
    <x v="0"/>
    <s v="V101002"/>
    <x v="1"/>
  </r>
  <r>
    <x v="225"/>
    <x v="225"/>
    <x v="0"/>
    <s v="Standard"/>
    <n v="0"/>
    <n v="0"/>
    <n v="0"/>
    <n v="0"/>
    <n v="0"/>
    <n v="0"/>
    <x v="1"/>
    <s v=""/>
    <n v="0"/>
    <n v="0"/>
    <x v="2"/>
    <x v="0"/>
    <s v="V101002"/>
    <x v="1"/>
  </r>
  <r>
    <x v="226"/>
    <x v="226"/>
    <x v="0"/>
    <s v="Standard"/>
    <n v="0"/>
    <n v="0"/>
    <n v="0"/>
    <n v="0"/>
    <n v="0"/>
    <n v="0"/>
    <x v="1"/>
    <s v=""/>
    <n v="0"/>
    <n v="0"/>
    <x v="2"/>
    <x v="0"/>
    <s v="V101002"/>
    <x v="1"/>
  </r>
  <r>
    <x v="227"/>
    <x v="227"/>
    <x v="0"/>
    <s v="Standard"/>
    <n v="0"/>
    <n v="0"/>
    <n v="0"/>
    <n v="0"/>
    <n v="0"/>
    <n v="0"/>
    <x v="1"/>
    <s v=""/>
    <n v="0"/>
    <n v="0"/>
    <x v="2"/>
    <x v="0"/>
    <s v="V101002"/>
    <x v="1"/>
  </r>
  <r>
    <x v="228"/>
    <x v="228"/>
    <x v="0"/>
    <s v="Standard"/>
    <n v="0"/>
    <n v="0"/>
    <n v="0"/>
    <n v="0"/>
    <n v="0"/>
    <n v="0"/>
    <x v="1"/>
    <s v=""/>
    <n v="0"/>
    <n v="0"/>
    <x v="2"/>
    <x v="0"/>
    <s v="V101002"/>
    <x v="1"/>
  </r>
  <r>
    <x v="229"/>
    <x v="229"/>
    <x v="0"/>
    <s v="Standard"/>
    <n v="0"/>
    <n v="0"/>
    <n v="0"/>
    <n v="0"/>
    <n v="0"/>
    <n v="0"/>
    <x v="1"/>
    <s v=""/>
    <n v="0"/>
    <n v="0"/>
    <x v="2"/>
    <x v="0"/>
    <s v="V101002"/>
    <x v="1"/>
  </r>
  <r>
    <x v="230"/>
    <x v="230"/>
    <x v="0"/>
    <s v="FIFO"/>
    <n v="8481"/>
    <n v="0"/>
    <n v="0"/>
    <n v="0"/>
    <n v="0"/>
    <n v="0"/>
    <x v="0"/>
    <s v=""/>
    <n v="0"/>
    <n v="0"/>
    <x v="0"/>
    <x v="0"/>
    <s v=""/>
    <x v="0"/>
  </r>
  <r>
    <x v="231"/>
    <x v="231"/>
    <x v="0"/>
    <s v="FIFO"/>
    <n v="7508"/>
    <n v="0"/>
    <n v="0"/>
    <n v="0"/>
    <n v="0"/>
    <n v="0"/>
    <x v="0"/>
    <s v=""/>
    <n v="0"/>
    <n v="0"/>
    <x v="0"/>
    <x v="0"/>
    <s v=""/>
    <x v="0"/>
  </r>
  <r>
    <x v="232"/>
    <x v="232"/>
    <x v="0"/>
    <s v="FIFO"/>
    <n v="25310.999999999996"/>
    <n v="0"/>
    <n v="0"/>
    <n v="0"/>
    <n v="2125"/>
    <n v="0"/>
    <x v="0"/>
    <s v=""/>
    <n v="0"/>
    <n v="0"/>
    <x v="0"/>
    <x v="0"/>
    <s v=""/>
    <x v="0"/>
  </r>
  <r>
    <x v="233"/>
    <x v="233"/>
    <x v="0"/>
    <s v="FIFO"/>
    <n v="8790"/>
    <n v="0"/>
    <n v="0"/>
    <n v="0"/>
    <n v="0"/>
    <n v="0"/>
    <x v="0"/>
    <s v=""/>
    <n v="0"/>
    <n v="0"/>
    <x v="0"/>
    <x v="0"/>
    <s v=""/>
    <x v="0"/>
  </r>
  <r>
    <x v="234"/>
    <x v="234"/>
    <x v="0"/>
    <s v="FIFO"/>
    <n v="9891"/>
    <n v="0"/>
    <n v="0"/>
    <n v="0"/>
    <n v="0"/>
    <n v="0"/>
    <x v="0"/>
    <s v=""/>
    <n v="0"/>
    <n v="0"/>
    <x v="0"/>
    <x v="0"/>
    <s v=""/>
    <x v="0"/>
  </r>
  <r>
    <x v="235"/>
    <x v="235"/>
    <x v="0"/>
    <s v="FIFO"/>
    <n v="9862"/>
    <n v="0"/>
    <n v="0"/>
    <n v="0"/>
    <n v="0"/>
    <n v="0"/>
    <x v="0"/>
    <s v=""/>
    <n v="0"/>
    <n v="0"/>
    <x v="0"/>
    <x v="0"/>
    <s v=""/>
    <x v="0"/>
  </r>
  <r>
    <x v="236"/>
    <x v="236"/>
    <x v="0"/>
    <s v="FIFO"/>
    <n v="7640"/>
    <n v="0"/>
    <n v="0"/>
    <n v="0"/>
    <n v="0"/>
    <n v="0"/>
    <x v="0"/>
    <s v=""/>
    <n v="0"/>
    <n v="0"/>
    <x v="0"/>
    <x v="0"/>
    <s v=""/>
    <x v="0"/>
  </r>
  <r>
    <x v="237"/>
    <x v="237"/>
    <x v="0"/>
    <s v="FIFO"/>
    <n v="9570"/>
    <n v="0"/>
    <n v="0"/>
    <n v="0"/>
    <n v="0"/>
    <n v="0"/>
    <x v="0"/>
    <s v=""/>
    <n v="0"/>
    <n v="0"/>
    <x v="0"/>
    <x v="0"/>
    <s v=""/>
    <x v="0"/>
  </r>
  <r>
    <x v="238"/>
    <x v="238"/>
    <x v="0"/>
    <s v="FIFO"/>
    <n v="9366"/>
    <n v="0"/>
    <n v="0"/>
    <n v="0"/>
    <n v="0"/>
    <n v="0"/>
    <x v="0"/>
    <s v=""/>
    <n v="0"/>
    <n v="0"/>
    <x v="0"/>
    <x v="0"/>
    <s v=""/>
    <x v="0"/>
  </r>
  <r>
    <x v="239"/>
    <x v="239"/>
    <x v="0"/>
    <s v="FIFO"/>
    <n v="9183"/>
    <n v="0"/>
    <n v="0"/>
    <n v="0"/>
    <n v="0"/>
    <n v="0"/>
    <x v="0"/>
    <s v=""/>
    <n v="0"/>
    <n v="0"/>
    <x v="0"/>
    <x v="0"/>
    <s v=""/>
    <x v="0"/>
  </r>
  <r>
    <x v="240"/>
    <x v="240"/>
    <x v="0"/>
    <s v="FIFO"/>
    <n v="27829"/>
    <n v="0"/>
    <n v="0"/>
    <n v="0"/>
    <n v="1824"/>
    <n v="0"/>
    <x v="0"/>
    <s v=""/>
    <n v="0"/>
    <n v="0"/>
    <x v="0"/>
    <x v="0"/>
    <s v=""/>
    <x v="0"/>
  </r>
  <r>
    <x v="241"/>
    <x v="241"/>
    <x v="0"/>
    <s v="FIFO"/>
    <n v="10572"/>
    <n v="0"/>
    <n v="0"/>
    <n v="0"/>
    <n v="0"/>
    <n v="0"/>
    <x v="0"/>
    <s v=""/>
    <n v="0"/>
    <n v="0"/>
    <x v="0"/>
    <x v="0"/>
    <s v=""/>
    <x v="0"/>
  </r>
  <r>
    <x v="242"/>
    <x v="242"/>
    <x v="0"/>
    <s v="FIFO"/>
    <n v="10820"/>
    <n v="0"/>
    <n v="0"/>
    <n v="0"/>
    <n v="0"/>
    <n v="0"/>
    <x v="0"/>
    <s v=""/>
    <n v="0"/>
    <n v="0"/>
    <x v="0"/>
    <x v="0"/>
    <s v=""/>
    <x v="0"/>
  </r>
  <r>
    <x v="243"/>
    <x v="243"/>
    <x v="0"/>
    <s v="FIFO"/>
    <n v="12874.999999999998"/>
    <n v="0"/>
    <n v="0"/>
    <n v="0"/>
    <n v="0"/>
    <n v="0"/>
    <x v="0"/>
    <s v=""/>
    <n v="0"/>
    <n v="0"/>
    <x v="0"/>
    <x v="0"/>
    <s v=""/>
    <x v="0"/>
  </r>
  <r>
    <x v="244"/>
    <x v="244"/>
    <x v="0"/>
    <s v="FIFO"/>
    <n v="14470.000000000002"/>
    <n v="0"/>
    <n v="0"/>
    <n v="0"/>
    <n v="0"/>
    <n v="0"/>
    <x v="0"/>
    <s v=""/>
    <n v="0"/>
    <n v="0"/>
    <x v="0"/>
    <x v="0"/>
    <s v=""/>
    <x v="0"/>
  </r>
  <r>
    <x v="245"/>
    <x v="245"/>
    <x v="0"/>
    <s v="FIFO"/>
    <n v="22234"/>
    <n v="0"/>
    <n v="0"/>
    <n v="0"/>
    <n v="2752"/>
    <n v="0"/>
    <x v="0"/>
    <s v=""/>
    <n v="0"/>
    <n v="0"/>
    <x v="0"/>
    <x v="0"/>
    <s v=""/>
    <x v="0"/>
  </r>
  <r>
    <x v="246"/>
    <x v="246"/>
    <x v="0"/>
    <s v="FIFO"/>
    <n v="12188"/>
    <n v="0"/>
    <n v="0"/>
    <n v="0"/>
    <n v="0"/>
    <n v="0"/>
    <x v="0"/>
    <s v=""/>
    <n v="0"/>
    <n v="0"/>
    <x v="0"/>
    <x v="0"/>
    <s v=""/>
    <x v="0"/>
  </r>
  <r>
    <x v="247"/>
    <x v="247"/>
    <x v="0"/>
    <s v="FIFO"/>
    <n v="12655"/>
    <n v="0"/>
    <n v="0"/>
    <n v="0"/>
    <n v="0"/>
    <n v="0"/>
    <x v="0"/>
    <s v=""/>
    <n v="0"/>
    <n v="0"/>
    <x v="0"/>
    <x v="0"/>
    <s v=""/>
    <x v="0"/>
  </r>
  <r>
    <x v="248"/>
    <x v="248"/>
    <x v="0"/>
    <s v="FIFO"/>
    <n v="22344"/>
    <n v="0"/>
    <n v="0"/>
    <n v="0"/>
    <n v="2418"/>
    <n v="0"/>
    <x v="0"/>
    <s v=""/>
    <n v="0"/>
    <n v="0"/>
    <x v="0"/>
    <x v="0"/>
    <s v=""/>
    <x v="0"/>
  </r>
  <r>
    <x v="249"/>
    <x v="249"/>
    <x v="0"/>
    <s v="FIFO"/>
    <n v="22788"/>
    <n v="0"/>
    <n v="0"/>
    <n v="0"/>
    <n v="3042"/>
    <n v="0"/>
    <x v="0"/>
    <s v=""/>
    <n v="0"/>
    <n v="0"/>
    <x v="0"/>
    <x v="0"/>
    <s v=""/>
    <x v="0"/>
  </r>
  <r>
    <x v="250"/>
    <x v="250"/>
    <x v="0"/>
    <s v="FIFO"/>
    <n v="30424"/>
    <n v="0"/>
    <n v="0"/>
    <n v="0"/>
    <n v="1871.9999999999998"/>
    <n v="0"/>
    <x v="0"/>
    <s v=""/>
    <n v="0"/>
    <n v="0"/>
    <x v="0"/>
    <x v="0"/>
    <s v=""/>
    <x v="0"/>
  </r>
  <r>
    <x v="251"/>
    <x v="251"/>
    <x v="0"/>
    <s v="FIFO"/>
    <n v="2700"/>
    <n v="0"/>
    <n v="0"/>
    <n v="0"/>
    <n v="0"/>
    <n v="0"/>
    <x v="0"/>
    <s v=""/>
    <n v="0"/>
    <n v="0"/>
    <x v="0"/>
    <x v="0"/>
    <s v=""/>
    <x v="0"/>
  </r>
  <r>
    <x v="252"/>
    <x v="252"/>
    <x v="0"/>
    <s v="FIFO"/>
    <n v="16908"/>
    <n v="0"/>
    <n v="0"/>
    <n v="0"/>
    <n v="2671"/>
    <n v="0"/>
    <x v="0"/>
    <s v=""/>
    <n v="0"/>
    <n v="0"/>
    <x v="0"/>
    <x v="0"/>
    <s v=""/>
    <x v="0"/>
  </r>
  <r>
    <x v="253"/>
    <x v="253"/>
    <x v="0"/>
    <s v="FIFO"/>
    <n v="12665"/>
    <n v="0"/>
    <n v="0"/>
    <n v="0"/>
    <n v="2152"/>
    <n v="0"/>
    <x v="0"/>
    <s v=""/>
    <n v="0"/>
    <n v="0"/>
    <x v="0"/>
    <x v="0"/>
    <s v=""/>
    <x v="0"/>
  </r>
  <r>
    <x v="254"/>
    <x v="254"/>
    <x v="0"/>
    <s v="FIFO"/>
    <n v="16911"/>
    <n v="0"/>
    <n v="0"/>
    <n v="0"/>
    <n v="2935"/>
    <n v="0"/>
    <x v="0"/>
    <s v=""/>
    <n v="0"/>
    <n v="0"/>
    <x v="0"/>
    <x v="0"/>
    <s v=""/>
    <x v="0"/>
  </r>
  <r>
    <x v="255"/>
    <x v="255"/>
    <x v="0"/>
    <s v="FIFO"/>
    <n v="24645.000000000004"/>
    <n v="0"/>
    <n v="0"/>
    <n v="0"/>
    <n v="2464"/>
    <n v="0"/>
    <x v="0"/>
    <s v=""/>
    <n v="0"/>
    <n v="0"/>
    <x v="0"/>
    <x v="0"/>
    <s v=""/>
    <x v="0"/>
  </r>
  <r>
    <x v="256"/>
    <x v="256"/>
    <x v="0"/>
    <s v="Standard"/>
    <n v="15769.999999999998"/>
    <n v="24000"/>
    <n v="0"/>
    <n v="0"/>
    <n v="2090"/>
    <n v="0"/>
    <x v="1"/>
    <s v=""/>
    <n v="0"/>
    <n v="0"/>
    <x v="1"/>
    <x v="1"/>
    <s v=""/>
    <x v="0"/>
  </r>
  <r>
    <x v="257"/>
    <x v="257"/>
    <x v="0"/>
    <s v="Standard"/>
    <n v="16324.000000000002"/>
    <n v="24000"/>
    <n v="0"/>
    <n v="0"/>
    <n v="1668"/>
    <n v="0"/>
    <x v="1"/>
    <s v=""/>
    <n v="0"/>
    <n v="0"/>
    <x v="1"/>
    <x v="1"/>
    <s v="V100003"/>
    <x v="3"/>
  </r>
  <r>
    <x v="258"/>
    <x v="258"/>
    <x v="0"/>
    <s v="Standard"/>
    <n v="17333"/>
    <n v="24000"/>
    <n v="0"/>
    <n v="0"/>
    <n v="2009"/>
    <n v="0"/>
    <x v="1"/>
    <s v=""/>
    <n v="0"/>
    <n v="0"/>
    <x v="1"/>
    <x v="1"/>
    <s v="V100003"/>
    <x v="3"/>
  </r>
  <r>
    <x v="259"/>
    <x v="259"/>
    <x v="0"/>
    <s v="Standard"/>
    <n v="16155.999999999998"/>
    <n v="24000"/>
    <n v="0"/>
    <n v="0"/>
    <n v="1201"/>
    <n v="0"/>
    <x v="1"/>
    <s v=""/>
    <n v="0"/>
    <n v="0"/>
    <x v="1"/>
    <x v="1"/>
    <s v="V100003"/>
    <x v="3"/>
  </r>
  <r>
    <x v="260"/>
    <x v="260"/>
    <x v="0"/>
    <s v="Standard"/>
    <n v="18020"/>
    <n v="24000"/>
    <n v="0"/>
    <n v="0"/>
    <n v="870.99999999999989"/>
    <n v="0"/>
    <x v="1"/>
    <s v=""/>
    <n v="0"/>
    <n v="0"/>
    <x v="1"/>
    <x v="1"/>
    <s v="V100003"/>
    <x v="3"/>
  </r>
  <r>
    <x v="261"/>
    <x v="261"/>
    <x v="0"/>
    <s v="Standard"/>
    <n v="17114"/>
    <n v="24000"/>
    <n v="0"/>
    <n v="0"/>
    <n v="1656"/>
    <n v="0"/>
    <x v="1"/>
    <s v=""/>
    <n v="0"/>
    <n v="0"/>
    <x v="1"/>
    <x v="1"/>
    <s v="V100003"/>
    <x v="3"/>
  </r>
  <r>
    <x v="262"/>
    <x v="262"/>
    <x v="0"/>
    <s v="Standard"/>
    <n v="16532"/>
    <n v="24000"/>
    <n v="0"/>
    <n v="0"/>
    <n v="1625"/>
    <n v="0"/>
    <x v="1"/>
    <s v=""/>
    <n v="0"/>
    <n v="0"/>
    <x v="1"/>
    <x v="1"/>
    <s v="V100003"/>
    <x v="3"/>
  </r>
  <r>
    <x v="263"/>
    <x v="263"/>
    <x v="0"/>
    <s v="Standard"/>
    <n v="17247"/>
    <n v="24000"/>
    <n v="0"/>
    <n v="0"/>
    <n v="1961"/>
    <n v="0"/>
    <x v="1"/>
    <s v=""/>
    <n v="0"/>
    <n v="0"/>
    <x v="1"/>
    <x v="1"/>
    <s v="V100003"/>
    <x v="3"/>
  </r>
  <r>
    <x v="264"/>
    <x v="264"/>
    <x v="0"/>
    <s v="Standard"/>
    <n v="17072"/>
    <n v="24000"/>
    <n v="0"/>
    <n v="0"/>
    <n v="2450"/>
    <n v="0"/>
    <x v="1"/>
    <s v=""/>
    <n v="0"/>
    <n v="0"/>
    <x v="1"/>
    <x v="1"/>
    <s v="V100003"/>
    <x v="3"/>
  </r>
  <r>
    <x v="265"/>
    <x v="265"/>
    <x v="0"/>
    <s v="Standard"/>
    <n v="16249"/>
    <n v="24000"/>
    <n v="0"/>
    <n v="0"/>
    <n v="1632"/>
    <n v="0"/>
    <x v="1"/>
    <s v=""/>
    <n v="0"/>
    <n v="0"/>
    <x v="1"/>
    <x v="1"/>
    <s v="V100003"/>
    <x v="3"/>
  </r>
  <r>
    <x v="266"/>
    <x v="266"/>
    <x v="0"/>
    <s v="Standard"/>
    <n v="16951"/>
    <n v="24000"/>
    <n v="0"/>
    <n v="0"/>
    <n v="1124"/>
    <n v="0"/>
    <x v="1"/>
    <s v=""/>
    <n v="0"/>
    <n v="0"/>
    <x v="1"/>
    <x v="1"/>
    <s v="V100003"/>
    <x v="3"/>
  </r>
  <r>
    <x v="267"/>
    <x v="267"/>
    <x v="0"/>
    <s v="Standard"/>
    <n v="16600"/>
    <n v="24000"/>
    <n v="0"/>
    <n v="0"/>
    <n v="2083"/>
    <n v="0"/>
    <x v="1"/>
    <s v=""/>
    <n v="0"/>
    <n v="0"/>
    <x v="1"/>
    <x v="1"/>
    <s v="V100003"/>
    <x v="3"/>
  </r>
  <r>
    <x v="268"/>
    <x v="268"/>
    <x v="0"/>
    <s v="Standard"/>
    <n v="17252"/>
    <n v="24000"/>
    <n v="0"/>
    <n v="0"/>
    <n v="1718"/>
    <n v="0"/>
    <x v="1"/>
    <s v=""/>
    <n v="0"/>
    <n v="0"/>
    <x v="1"/>
    <x v="1"/>
    <s v="V100003"/>
    <x v="3"/>
  </r>
  <r>
    <x v="269"/>
    <x v="269"/>
    <x v="0"/>
    <s v="Standard"/>
    <n v="17631"/>
    <n v="24000"/>
    <n v="0"/>
    <n v="0"/>
    <n v="1095"/>
    <n v="0"/>
    <x v="1"/>
    <s v=""/>
    <n v="0"/>
    <n v="0"/>
    <x v="1"/>
    <x v="1"/>
    <s v="V100003"/>
    <x v="3"/>
  </r>
  <r>
    <x v="270"/>
    <x v="270"/>
    <x v="0"/>
    <s v="Standard"/>
    <n v="16134.999999999998"/>
    <n v="24000"/>
    <n v="0"/>
    <n v="0"/>
    <n v="1498"/>
    <n v="0"/>
    <x v="1"/>
    <s v=""/>
    <n v="0"/>
    <n v="0"/>
    <x v="1"/>
    <x v="1"/>
    <s v="V100003"/>
    <x v="3"/>
  </r>
  <r>
    <x v="271"/>
    <x v="271"/>
    <x v="0"/>
    <s v="Standard"/>
    <n v="17152"/>
    <n v="24000"/>
    <n v="0"/>
    <n v="0"/>
    <n v="1229"/>
    <n v="0"/>
    <x v="1"/>
    <s v=""/>
    <n v="0"/>
    <n v="0"/>
    <x v="1"/>
    <x v="1"/>
    <s v="V100003"/>
    <x v="3"/>
  </r>
  <r>
    <x v="272"/>
    <x v="272"/>
    <x v="0"/>
    <s v="Standard"/>
    <n v="16328"/>
    <n v="24000"/>
    <n v="0"/>
    <n v="0"/>
    <n v="2159"/>
    <n v="0"/>
    <x v="1"/>
    <s v=""/>
    <n v="0"/>
    <n v="0"/>
    <x v="1"/>
    <x v="1"/>
    <s v="V100003"/>
    <x v="3"/>
  </r>
  <r>
    <x v="273"/>
    <x v="273"/>
    <x v="0"/>
    <s v="Standard"/>
    <n v="17982"/>
    <n v="24000"/>
    <n v="0"/>
    <n v="0"/>
    <n v="1300"/>
    <n v="0"/>
    <x v="1"/>
    <s v=""/>
    <n v="0"/>
    <n v="0"/>
    <x v="1"/>
    <x v="1"/>
    <s v="V100003"/>
    <x v="3"/>
  </r>
  <r>
    <x v="274"/>
    <x v="274"/>
    <x v="0"/>
    <s v="Standard"/>
    <n v="18070"/>
    <n v="24000"/>
    <n v="0"/>
    <n v="0"/>
    <n v="1653"/>
    <n v="0"/>
    <x v="1"/>
    <s v=""/>
    <n v="0"/>
    <n v="0"/>
    <x v="1"/>
    <x v="1"/>
    <s v="V100003"/>
    <x v="3"/>
  </r>
  <r>
    <x v="275"/>
    <x v="275"/>
    <x v="0"/>
    <s v="Standard"/>
    <n v="16878"/>
    <n v="24000"/>
    <n v="0"/>
    <n v="0"/>
    <n v="1960"/>
    <n v="0"/>
    <x v="1"/>
    <s v=""/>
    <n v="0"/>
    <n v="0"/>
    <x v="1"/>
    <x v="1"/>
    <s v="V100003"/>
    <x v="3"/>
  </r>
  <r>
    <x v="276"/>
    <x v="276"/>
    <x v="0"/>
    <s v="Standard"/>
    <n v="16045"/>
    <n v="24000"/>
    <n v="0"/>
    <n v="0"/>
    <n v="1884.9999999999998"/>
    <n v="0"/>
    <x v="1"/>
    <s v=""/>
    <n v="0"/>
    <n v="0"/>
    <x v="1"/>
    <x v="1"/>
    <s v="V100003"/>
    <x v="3"/>
  </r>
  <r>
    <x v="277"/>
    <x v="277"/>
    <x v="0"/>
    <s v="Standard"/>
    <n v="17961"/>
    <n v="24000"/>
    <n v="0"/>
    <n v="0"/>
    <n v="1267"/>
    <n v="0"/>
    <x v="1"/>
    <s v=""/>
    <n v="0"/>
    <n v="0"/>
    <x v="1"/>
    <x v="1"/>
    <s v="V100003"/>
    <x v="3"/>
  </r>
  <r>
    <x v="278"/>
    <x v="278"/>
    <x v="0"/>
    <s v="Standard"/>
    <n v="18228"/>
    <n v="24000"/>
    <n v="0"/>
    <n v="0"/>
    <n v="2086"/>
    <n v="0"/>
    <x v="1"/>
    <s v=""/>
    <n v="0"/>
    <n v="0"/>
    <x v="1"/>
    <x v="1"/>
    <s v="V100003"/>
    <x v="3"/>
  </r>
  <r>
    <x v="279"/>
    <x v="279"/>
    <x v="0"/>
    <s v="Standard"/>
    <n v="16474"/>
    <n v="24000"/>
    <n v="0"/>
    <n v="0"/>
    <n v="1671"/>
    <n v="0"/>
    <x v="1"/>
    <s v=""/>
    <n v="0"/>
    <n v="0"/>
    <x v="1"/>
    <x v="1"/>
    <s v="V100003"/>
    <x v="3"/>
  </r>
  <r>
    <x v="280"/>
    <x v="280"/>
    <x v="0"/>
    <s v="Standard"/>
    <n v="16232"/>
    <n v="24000"/>
    <n v="0"/>
    <n v="0"/>
    <n v="1779"/>
    <n v="0"/>
    <x v="1"/>
    <s v=""/>
    <n v="0"/>
    <n v="0"/>
    <x v="1"/>
    <x v="1"/>
    <s v="V100003"/>
    <x v="3"/>
  </r>
  <r>
    <x v="281"/>
    <x v="281"/>
    <x v="0"/>
    <s v="Standard"/>
    <n v="16123"/>
    <n v="24000"/>
    <n v="0"/>
    <n v="0"/>
    <n v="1107"/>
    <n v="0"/>
    <x v="1"/>
    <s v=""/>
    <n v="0"/>
    <n v="0"/>
    <x v="1"/>
    <x v="1"/>
    <s v="V100003"/>
    <x v="3"/>
  </r>
  <r>
    <x v="282"/>
    <x v="282"/>
    <x v="0"/>
    <s v="Standard"/>
    <n v="17615"/>
    <n v="24000"/>
    <n v="0"/>
    <n v="0"/>
    <n v="2481"/>
    <n v="0"/>
    <x v="1"/>
    <s v=""/>
    <n v="0"/>
    <n v="0"/>
    <x v="1"/>
    <x v="1"/>
    <s v="V100003"/>
    <x v="3"/>
  </r>
  <r>
    <x v="283"/>
    <x v="283"/>
    <x v="0"/>
    <s v="Standard"/>
    <n v="17072"/>
    <n v="24000"/>
    <n v="0"/>
    <n v="0"/>
    <n v="1013"/>
    <n v="0"/>
    <x v="1"/>
    <s v=""/>
    <n v="0"/>
    <n v="0"/>
    <x v="1"/>
    <x v="1"/>
    <s v="V100003"/>
    <x v="3"/>
  </r>
  <r>
    <x v="284"/>
    <x v="284"/>
    <x v="0"/>
    <s v="Standard"/>
    <n v="16892"/>
    <n v="24000"/>
    <n v="0"/>
    <n v="0"/>
    <n v="1069"/>
    <n v="0"/>
    <x v="1"/>
    <s v=""/>
    <n v="0"/>
    <n v="0"/>
    <x v="1"/>
    <x v="1"/>
    <s v="V100003"/>
    <x v="3"/>
  </r>
  <r>
    <x v="285"/>
    <x v="285"/>
    <x v="0"/>
    <s v="Standard"/>
    <n v="15534"/>
    <n v="24000"/>
    <n v="0"/>
    <n v="0"/>
    <n v="2270"/>
    <n v="0"/>
    <x v="1"/>
    <s v=""/>
    <n v="0"/>
    <n v="0"/>
    <x v="1"/>
    <x v="1"/>
    <s v="V100003"/>
    <x v="3"/>
  </r>
  <r>
    <x v="286"/>
    <x v="286"/>
    <x v="0"/>
    <s v="Standard"/>
    <n v="15568"/>
    <n v="24000"/>
    <n v="0"/>
    <n v="0"/>
    <n v="3920"/>
    <n v="0"/>
    <x v="1"/>
    <s v=""/>
    <n v="0"/>
    <n v="0"/>
    <x v="1"/>
    <x v="1"/>
    <s v="V100003"/>
    <x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0" applyNumberFormats="0" applyBorderFormats="0" applyFontFormats="0" applyPatternFormats="0" applyAlignmentFormats="0" applyWidthHeightFormats="1" dataCaption="Values" updatedVersion="6" minRefreshableVersion="3" showDrill="0" itemPrintTitles="1" createdVersion="4" indent="0" compact="0" compactData="0" multipleFieldFilters="0">
  <location ref="C13:M301" firstHeaderRow="0" firstDataRow="1" firstDataCol="4"/>
  <pivotFields count="18">
    <pivotField axis="axisRow" compact="0" outline="0" showAll="0" defaultSubtotal="0">
      <items count="432">
        <item m="1" x="416"/>
        <item m="1" x="424"/>
        <item m="1" x="313"/>
        <item m="1" x="323"/>
        <item m="1" x="425"/>
        <item m="1" x="303"/>
        <item m="1" x="324"/>
        <item m="1" x="317"/>
        <item m="1" x="314"/>
        <item m="1" x="289"/>
        <item m="1" x="426"/>
        <item m="1" x="310"/>
        <item m="1" x="304"/>
        <item m="1" x="326"/>
        <item m="1" x="318"/>
        <item m="1" x="296"/>
        <item m="1" x="290"/>
        <item m="1" x="311"/>
        <item m="1" x="427"/>
        <item m="1" x="305"/>
        <item m="1" x="328"/>
        <item m="1" x="319"/>
        <item m="1" x="292"/>
        <item m="1" x="315"/>
        <item m="1" x="330"/>
        <item m="1" x="385"/>
        <item m="1" x="386"/>
        <item m="1" x="387"/>
        <item m="1" x="412"/>
        <item m="1" x="413"/>
        <item m="1" x="418"/>
        <item m="1" x="419"/>
        <item m="1" x="288"/>
        <item m="1" x="378"/>
        <item m="1" x="408"/>
        <item m="1" x="352"/>
        <item m="1" x="399"/>
        <item m="1" x="342"/>
        <item m="1" x="379"/>
        <item m="1" x="335"/>
        <item m="1" x="400"/>
        <item m="1" x="415"/>
        <item m="1" x="417"/>
        <item m="1" x="411"/>
        <item m="1" x="420"/>
        <item m="1" x="291"/>
        <item m="1" x="377"/>
        <item m="1" x="364"/>
        <item m="1" x="353"/>
        <item m="1" x="346"/>
        <item m="1" x="338"/>
        <item m="1" x="333"/>
        <item m="1" x="332"/>
        <item m="1" x="334"/>
        <item m="1" x="409"/>
        <item m="1" x="329"/>
        <item m="1" x="331"/>
        <item m="1" x="339"/>
        <item m="1" x="340"/>
        <item m="1" x="341"/>
        <item m="1" x="343"/>
        <item m="1" x="347"/>
        <item m="1" x="392"/>
        <item m="1" x="344"/>
        <item m="1" x="345"/>
        <item m="1" x="406"/>
        <item m="1" x="407"/>
        <item m="1" x="410"/>
        <item m="1" x="414"/>
        <item m="1" x="428"/>
        <item m="1" x="429"/>
        <item m="1" x="430"/>
        <item m="1" x="431"/>
        <item m="1" x="325"/>
        <item m="1" x="327"/>
        <item m="1" x="337"/>
        <item m="1" x="405"/>
        <item m="1" x="421"/>
        <item m="1" x="422"/>
        <item m="1" x="423"/>
        <item m="1" x="320"/>
        <item m="1" x="321"/>
        <item m="1" x="336"/>
        <item m="1" x="293"/>
        <item m="1" x="297"/>
        <item m="1" x="300"/>
        <item m="1" x="306"/>
        <item m="1" x="301"/>
        <item m="1" x="307"/>
        <item m="1" x="312"/>
        <item m="1" x="316"/>
        <item m="1" x="322"/>
        <item m="1" x="294"/>
        <item m="1" x="298"/>
        <item m="1" x="302"/>
        <item m="1" x="308"/>
        <item m="1" x="309"/>
        <item m="1" x="295"/>
        <item m="1" x="299"/>
        <item m="1" x="349"/>
        <item m="1" x="354"/>
        <item m="1" x="359"/>
        <item m="1" x="365"/>
        <item m="1" x="371"/>
        <item m="1" x="380"/>
        <item m="1" x="388"/>
        <item m="1" x="355"/>
        <item m="1" x="360"/>
        <item m="1" x="366"/>
        <item m="1" x="372"/>
        <item m="1" x="381"/>
        <item m="1" x="374"/>
        <item m="1" x="382"/>
        <item m="1" x="389"/>
        <item m="1" x="393"/>
        <item m="1" x="396"/>
        <item m="1" x="401"/>
        <item m="1" x="403"/>
        <item m="1" x="348"/>
        <item m="1" x="350"/>
        <item m="1" x="356"/>
        <item m="1" x="361"/>
        <item m="1" x="367"/>
        <item m="1" x="373"/>
        <item m="1" x="351"/>
        <item m="1" x="357"/>
        <item m="1" x="362"/>
        <item m="1" x="368"/>
        <item m="1" x="375"/>
        <item m="1" x="383"/>
        <item m="1" x="390"/>
        <item m="1" x="394"/>
        <item m="1" x="397"/>
        <item m="1" x="358"/>
        <item m="1" x="363"/>
        <item m="1" x="369"/>
        <item m="1" x="376"/>
        <item m="1" x="384"/>
        <item m="1" x="391"/>
        <item m="1" x="395"/>
        <item m="1" x="398"/>
        <item m="1" x="402"/>
        <item m="1" x="404"/>
        <item m="1" x="37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230"/>
        <item x="231"/>
        <item x="232"/>
        <item x="233"/>
        <item x="234"/>
        <item x="235"/>
        <item x="236"/>
        <item x="237"/>
        <item x="238"/>
        <item x="239"/>
        <item x="240"/>
        <item x="241"/>
        <item x="242"/>
        <item x="243"/>
        <item x="244"/>
        <item x="245"/>
        <item x="246"/>
        <item x="247"/>
        <item x="248"/>
        <item x="249"/>
        <item x="250"/>
        <item x="251"/>
        <item x="252"/>
        <item x="253"/>
        <item x="254"/>
        <item x="255"/>
        <item m="1" x="287"/>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s>
    </pivotField>
    <pivotField axis="axisRow" compact="0" outline="0" showAll="0" defaultSubtotal="0">
      <items count="428">
        <item m="1" x="409"/>
        <item m="1" x="427"/>
        <item m="1" x="326"/>
        <item m="1" x="371"/>
        <item m="1" x="306"/>
        <item m="1" x="403"/>
        <item m="1" x="300"/>
        <item m="1" x="293"/>
        <item m="1" x="407"/>
        <item m="1" x="395"/>
        <item m="1" x="363"/>
        <item m="1" x="310"/>
        <item m="1" x="295"/>
        <item m="1" x="400"/>
        <item m="1" x="356"/>
        <item m="1" x="322"/>
        <item m="1" x="399"/>
        <item m="1" x="355"/>
        <item m="1" x="323"/>
        <item m="1" x="330"/>
        <item m="1" x="308"/>
        <item m="1" x="423"/>
        <item m="1" x="307"/>
        <item m="1" x="381"/>
        <item m="1" x="304"/>
        <item m="1" x="321"/>
        <item m="1" x="347"/>
        <item m="1" x="337"/>
        <item m="1" x="319"/>
        <item m="1" x="377"/>
        <item m="1" x="346"/>
        <item m="1" x="352"/>
        <item m="1" x="391"/>
        <item m="1" x="325"/>
        <item m="1" x="402"/>
        <item m="1" x="289"/>
        <item m="1" x="354"/>
        <item m="1" x="383"/>
        <item m="1" x="344"/>
        <item m="1" x="298"/>
        <item m="1" x="345"/>
        <item m="1" x="360"/>
        <item m="1" x="348"/>
        <item m="1" x="342"/>
        <item m="1" x="294"/>
        <item m="1" x="376"/>
        <item m="1" x="406"/>
        <item m="1" x="324"/>
        <item m="1" x="405"/>
        <item m="1" x="408"/>
        <item m="1" x="338"/>
        <item m="1" x="332"/>
        <item m="1" x="420"/>
        <item m="1" x="305"/>
        <item m="1" x="388"/>
        <item m="1" x="379"/>
        <item m="1" x="292"/>
        <item m="1" x="296"/>
        <item m="1" x="375"/>
        <item m="1" x="412"/>
        <item m="1" x="340"/>
        <item m="1" x="416"/>
        <item m="1" x="339"/>
        <item m="1" x="331"/>
        <item m="1" x="357"/>
        <item m="1" x="333"/>
        <item m="1" x="311"/>
        <item m="1" x="410"/>
        <item m="1" x="350"/>
        <item m="1" x="373"/>
        <item m="1" x="372"/>
        <item m="1" x="394"/>
        <item m="1" x="380"/>
        <item m="1" x="411"/>
        <item m="1" x="370"/>
        <item m="1" x="398"/>
        <item m="1" x="341"/>
        <item m="1" x="425"/>
        <item m="1" x="329"/>
        <item m="1" x="361"/>
        <item m="1" x="288"/>
        <item m="1" x="314"/>
        <item m="1" x="349"/>
        <item m="1" x="390"/>
        <item m="1" x="369"/>
        <item m="1" x="312"/>
        <item m="1" x="343"/>
        <item m="1" x="378"/>
        <item m="1" x="297"/>
        <item m="1" x="362"/>
        <item m="1" x="303"/>
        <item m="1" x="397"/>
        <item m="1" x="424"/>
        <item m="1" x="364"/>
        <item m="1" x="374"/>
        <item m="1" x="365"/>
        <item m="1" x="313"/>
        <item m="1" x="421"/>
        <item m="1" x="327"/>
        <item m="1" x="336"/>
        <item m="1" x="353"/>
        <item m="1" x="290"/>
        <item m="1" x="309"/>
        <item m="1" x="334"/>
        <item m="1" x="302"/>
        <item m="1" x="316"/>
        <item m="1" x="393"/>
        <item m="1" x="299"/>
        <item m="1" x="392"/>
        <item m="1" x="328"/>
        <item m="1" x="320"/>
        <item m="1" x="382"/>
        <item m="1" x="404"/>
        <item m="1" x="426"/>
        <item m="1" x="291"/>
        <item m="1" x="396"/>
        <item m="1" x="367"/>
        <item m="1" x="386"/>
        <item m="1" x="414"/>
        <item m="1" x="413"/>
        <item m="1" x="417"/>
        <item m="1" x="422"/>
        <item m="1" x="415"/>
        <item m="1" x="389"/>
        <item m="1" x="315"/>
        <item m="1" x="384"/>
        <item m="1" x="358"/>
        <item m="1" x="385"/>
        <item m="1" x="351"/>
        <item m="1" x="419"/>
        <item m="1" x="317"/>
        <item m="1" x="387"/>
        <item m="1" x="359"/>
        <item m="1" x="368"/>
        <item m="1" x="301"/>
        <item m="1" x="366"/>
        <item m="1" x="418"/>
        <item m="1" x="335"/>
        <item m="1" x="318"/>
        <item m="1" x="40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230"/>
        <item x="231"/>
        <item x="232"/>
        <item x="233"/>
        <item x="234"/>
        <item x="235"/>
        <item x="236"/>
        <item x="237"/>
        <item x="238"/>
        <item x="239"/>
        <item x="240"/>
        <item x="241"/>
        <item x="242"/>
        <item x="243"/>
        <item x="244"/>
        <item x="245"/>
        <item x="246"/>
        <item x="247"/>
        <item x="248"/>
        <item x="249"/>
        <item x="250"/>
        <item x="251"/>
        <item x="252"/>
        <item x="253"/>
        <item x="254"/>
        <item x="255"/>
        <item m="1" x="287"/>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s>
    </pivotField>
    <pivotField name="Base UOM" axis="axisRow" compact="0" outline="0" showAll="0" defaultSubtotal="0">
      <items count="5">
        <item m="1" x="2"/>
        <item m="1" x="3"/>
        <item m="1" x="4"/>
        <item x="0"/>
        <item m="1" x="1"/>
      </items>
    </pivotField>
    <pivotField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defaultSubtotal="0"/>
    <pivotField compact="0" outline="0" showAll="0" defaultSubtotal="0">
      <items count="4">
        <item x="1"/>
        <item m="1" x="3"/>
        <item x="0"/>
        <item m="1" x="2"/>
      </items>
    </pivotField>
    <pivotField compact="0" outline="0" showAll="0" defaultSubtotal="0"/>
    <pivotField compact="0" outline="0" showAll="0" defaultSubtotal="0"/>
    <pivotField dataField="1" compact="0" outline="0" showAll="0" defaultSubtotal="0"/>
    <pivotField compact="0" outline="0" showAll="0" defaultSubtotal="0">
      <items count="5">
        <item x="0"/>
        <item x="2"/>
        <item x="1"/>
        <item m="1" x="4"/>
        <item m="1" x="3"/>
      </items>
    </pivotField>
    <pivotField compact="0" outline="0" showAll="0" defaultSubtotal="0">
      <items count="3">
        <item x="1"/>
        <item x="0"/>
        <item m="1" x="2"/>
      </items>
    </pivotField>
    <pivotField compact="0" outline="0" showAll="0" defaultSubtotal="0"/>
    <pivotField axis="axisRow" compact="0" outline="0" showAll="0" defaultSubtotal="0">
      <items count="13">
        <item m="1" x="12"/>
        <item m="1" x="9"/>
        <item m="1" x="11"/>
        <item m="1" x="10"/>
        <item m="1" x="7"/>
        <item m="1" x="6"/>
        <item m="1" x="5"/>
        <item m="1" x="8"/>
        <item x="0"/>
        <item m="1" x="4"/>
        <item x="1"/>
        <item x="2"/>
        <item x="3"/>
      </items>
    </pivotField>
  </pivotFields>
  <rowFields count="4">
    <field x="0"/>
    <field x="1"/>
    <field x="2"/>
    <field x="17"/>
  </rowFields>
  <rowItems count="288">
    <i>
      <x v="144"/>
      <x v="140"/>
      <x v="3"/>
      <x v="8"/>
    </i>
    <i>
      <x v="145"/>
      <x v="141"/>
      <x v="3"/>
      <x v="8"/>
    </i>
    <i>
      <x v="146"/>
      <x v="142"/>
      <x v="3"/>
      <x v="8"/>
    </i>
    <i>
      <x v="147"/>
      <x v="143"/>
      <x v="3"/>
      <x v="8"/>
    </i>
    <i>
      <x v="148"/>
      <x v="144"/>
      <x v="3"/>
      <x v="8"/>
    </i>
    <i>
      <x v="149"/>
      <x v="145"/>
      <x v="3"/>
      <x v="8"/>
    </i>
    <i>
      <x v="150"/>
      <x v="146"/>
      <x v="3"/>
      <x v="8"/>
    </i>
    <i>
      <x v="151"/>
      <x v="147"/>
      <x v="3"/>
      <x v="8"/>
    </i>
    <i>
      <x v="152"/>
      <x v="148"/>
      <x v="3"/>
      <x v="8"/>
    </i>
    <i>
      <x v="153"/>
      <x v="149"/>
      <x v="3"/>
      <x v="8"/>
    </i>
    <i>
      <x v="154"/>
      <x v="150"/>
      <x v="3"/>
      <x v="8"/>
    </i>
    <i>
      <x v="155"/>
      <x v="151"/>
      <x v="3"/>
      <x v="8"/>
    </i>
    <i>
      <x v="156"/>
      <x v="152"/>
      <x v="3"/>
      <x v="8"/>
    </i>
    <i>
      <x v="157"/>
      <x v="153"/>
      <x v="3"/>
      <x v="8"/>
    </i>
    <i>
      <x v="158"/>
      <x v="154"/>
      <x v="3"/>
      <x v="8"/>
    </i>
    <i>
      <x v="159"/>
      <x v="155"/>
      <x v="3"/>
      <x v="8"/>
    </i>
    <i>
      <x v="160"/>
      <x v="156"/>
      <x v="3"/>
      <x v="8"/>
    </i>
    <i>
      <x v="161"/>
      <x v="157"/>
      <x v="3"/>
      <x v="8"/>
    </i>
    <i>
      <x v="162"/>
      <x v="158"/>
      <x v="3"/>
      <x v="8"/>
    </i>
    <i>
      <x v="163"/>
      <x v="159"/>
      <x v="3"/>
      <x v="8"/>
    </i>
    <i>
      <x v="164"/>
      <x v="160"/>
      <x v="3"/>
      <x v="8"/>
    </i>
    <i>
      <x v="165"/>
      <x v="161"/>
      <x v="3"/>
      <x v="8"/>
    </i>
    <i>
      <x v="166"/>
      <x v="162"/>
      <x v="3"/>
      <x v="8"/>
    </i>
    <i>
      <x v="167"/>
      <x v="163"/>
      <x v="3"/>
      <x v="8"/>
    </i>
    <i>
      <x v="168"/>
      <x v="164"/>
      <x v="3"/>
      <x v="8"/>
    </i>
    <i>
      <x v="169"/>
      <x v="165"/>
      <x v="3"/>
      <x v="8"/>
    </i>
    <i>
      <x v="170"/>
      <x v="166"/>
      <x v="3"/>
      <x v="8"/>
    </i>
    <i>
      <x v="171"/>
      <x v="167"/>
      <x v="3"/>
      <x v="8"/>
    </i>
    <i>
      <x v="172"/>
      <x v="168"/>
      <x v="3"/>
      <x v="8"/>
    </i>
    <i>
      <x v="173"/>
      <x v="169"/>
      <x v="3"/>
      <x v="8"/>
    </i>
    <i>
      <x v="174"/>
      <x v="170"/>
      <x v="3"/>
      <x v="8"/>
    </i>
    <i>
      <x v="175"/>
      <x v="171"/>
      <x v="3"/>
      <x v="8"/>
    </i>
    <i>
      <x v="176"/>
      <x v="172"/>
      <x v="3"/>
      <x v="8"/>
    </i>
    <i>
      <x v="177"/>
      <x v="173"/>
      <x v="3"/>
      <x v="8"/>
    </i>
    <i>
      <x v="178"/>
      <x v="174"/>
      <x v="3"/>
      <x v="8"/>
    </i>
    <i>
      <x v="179"/>
      <x v="175"/>
      <x v="3"/>
      <x v="8"/>
    </i>
    <i>
      <x v="180"/>
      <x v="176"/>
      <x v="3"/>
      <x v="8"/>
    </i>
    <i>
      <x v="181"/>
      <x v="177"/>
      <x v="3"/>
      <x v="8"/>
    </i>
    <i>
      <x v="182"/>
      <x v="178"/>
      <x v="3"/>
      <x v="8"/>
    </i>
    <i>
      <x v="183"/>
      <x v="179"/>
      <x v="3"/>
      <x v="8"/>
    </i>
    <i>
      <x v="184"/>
      <x v="180"/>
      <x v="3"/>
      <x v="8"/>
    </i>
    <i>
      <x v="185"/>
      <x v="181"/>
      <x v="3"/>
      <x v="8"/>
    </i>
    <i>
      <x v="186"/>
      <x v="182"/>
      <x v="3"/>
      <x v="8"/>
    </i>
    <i>
      <x v="187"/>
      <x v="183"/>
      <x v="3"/>
      <x v="8"/>
    </i>
    <i>
      <x v="188"/>
      <x v="184"/>
      <x v="3"/>
      <x v="8"/>
    </i>
    <i>
      <x v="189"/>
      <x v="185"/>
      <x v="3"/>
      <x v="8"/>
    </i>
    <i>
      <x v="190"/>
      <x v="186"/>
      <x v="3"/>
      <x v="8"/>
    </i>
    <i>
      <x v="191"/>
      <x v="187"/>
      <x v="3"/>
      <x v="8"/>
    </i>
    <i>
      <x v="192"/>
      <x v="188"/>
      <x v="3"/>
      <x v="8"/>
    </i>
    <i>
      <x v="193"/>
      <x v="189"/>
      <x v="3"/>
      <x v="8"/>
    </i>
    <i>
      <x v="194"/>
      <x v="190"/>
      <x v="3"/>
      <x v="8"/>
    </i>
    <i>
      <x v="195"/>
      <x v="191"/>
      <x v="3"/>
      <x v="8"/>
    </i>
    <i>
      <x v="196"/>
      <x v="192"/>
      <x v="3"/>
      <x v="8"/>
    </i>
    <i>
      <x v="197"/>
      <x v="193"/>
      <x v="3"/>
      <x v="8"/>
    </i>
    <i>
      <x v="198"/>
      <x v="194"/>
      <x v="3"/>
      <x v="8"/>
    </i>
    <i>
      <x v="199"/>
      <x v="195"/>
      <x v="3"/>
      <x v="8"/>
    </i>
    <i>
      <x v="200"/>
      <x v="196"/>
      <x v="3"/>
      <x v="8"/>
    </i>
    <i>
      <x v="201"/>
      <x v="197"/>
      <x v="3"/>
      <x v="8"/>
    </i>
    <i>
      <x v="202"/>
      <x v="198"/>
      <x v="3"/>
      <x v="8"/>
    </i>
    <i>
      <x v="203"/>
      <x v="199"/>
      <x v="3"/>
      <x v="8"/>
    </i>
    <i>
      <x v="204"/>
      <x v="200"/>
      <x v="3"/>
      <x v="8"/>
    </i>
    <i>
      <x v="205"/>
      <x v="201"/>
      <x v="3"/>
      <x v="8"/>
    </i>
    <i>
      <x v="206"/>
      <x v="202"/>
      <x v="3"/>
      <x v="8"/>
    </i>
    <i>
      <x v="207"/>
      <x v="203"/>
      <x v="3"/>
      <x v="8"/>
    </i>
    <i>
      <x v="208"/>
      <x v="204"/>
      <x v="3"/>
      <x v="8"/>
    </i>
    <i>
      <x v="209"/>
      <x v="205"/>
      <x v="3"/>
      <x v="8"/>
    </i>
    <i>
      <x v="210"/>
      <x v="206"/>
      <x v="3"/>
      <x v="8"/>
    </i>
    <i>
      <x v="211"/>
      <x v="207"/>
      <x v="3"/>
      <x v="8"/>
    </i>
    <i>
      <x v="212"/>
      <x v="208"/>
      <x v="3"/>
      <x v="8"/>
    </i>
    <i>
      <x v="213"/>
      <x v="209"/>
      <x v="3"/>
      <x v="8"/>
    </i>
    <i>
      <x v="214"/>
      <x v="210"/>
      <x v="3"/>
      <x v="8"/>
    </i>
    <i>
      <x v="215"/>
      <x v="211"/>
      <x v="3"/>
      <x v="8"/>
    </i>
    <i>
      <x v="216"/>
      <x v="212"/>
      <x v="3"/>
      <x v="8"/>
    </i>
    <i>
      <x v="217"/>
      <x v="213"/>
      <x v="3"/>
      <x v="8"/>
    </i>
    <i>
      <x v="218"/>
      <x v="214"/>
      <x v="3"/>
      <x v="8"/>
    </i>
    <i>
      <x v="219"/>
      <x v="215"/>
      <x v="3"/>
      <x v="8"/>
    </i>
    <i>
      <x v="220"/>
      <x v="216"/>
      <x v="3"/>
      <x v="8"/>
    </i>
    <i>
      <x v="221"/>
      <x v="217"/>
      <x v="3"/>
      <x v="8"/>
    </i>
    <i>
      <x v="222"/>
      <x v="218"/>
      <x v="3"/>
      <x v="8"/>
    </i>
    <i>
      <x v="223"/>
      <x v="219"/>
      <x v="3"/>
      <x v="8"/>
    </i>
    <i>
      <x v="224"/>
      <x v="220"/>
      <x v="3"/>
      <x v="8"/>
    </i>
    <i>
      <x v="225"/>
      <x v="221"/>
      <x v="3"/>
      <x v="8"/>
    </i>
    <i>
      <x v="226"/>
      <x v="222"/>
      <x v="3"/>
      <x v="8"/>
    </i>
    <i>
      <x v="227"/>
      <x v="223"/>
      <x v="3"/>
      <x v="8"/>
    </i>
    <i>
      <x v="228"/>
      <x v="224"/>
      <x v="3"/>
      <x v="8"/>
    </i>
    <i>
      <x v="229"/>
      <x v="225"/>
      <x v="3"/>
      <x v="8"/>
    </i>
    <i>
      <x v="230"/>
      <x v="226"/>
      <x v="3"/>
      <x v="8"/>
    </i>
    <i>
      <x v="231"/>
      <x v="227"/>
      <x v="3"/>
      <x v="8"/>
    </i>
    <i>
      <x v="232"/>
      <x v="228"/>
      <x v="3"/>
      <x v="8"/>
    </i>
    <i>
      <x v="233"/>
      <x v="229"/>
      <x v="3"/>
      <x v="8"/>
    </i>
    <i>
      <x v="234"/>
      <x v="230"/>
      <x v="3"/>
      <x v="8"/>
    </i>
    <i>
      <x v="235"/>
      <x v="231"/>
      <x v="3"/>
      <x v="8"/>
    </i>
    <i>
      <x v="236"/>
      <x v="232"/>
      <x v="3"/>
      <x v="8"/>
    </i>
    <i>
      <x v="237"/>
      <x v="233"/>
      <x v="3"/>
      <x v="8"/>
    </i>
    <i>
      <x v="238"/>
      <x v="234"/>
      <x v="3"/>
      <x v="8"/>
    </i>
    <i>
      <x v="239"/>
      <x v="235"/>
      <x v="3"/>
      <x v="8"/>
    </i>
    <i>
      <x v="240"/>
      <x v="236"/>
      <x v="3"/>
      <x v="8"/>
    </i>
    <i>
      <x v="241"/>
      <x v="237"/>
      <x v="3"/>
      <x v="8"/>
    </i>
    <i>
      <x v="242"/>
      <x v="238"/>
      <x v="3"/>
      <x v="8"/>
    </i>
    <i>
      <x v="243"/>
      <x v="239"/>
      <x v="3"/>
      <x v="8"/>
    </i>
    <i>
      <x v="244"/>
      <x v="240"/>
      <x v="3"/>
      <x v="8"/>
    </i>
    <i>
      <x v="245"/>
      <x v="241"/>
      <x v="3"/>
      <x v="8"/>
    </i>
    <i>
      <x v="246"/>
      <x v="242"/>
      <x v="3"/>
      <x v="8"/>
    </i>
    <i>
      <x v="247"/>
      <x v="243"/>
      <x v="3"/>
      <x v="8"/>
    </i>
    <i>
      <x v="248"/>
      <x v="244"/>
      <x v="3"/>
      <x v="8"/>
    </i>
    <i>
      <x v="249"/>
      <x v="245"/>
      <x v="3"/>
      <x v="8"/>
    </i>
    <i>
      <x v="250"/>
      <x v="246"/>
      <x v="3"/>
      <x v="8"/>
    </i>
    <i>
      <x v="251"/>
      <x v="247"/>
      <x v="3"/>
      <x v="8"/>
    </i>
    <i>
      <x v="252"/>
      <x v="248"/>
      <x v="3"/>
      <x v="8"/>
    </i>
    <i>
      <x v="253"/>
      <x v="249"/>
      <x v="3"/>
      <x v="8"/>
    </i>
    <i>
      <x v="254"/>
      <x v="250"/>
      <x v="3"/>
      <x v="8"/>
    </i>
    <i>
      <x v="255"/>
      <x v="251"/>
      <x v="3"/>
      <x v="8"/>
    </i>
    <i>
      <x v="256"/>
      <x v="252"/>
      <x v="3"/>
      <x v="8"/>
    </i>
    <i>
      <x v="257"/>
      <x v="253"/>
      <x v="3"/>
      <x v="8"/>
    </i>
    <i>
      <x v="258"/>
      <x v="254"/>
      <x v="3"/>
      <x v="8"/>
    </i>
    <i>
      <x v="259"/>
      <x v="255"/>
      <x v="3"/>
      <x v="8"/>
    </i>
    <i>
      <x v="260"/>
      <x v="256"/>
      <x v="3"/>
      <x v="8"/>
    </i>
    <i>
      <x v="261"/>
      <x v="257"/>
      <x v="3"/>
      <x v="8"/>
    </i>
    <i>
      <x v="262"/>
      <x v="258"/>
      <x v="3"/>
      <x v="8"/>
    </i>
    <i>
      <x v="263"/>
      <x v="259"/>
      <x v="3"/>
      <x v="8"/>
    </i>
    <i>
      <x v="264"/>
      <x v="260"/>
      <x v="3"/>
      <x v="8"/>
    </i>
    <i>
      <x v="265"/>
      <x v="261"/>
      <x v="3"/>
      <x v="8"/>
    </i>
    <i>
      <x v="266"/>
      <x v="262"/>
      <x v="3"/>
      <x v="8"/>
    </i>
    <i>
      <x v="267"/>
      <x v="263"/>
      <x v="3"/>
      <x v="8"/>
    </i>
    <i>
      <x v="268"/>
      <x v="264"/>
      <x v="3"/>
      <x v="8"/>
    </i>
    <i>
      <x v="269"/>
      <x v="265"/>
      <x v="3"/>
      <x v="8"/>
    </i>
    <i>
      <x v="270"/>
      <x v="266"/>
      <x v="3"/>
      <x v="8"/>
    </i>
    <i>
      <x v="271"/>
      <x v="267"/>
      <x v="3"/>
      <x v="8"/>
    </i>
    <i>
      <x v="272"/>
      <x v="268"/>
      <x v="3"/>
      <x v="8"/>
    </i>
    <i>
      <x v="273"/>
      <x v="269"/>
      <x v="3"/>
      <x v="8"/>
    </i>
    <i>
      <x v="274"/>
      <x v="270"/>
      <x v="3"/>
      <x v="8"/>
    </i>
    <i>
      <x v="275"/>
      <x v="271"/>
      <x v="3"/>
      <x v="8"/>
    </i>
    <i>
      <x v="276"/>
      <x v="272"/>
      <x v="3"/>
      <x v="8"/>
    </i>
    <i>
      <x v="277"/>
      <x v="273"/>
      <x v="3"/>
      <x v="8"/>
    </i>
    <i>
      <x v="278"/>
      <x v="274"/>
      <x v="3"/>
      <x v="8"/>
    </i>
    <i>
      <x v="279"/>
      <x v="275"/>
      <x v="3"/>
      <x v="8"/>
    </i>
    <i>
      <x v="280"/>
      <x v="276"/>
      <x v="3"/>
      <x v="8"/>
    </i>
    <i>
      <x v="281"/>
      <x v="277"/>
      <x v="3"/>
      <x v="8"/>
    </i>
    <i>
      <x v="282"/>
      <x v="278"/>
      <x v="3"/>
      <x v="8"/>
    </i>
    <i>
      <x v="283"/>
      <x v="279"/>
      <x v="3"/>
      <x v="8"/>
    </i>
    <i>
      <x v="285"/>
      <x v="281"/>
      <x v="3"/>
      <x v="8"/>
    </i>
    <i>
      <x v="286"/>
      <x v="282"/>
      <x v="3"/>
      <x v="8"/>
    </i>
    <i>
      <x v="287"/>
      <x v="283"/>
      <x v="3"/>
      <x v="8"/>
    </i>
    <i>
      <x v="288"/>
      <x v="284"/>
      <x v="3"/>
      <x v="8"/>
    </i>
    <i>
      <x v="289"/>
      <x v="285"/>
      <x v="3"/>
      <x v="8"/>
    </i>
    <i>
      <x v="290"/>
      <x v="286"/>
      <x v="3"/>
      <x v="8"/>
    </i>
    <i>
      <x v="291"/>
      <x v="287"/>
      <x v="3"/>
      <x v="8"/>
    </i>
    <i>
      <x v="292"/>
      <x v="288"/>
      <x v="3"/>
      <x v="8"/>
    </i>
    <i>
      <x v="293"/>
      <x v="289"/>
      <x v="3"/>
      <x v="8"/>
    </i>
    <i>
      <x v="294"/>
      <x v="290"/>
      <x v="3"/>
      <x v="8"/>
    </i>
    <i>
      <x v="295"/>
      <x v="291"/>
      <x v="3"/>
      <x v="8"/>
    </i>
    <i>
      <x v="296"/>
      <x v="292"/>
      <x v="3"/>
      <x v="8"/>
    </i>
    <i>
      <x v="297"/>
      <x v="293"/>
      <x v="3"/>
      <x v="8"/>
    </i>
    <i>
      <x v="298"/>
      <x v="294"/>
      <x v="3"/>
      <x v="8"/>
    </i>
    <i>
      <x v="299"/>
      <x v="295"/>
      <x v="3"/>
      <x v="8"/>
    </i>
    <i>
      <x v="300"/>
      <x v="296"/>
      <x v="3"/>
      <x v="8"/>
    </i>
    <i>
      <x v="301"/>
      <x v="297"/>
      <x v="3"/>
      <x v="8"/>
    </i>
    <i>
      <x v="302"/>
      <x v="298"/>
      <x v="3"/>
      <x v="8"/>
    </i>
    <i>
      <x v="303"/>
      <x v="299"/>
      <x v="3"/>
      <x v="8"/>
    </i>
    <i>
      <x v="304"/>
      <x v="300"/>
      <x v="3"/>
      <x v="8"/>
    </i>
    <i>
      <x v="305"/>
      <x v="301"/>
      <x v="3"/>
      <x v="8"/>
    </i>
    <i>
      <x v="306"/>
      <x v="302"/>
      <x v="3"/>
      <x v="8"/>
    </i>
    <i>
      <x v="307"/>
      <x v="303"/>
      <x v="3"/>
      <x v="8"/>
    </i>
    <i>
      <x v="308"/>
      <x v="304"/>
      <x v="3"/>
      <x v="8"/>
    </i>
    <i>
      <x v="309"/>
      <x v="305"/>
      <x v="3"/>
      <x v="8"/>
    </i>
    <i>
      <x v="310"/>
      <x v="306"/>
      <x v="3"/>
      <x v="8"/>
    </i>
    <i>
      <x v="311"/>
      <x v="307"/>
      <x v="3"/>
      <x v="8"/>
    </i>
    <i>
      <x v="312"/>
      <x v="308"/>
      <x v="3"/>
      <x v="8"/>
    </i>
    <i>
      <x v="313"/>
      <x v="309"/>
      <x v="3"/>
      <x v="8"/>
    </i>
    <i>
      <x v="314"/>
      <x v="310"/>
      <x v="3"/>
      <x v="8"/>
    </i>
    <i>
      <x v="315"/>
      <x v="311"/>
      <x v="3"/>
      <x v="8"/>
    </i>
    <i>
      <x v="316"/>
      <x v="312"/>
      <x v="3"/>
      <x v="8"/>
    </i>
    <i>
      <x v="317"/>
      <x v="313"/>
      <x v="3"/>
      <x v="8"/>
    </i>
    <i>
      <x v="318"/>
      <x v="314"/>
      <x v="3"/>
      <x v="8"/>
    </i>
    <i>
      <x v="319"/>
      <x v="315"/>
      <x v="3"/>
      <x v="8"/>
    </i>
    <i>
      <x v="320"/>
      <x v="316"/>
      <x v="3"/>
      <x v="8"/>
    </i>
    <i>
      <x v="321"/>
      <x v="317"/>
      <x v="3"/>
      <x v="8"/>
    </i>
    <i>
      <x v="322"/>
      <x v="318"/>
      <x v="3"/>
      <x v="8"/>
    </i>
    <i>
      <x v="323"/>
      <x v="319"/>
      <x v="3"/>
      <x v="8"/>
    </i>
    <i>
      <x v="324"/>
      <x v="320"/>
      <x v="3"/>
      <x v="8"/>
    </i>
    <i>
      <x v="325"/>
      <x v="321"/>
      <x v="3"/>
      <x v="8"/>
    </i>
    <i>
      <x v="326"/>
      <x v="322"/>
      <x v="3"/>
      <x v="8"/>
    </i>
    <i>
      <x v="327"/>
      <x v="323"/>
      <x v="3"/>
      <x v="8"/>
    </i>
    <i>
      <x v="328"/>
      <x v="324"/>
      <x v="3"/>
      <x v="8"/>
    </i>
    <i>
      <x v="329"/>
      <x v="325"/>
      <x v="3"/>
      <x v="8"/>
    </i>
    <i>
      <x v="330"/>
      <x v="326"/>
      <x v="3"/>
      <x v="8"/>
    </i>
    <i>
      <x v="331"/>
      <x v="327"/>
      <x v="3"/>
      <x v="8"/>
    </i>
    <i>
      <x v="332"/>
      <x v="328"/>
      <x v="3"/>
      <x v="8"/>
    </i>
    <i>
      <x v="333"/>
      <x v="329"/>
      <x v="3"/>
      <x v="8"/>
    </i>
    <i>
      <x v="334"/>
      <x v="330"/>
      <x v="3"/>
      <x v="8"/>
    </i>
    <i>
      <x v="335"/>
      <x v="331"/>
      <x v="3"/>
      <x v="8"/>
    </i>
    <i>
      <x v="336"/>
      <x v="332"/>
      <x v="3"/>
      <x v="8"/>
    </i>
    <i>
      <x v="337"/>
      <x v="333"/>
      <x v="3"/>
      <x v="8"/>
    </i>
    <i>
      <x v="338"/>
      <x v="334"/>
      <x v="3"/>
      <x v="8"/>
    </i>
    <i>
      <x v="339"/>
      <x v="335"/>
      <x v="3"/>
      <x v="8"/>
    </i>
    <i>
      <x v="340"/>
      <x v="336"/>
      <x v="3"/>
      <x v="8"/>
    </i>
    <i>
      <x v="341"/>
      <x v="337"/>
      <x v="3"/>
      <x v="8"/>
    </i>
    <i>
      <x v="342"/>
      <x v="338"/>
      <x v="3"/>
      <x v="8"/>
    </i>
    <i>
      <x v="343"/>
      <x v="339"/>
      <x v="3"/>
      <x v="8"/>
    </i>
    <i>
      <x v="344"/>
      <x v="340"/>
      <x v="3"/>
      <x v="8"/>
    </i>
    <i>
      <x v="345"/>
      <x v="341"/>
      <x v="3"/>
      <x v="8"/>
    </i>
    <i>
      <x v="346"/>
      <x v="342"/>
      <x v="3"/>
      <x v="8"/>
    </i>
    <i>
      <x v="347"/>
      <x v="343"/>
      <x v="3"/>
      <x v="10"/>
    </i>
    <i>
      <x v="348"/>
      <x v="344"/>
      <x v="3"/>
      <x v="10"/>
    </i>
    <i>
      <x v="349"/>
      <x v="345"/>
      <x v="3"/>
      <x v="10"/>
    </i>
    <i>
      <x v="350"/>
      <x v="346"/>
      <x v="3"/>
      <x v="10"/>
    </i>
    <i>
      <x v="351"/>
      <x v="347"/>
      <x v="3"/>
      <x v="10"/>
    </i>
    <i>
      <x v="352"/>
      <x v="348"/>
      <x v="3"/>
      <x v="10"/>
    </i>
    <i>
      <x v="353"/>
      <x v="349"/>
      <x v="3"/>
      <x v="10"/>
    </i>
    <i>
      <x v="354"/>
      <x v="350"/>
      <x v="3"/>
      <x v="10"/>
    </i>
    <i>
      <x v="355"/>
      <x v="351"/>
      <x v="3"/>
      <x v="10"/>
    </i>
    <i>
      <x v="356"/>
      <x v="352"/>
      <x v="3"/>
      <x v="10"/>
    </i>
    <i>
      <x v="357"/>
      <x v="353"/>
      <x v="3"/>
      <x v="10"/>
    </i>
    <i>
      <x v="358"/>
      <x v="354"/>
      <x v="3"/>
      <x v="10"/>
    </i>
    <i>
      <x v="359"/>
      <x v="355"/>
      <x v="3"/>
      <x v="10"/>
    </i>
    <i>
      <x v="360"/>
      <x v="356"/>
      <x v="3"/>
      <x v="10"/>
    </i>
    <i>
      <x v="361"/>
      <x v="357"/>
      <x v="3"/>
      <x v="10"/>
    </i>
    <i>
      <x v="362"/>
      <x v="358"/>
      <x v="3"/>
      <x v="10"/>
    </i>
    <i>
      <x v="363"/>
      <x v="359"/>
      <x v="3"/>
      <x v="10"/>
    </i>
    <i>
      <x v="364"/>
      <x v="360"/>
      <x v="3"/>
      <x v="10"/>
    </i>
    <i>
      <x v="365"/>
      <x v="361"/>
      <x v="3"/>
      <x v="10"/>
    </i>
    <i>
      <x v="366"/>
      <x v="362"/>
      <x v="3"/>
      <x v="10"/>
    </i>
    <i>
      <x v="367"/>
      <x v="363"/>
      <x v="3"/>
      <x v="10"/>
    </i>
    <i>
      <x v="368"/>
      <x v="364"/>
      <x v="3"/>
      <x v="10"/>
    </i>
    <i>
      <x v="369"/>
      <x v="365"/>
      <x v="3"/>
      <x v="10"/>
    </i>
    <i>
      <x v="370"/>
      <x v="366"/>
      <x v="3"/>
      <x v="10"/>
    </i>
    <i>
      <x v="371"/>
      <x v="367"/>
      <x v="3"/>
      <x v="10"/>
    </i>
    <i>
      <x v="372"/>
      <x v="368"/>
      <x v="3"/>
      <x v="10"/>
    </i>
    <i>
      <x v="373"/>
      <x v="369"/>
      <x v="3"/>
      <x v="11"/>
    </i>
    <i>
      <x v="374"/>
      <x v="370"/>
      <x v="3"/>
      <x v="11"/>
    </i>
    <i>
      <x v="375"/>
      <x v="371"/>
      <x v="3"/>
      <x v="11"/>
    </i>
    <i>
      <x v="376"/>
      <x v="372"/>
      <x v="3"/>
      <x v="11"/>
    </i>
    <i>
      <x v="377"/>
      <x v="373"/>
      <x v="3"/>
      <x v="10"/>
    </i>
    <i>
      <x v="378"/>
      <x v="374"/>
      <x v="3"/>
      <x v="10"/>
    </i>
    <i>
      <x v="379"/>
      <x v="375"/>
      <x v="3"/>
      <x v="10"/>
    </i>
    <i>
      <x v="380"/>
      <x v="376"/>
      <x v="3"/>
      <x v="10"/>
    </i>
    <i>
      <x v="381"/>
      <x v="377"/>
      <x v="3"/>
      <x v="10"/>
    </i>
    <i>
      <x v="382"/>
      <x v="378"/>
      <x v="3"/>
      <x v="10"/>
    </i>
    <i>
      <x v="383"/>
      <x v="379"/>
      <x v="3"/>
      <x v="10"/>
    </i>
    <i>
      <x v="384"/>
      <x v="380"/>
      <x v="3"/>
      <x v="10"/>
    </i>
    <i>
      <x v="385"/>
      <x v="381"/>
      <x v="3"/>
      <x v="10"/>
    </i>
    <i>
      <x v="386"/>
      <x v="382"/>
      <x v="3"/>
      <x v="10"/>
    </i>
    <i>
      <x v="387"/>
      <x v="383"/>
      <x v="3"/>
      <x v="10"/>
    </i>
    <i>
      <x v="388"/>
      <x v="384"/>
      <x v="3"/>
      <x v="10"/>
    </i>
    <i>
      <x v="389"/>
      <x v="385"/>
      <x v="3"/>
      <x v="10"/>
    </i>
    <i>
      <x v="390"/>
      <x v="386"/>
      <x v="3"/>
      <x v="10"/>
    </i>
    <i>
      <x v="391"/>
      <x v="387"/>
      <x v="3"/>
      <x v="10"/>
    </i>
    <i>
      <x v="392"/>
      <x v="388"/>
      <x v="3"/>
      <x v="10"/>
    </i>
    <i>
      <x v="393"/>
      <x v="389"/>
      <x v="3"/>
      <x v="10"/>
    </i>
    <i>
      <x v="394"/>
      <x v="390"/>
      <x v="3"/>
      <x v="10"/>
    </i>
    <i>
      <x v="395"/>
      <x v="391"/>
      <x v="3"/>
      <x v="10"/>
    </i>
    <i>
      <x v="396"/>
      <x v="392"/>
      <x v="3"/>
      <x v="10"/>
    </i>
    <i>
      <x v="397"/>
      <x v="393"/>
      <x v="3"/>
      <x v="10"/>
    </i>
    <i>
      <x v="398"/>
      <x v="394"/>
      <x v="3"/>
      <x v="10"/>
    </i>
    <i>
      <x v="399"/>
      <x v="395"/>
      <x v="3"/>
      <x v="10"/>
    </i>
    <i>
      <x v="400"/>
      <x v="396"/>
      <x v="3"/>
      <x v="10"/>
    </i>
    <i>
      <x v="401"/>
      <x v="397"/>
      <x v="3"/>
      <x v="8"/>
    </i>
    <i>
      <x v="402"/>
      <x v="398"/>
      <x v="3"/>
      <x v="12"/>
    </i>
    <i>
      <x v="403"/>
      <x v="399"/>
      <x v="3"/>
      <x v="12"/>
    </i>
    <i>
      <x v="404"/>
      <x v="400"/>
      <x v="3"/>
      <x v="12"/>
    </i>
    <i>
      <x v="405"/>
      <x v="401"/>
      <x v="3"/>
      <x v="12"/>
    </i>
    <i>
      <x v="406"/>
      <x v="402"/>
      <x v="3"/>
      <x v="12"/>
    </i>
    <i>
      <x v="407"/>
      <x v="403"/>
      <x v="3"/>
      <x v="12"/>
    </i>
    <i>
      <x v="408"/>
      <x v="404"/>
      <x v="3"/>
      <x v="12"/>
    </i>
    <i>
      <x v="409"/>
      <x v="405"/>
      <x v="3"/>
      <x v="12"/>
    </i>
    <i>
      <x v="410"/>
      <x v="406"/>
      <x v="3"/>
      <x v="12"/>
    </i>
    <i>
      <x v="411"/>
      <x v="407"/>
      <x v="3"/>
      <x v="12"/>
    </i>
    <i>
      <x v="412"/>
      <x v="408"/>
      <x v="3"/>
      <x v="12"/>
    </i>
    <i>
      <x v="413"/>
      <x v="409"/>
      <x v="3"/>
      <x v="12"/>
    </i>
    <i>
      <x v="414"/>
      <x v="410"/>
      <x v="3"/>
      <x v="12"/>
    </i>
    <i>
      <x v="415"/>
      <x v="411"/>
      <x v="3"/>
      <x v="12"/>
    </i>
    <i>
      <x v="416"/>
      <x v="412"/>
      <x v="3"/>
      <x v="12"/>
    </i>
    <i>
      <x v="417"/>
      <x v="413"/>
      <x v="3"/>
      <x v="12"/>
    </i>
    <i>
      <x v="418"/>
      <x v="414"/>
      <x v="3"/>
      <x v="12"/>
    </i>
    <i>
      <x v="419"/>
      <x v="415"/>
      <x v="3"/>
      <x v="12"/>
    </i>
    <i>
      <x v="420"/>
      <x v="416"/>
      <x v="3"/>
      <x v="12"/>
    </i>
    <i>
      <x v="421"/>
      <x v="417"/>
      <x v="3"/>
      <x v="12"/>
    </i>
    <i>
      <x v="422"/>
      <x v="418"/>
      <x v="3"/>
      <x v="12"/>
    </i>
    <i>
      <x v="423"/>
      <x v="419"/>
      <x v="3"/>
      <x v="12"/>
    </i>
    <i>
      <x v="424"/>
      <x v="420"/>
      <x v="3"/>
      <x v="12"/>
    </i>
    <i>
      <x v="425"/>
      <x v="421"/>
      <x v="3"/>
      <x v="12"/>
    </i>
    <i>
      <x v="426"/>
      <x v="422"/>
      <x v="3"/>
      <x v="12"/>
    </i>
    <i>
      <x v="427"/>
      <x v="423"/>
      <x v="3"/>
      <x v="12"/>
    </i>
    <i>
      <x v="428"/>
      <x v="424"/>
      <x v="3"/>
      <x v="12"/>
    </i>
    <i>
      <x v="429"/>
      <x v="425"/>
      <x v="3"/>
      <x v="12"/>
    </i>
    <i>
      <x v="430"/>
      <x v="426"/>
      <x v="3"/>
      <x v="12"/>
    </i>
    <i>
      <x v="431"/>
      <x v="427"/>
      <x v="3"/>
      <x v="12"/>
    </i>
    <i t="grand">
      <x/>
    </i>
  </rowItems>
  <colFields count="1">
    <field x="-2"/>
  </colFields>
  <colItems count="7">
    <i>
      <x/>
    </i>
    <i i="1">
      <x v="1"/>
    </i>
    <i i="2">
      <x v="2"/>
    </i>
    <i i="3">
      <x v="3"/>
    </i>
    <i i="4">
      <x v="4"/>
    </i>
    <i i="5">
      <x v="5"/>
    </i>
    <i i="6">
      <x v="6"/>
    </i>
  </colItems>
  <dataFields count="7">
    <dataField name=" Quantity on Hand" fld="4" baseField="14" baseItem="0" numFmtId="164"/>
    <dataField name=" Qty. on Purch. Order" fld="5" baseField="0" baseItem="0"/>
    <dataField name=" Qty. on Prod. Order" fld="6" baseField="0" baseItem="0"/>
    <dataField name=" Qty. on Component Lines" fld="7" baseField="0" baseItem="0"/>
    <dataField name=" Qty. on Sales Order" fld="8" baseField="0" baseItem="0"/>
    <dataField name=" Qty. on Service Order" fld="9" baseField="0" baseItem="0"/>
    <dataField name=" Reorder Quantity" fld="13" baseField="0" baseItem="0"/>
  </dataFields>
  <formats count="8">
    <format dxfId="25">
      <pivotArea field="0" type="button" dataOnly="0" labelOnly="1" outline="0" axis="axisRow" fieldPosition="0"/>
    </format>
    <format dxfId="24">
      <pivotArea dataOnly="0" labelOnly="1" grandRow="1" outline="0" fieldPosition="0"/>
    </format>
    <format dxfId="23">
      <pivotArea field="0" type="button" dataOnly="0" labelOnly="1" outline="0" axis="axisRow" fieldPosition="0"/>
    </format>
    <format dxfId="22">
      <pivotArea dataOnly="0" labelOnly="1" outline="0" fieldPosition="0">
        <references count="1">
          <reference field="0" count="22">
            <x v="0"/>
            <x v="1"/>
            <x v="2"/>
            <x v="3"/>
            <x v="4"/>
            <x v="5"/>
            <x v="6"/>
            <x v="7"/>
            <x v="8"/>
            <x v="9"/>
            <x v="10"/>
            <x v="11"/>
            <x v="12"/>
            <x v="13"/>
            <x v="14"/>
            <x v="15"/>
            <x v="16"/>
            <x v="17"/>
            <x v="18"/>
            <x v="19"/>
            <x v="20"/>
            <x v="21"/>
          </reference>
        </references>
      </pivotArea>
    </format>
    <format dxfId="21">
      <pivotArea dataOnly="0" labelOnly="1" outline="0" fieldPosition="0">
        <references count="1">
          <reference field="0" count="8">
            <x v="22"/>
            <x v="23"/>
            <x v="24"/>
            <x v="25"/>
            <x v="26"/>
            <x v="27"/>
            <x v="28"/>
            <x v="29"/>
          </reference>
        </references>
      </pivotArea>
    </format>
    <format dxfId="20">
      <pivotArea dataOnly="0" labelOnly="1" outline="0" fieldPosition="0">
        <references count="1">
          <reference field="0" count="25">
            <x v="30"/>
            <x v="31"/>
            <x v="32"/>
            <x v="33"/>
            <x v="34"/>
            <x v="35"/>
            <x v="36"/>
            <x v="37"/>
            <x v="38"/>
            <x v="39"/>
            <x v="40"/>
            <x v="41"/>
            <x v="42"/>
            <x v="43"/>
            <x v="44"/>
            <x v="45"/>
            <x v="46"/>
            <x v="47"/>
            <x v="48"/>
            <x v="49"/>
            <x v="50"/>
            <x v="51"/>
            <x v="52"/>
            <x v="53"/>
            <x v="54"/>
          </reference>
        </references>
      </pivotArea>
    </format>
    <format dxfId="19">
      <pivotArea dataOnly="0" labelOnly="1" grandRow="1" outline="0" fieldPosition="0"/>
    </format>
    <format dxfId="18">
      <pivotArea dataOnly="0" labelOnly="1" outline="0" fieldPosition="0">
        <references count="1">
          <reference field="4294967294" count="1">
            <x v="2"/>
          </reference>
        </references>
      </pivotArea>
    </format>
  </formats>
  <pivotTableStyleInfo name="PivotStyleLight16 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n._Prod._Posting_Group" xr10:uid="{00000000-0013-0000-FFFF-FFFF01000000}" sourceName="Gen. Prod. Posting Group">
  <pivotTables>
    <pivotTable tabId="7" name="PivotTable1"/>
  </pivotTables>
  <data>
    <tabular pivotCacheId="2">
      <items count="4">
        <i x="1" s="1"/>
        <i x="0" s="1"/>
        <i x="3" s="1" nd="1"/>
        <i x="2"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ordering_Policy" xr10:uid="{00000000-0013-0000-FFFF-FFFF02000000}" sourceName="Reordering Policy">
  <pivotTables>
    <pivotTable tabId="7" name="PivotTable1"/>
  </pivotTables>
  <data>
    <tabular pivotCacheId="2" sortOrder="descending">
      <items count="5">
        <i x="1" s="1"/>
        <i x="2" s="1"/>
        <i x="0" s="1"/>
        <i x="3" s="1" nd="1"/>
        <i x="4"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plenishment_System" xr10:uid="{00000000-0013-0000-FFFF-FFFF03000000}" sourceName="Replenishment System">
  <pivotTables>
    <pivotTable tabId="7" name="PivotTable1"/>
  </pivotTables>
  <data>
    <tabular pivotCacheId="2">
      <items count="3">
        <i x="1" s="1"/>
        <i x="0" s="1"/>
        <i x="2" s="1" nd="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Vendor___Name" xr10:uid="{00000000-0013-0000-FFFF-FFFF04000000}" sourceName="Vendor - Name">
  <pivotTables>
    <pivotTable tabId="7" name="PivotTable1"/>
  </pivotTables>
  <data>
    <tabular pivotCacheId="2" sortOrder="descending">
      <items count="13">
        <i x="3" s="1"/>
        <i x="1" s="1"/>
        <i x="2" s="1"/>
        <i x="0" s="1"/>
        <i x="4" s="1" nd="1"/>
        <i x="5" s="1" nd="1"/>
        <i x="10" s="1" nd="1"/>
        <i x="6" s="1" nd="1"/>
        <i x="8" s="1" nd="1"/>
        <i x="11" s="1" nd="1"/>
        <i x="9" s="1" nd="1"/>
        <i x="7" s="1" nd="1"/>
        <i x="12"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Gen. Prod. Posting Group" xr10:uid="{00000000-0014-0000-FFFF-FFFF01000000}" cache="Slicer_Gen._Prod._Posting_Group" caption="Gen. Prod. Posting Group" rowHeight="241300"/>
  <slicer name="Reordering Policy" xr10:uid="{00000000-0014-0000-FFFF-FFFF02000000}" cache="Slicer_Reordering_Policy" caption="Reordering Policy" rowHeight="241300"/>
  <slicer name="Replenishment System" xr10:uid="{00000000-0014-0000-FFFF-FFFF03000000}" cache="Slicer_Replenishment_System" caption="Replenishment System" rowHeight="241300"/>
  <slicer name="Vendor - Name" xr10:uid="{00000000-0014-0000-FFFF-FFFF04000000}" cache="Slicer_Vendor___Name" caption="Vendor - Name" columnCount="3"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Item" displayName="Item" ref="C11:T299" totalsRowCount="1">
  <autoFilter ref="C11:T298" xr:uid="{00000000-0009-0000-0100-000001000000}"/>
  <tableColumns count="18">
    <tableColumn id="1" xr3:uid="{00000000-0010-0000-0000-000001000000}" name="No." totalsRowLabel="Total" dataDxfId="17"/>
    <tableColumn id="2" xr3:uid="{00000000-0010-0000-0000-000002000000}" name="Description" dataDxfId="16"/>
    <tableColumn id="3" xr3:uid="{00000000-0010-0000-0000-000003000000}" name="Base Unit of Measure" dataDxfId="15"/>
    <tableColumn id="4" xr3:uid="{00000000-0010-0000-0000-000004000000}" name="Costing Method" dataDxfId="14"/>
    <tableColumn id="5" xr3:uid="{00000000-0010-0000-0000-000005000000}" name="Quantity on Hand" totalsRowFunction="sum" dataDxfId="13"/>
    <tableColumn id="6" xr3:uid="{00000000-0010-0000-0000-000006000000}" name="Qty. on Purch. Order" totalsRowFunction="sum" dataDxfId="12"/>
    <tableColumn id="7" xr3:uid="{00000000-0010-0000-0000-000007000000}" name="Qty. on Prod. Order" totalsRowFunction="sum" dataDxfId="11"/>
    <tableColumn id="8" xr3:uid="{00000000-0010-0000-0000-000008000000}" name="Qty. on Component Lines" totalsRowFunction="sum" dataDxfId="10"/>
    <tableColumn id="9" xr3:uid="{00000000-0010-0000-0000-000009000000}" name="Qty. on Sales Order" totalsRowFunction="sum" dataDxfId="9"/>
    <tableColumn id="10" xr3:uid="{00000000-0010-0000-0000-00000A000000}" name="Qty. on Service Order" totalsRowFunction="sum" dataDxfId="8"/>
    <tableColumn id="11" xr3:uid="{00000000-0010-0000-0000-00000B000000}" name="Gen. Prod. Posting Group" dataDxfId="7"/>
    <tableColumn id="12" xr3:uid="{00000000-0010-0000-0000-00000C000000}" name="Reorder Cycle" dataDxfId="6"/>
    <tableColumn id="13" xr3:uid="{00000000-0010-0000-0000-00000D000000}" name="Reorder Point" totalsRowFunction="sum" dataDxfId="5"/>
    <tableColumn id="14" xr3:uid="{00000000-0010-0000-0000-00000E000000}" name="Reorder Quantity" totalsRowFunction="sum" dataDxfId="4"/>
    <tableColumn id="15" xr3:uid="{00000000-0010-0000-0000-00000F000000}" name="Reordering Policy" dataDxfId="3"/>
    <tableColumn id="16" xr3:uid="{00000000-0010-0000-0000-000010000000}" name="Replenishment System" dataDxfId="2"/>
    <tableColumn id="17" xr3:uid="{00000000-0010-0000-0000-000011000000}" name="Vendor No." dataDxfId="1"/>
    <tableColumn id="18" xr3:uid="{00000000-0010-0000-0000-000012000000}" name="Vendor - Name" totalsRowFunction="count" dataDxfId="0"/>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01"/>
  <sheetViews>
    <sheetView showGridLines="0" showRowColHeaders="0" tabSelected="1" topLeftCell="B2" zoomScale="85" zoomScaleNormal="85" workbookViewId="0"/>
  </sheetViews>
  <sheetFormatPr defaultRowHeight="15" x14ac:dyDescent="0.25"/>
  <cols>
    <col min="1" max="1" width="9.140625" hidden="1" customWidth="1"/>
    <col min="2" max="2" width="7.140625" customWidth="1"/>
    <col min="3" max="3" width="17" style="18" customWidth="1"/>
    <col min="4" max="4" width="43" style="14" bestFit="1" customWidth="1"/>
    <col min="5" max="5" width="16.7109375" bestFit="1" customWidth="1"/>
    <col min="6" max="6" width="30.140625" bestFit="1" customWidth="1"/>
    <col min="7" max="7" width="22.28515625" bestFit="1" customWidth="1"/>
    <col min="8" max="8" width="26" bestFit="1" customWidth="1"/>
    <col min="9" max="9" width="24.7109375" bestFit="1" customWidth="1"/>
    <col min="10" max="10" width="31.28515625" bestFit="1" customWidth="1"/>
    <col min="11" max="11" width="24.85546875" bestFit="1" customWidth="1"/>
    <col min="12" max="12" width="27.28515625" bestFit="1" customWidth="1"/>
    <col min="13" max="13" width="22" bestFit="1" customWidth="1"/>
    <col min="14" max="14" width="17" customWidth="1"/>
  </cols>
  <sheetData>
    <row r="1" spans="1:13" hidden="1" x14ac:dyDescent="0.25">
      <c r="A1" t="s">
        <v>81</v>
      </c>
    </row>
    <row r="3" spans="1:13" ht="22.5" x14ac:dyDescent="0.3">
      <c r="C3" s="19" t="str">
        <f>CONCATENATE("Inventory Availability as of ",TEXT(Report!C5,"mm/dd/yyyy"))</f>
        <v>Inventory Availability as of 12/09/2017</v>
      </c>
    </row>
    <row r="13" spans="1:13" x14ac:dyDescent="0.25">
      <c r="C13" s="20" t="s">
        <v>10</v>
      </c>
      <c r="D13" s="12" t="s">
        <v>12</v>
      </c>
      <c r="E13" s="12" t="s">
        <v>82</v>
      </c>
      <c r="F13" s="12" t="s">
        <v>32</v>
      </c>
      <c r="G13" t="s">
        <v>55</v>
      </c>
      <c r="H13" t="s">
        <v>75</v>
      </c>
      <c r="I13" s="21" t="s">
        <v>76</v>
      </c>
      <c r="J13" t="s">
        <v>77</v>
      </c>
      <c r="K13" t="s">
        <v>78</v>
      </c>
      <c r="L13" t="s">
        <v>79</v>
      </c>
      <c r="M13" t="s">
        <v>80</v>
      </c>
    </row>
    <row r="14" spans="1:13" x14ac:dyDescent="0.25">
      <c r="C14" t="s">
        <v>89</v>
      </c>
      <c r="D14" t="s">
        <v>90</v>
      </c>
      <c r="E14" t="s">
        <v>91</v>
      </c>
      <c r="G14" s="13">
        <v>1650.0000000000002</v>
      </c>
      <c r="H14">
        <v>0</v>
      </c>
      <c r="I14">
        <v>0</v>
      </c>
      <c r="J14">
        <v>0</v>
      </c>
      <c r="K14">
        <v>0</v>
      </c>
      <c r="L14">
        <v>0</v>
      </c>
      <c r="M14">
        <v>0</v>
      </c>
    </row>
    <row r="15" spans="1:13" x14ac:dyDescent="0.25">
      <c r="C15" t="s">
        <v>92</v>
      </c>
      <c r="D15" t="s">
        <v>93</v>
      </c>
      <c r="E15" t="s">
        <v>91</v>
      </c>
      <c r="G15" s="13">
        <v>4851</v>
      </c>
      <c r="H15">
        <v>0</v>
      </c>
      <c r="I15">
        <v>0</v>
      </c>
      <c r="J15">
        <v>0</v>
      </c>
      <c r="K15">
        <v>0</v>
      </c>
      <c r="L15">
        <v>0</v>
      </c>
      <c r="M15">
        <v>0</v>
      </c>
    </row>
    <row r="16" spans="1:13" x14ac:dyDescent="0.25">
      <c r="C16" t="s">
        <v>94</v>
      </c>
      <c r="D16" t="s">
        <v>95</v>
      </c>
      <c r="E16" t="s">
        <v>91</v>
      </c>
      <c r="G16" s="13">
        <v>8194</v>
      </c>
      <c r="H16">
        <v>0</v>
      </c>
      <c r="I16">
        <v>0</v>
      </c>
      <c r="J16">
        <v>0</v>
      </c>
      <c r="K16">
        <v>0</v>
      </c>
      <c r="L16">
        <v>0</v>
      </c>
      <c r="M16">
        <v>0</v>
      </c>
    </row>
    <row r="17" spans="3:13" x14ac:dyDescent="0.25">
      <c r="C17" t="s">
        <v>96</v>
      </c>
      <c r="D17" t="s">
        <v>97</v>
      </c>
      <c r="E17" t="s">
        <v>91</v>
      </c>
      <c r="G17" s="13">
        <v>11308</v>
      </c>
      <c r="H17">
        <v>0</v>
      </c>
      <c r="I17">
        <v>0</v>
      </c>
      <c r="J17">
        <v>0</v>
      </c>
      <c r="K17">
        <v>0</v>
      </c>
      <c r="L17">
        <v>0</v>
      </c>
      <c r="M17">
        <v>0</v>
      </c>
    </row>
    <row r="18" spans="3:13" x14ac:dyDescent="0.25">
      <c r="C18" t="s">
        <v>98</v>
      </c>
      <c r="D18" t="s">
        <v>99</v>
      </c>
      <c r="E18" t="s">
        <v>91</v>
      </c>
      <c r="G18" s="13">
        <v>4705</v>
      </c>
      <c r="H18">
        <v>0</v>
      </c>
      <c r="I18">
        <v>0</v>
      </c>
      <c r="J18">
        <v>0</v>
      </c>
      <c r="K18">
        <v>0</v>
      </c>
      <c r="L18">
        <v>0</v>
      </c>
      <c r="M18">
        <v>0</v>
      </c>
    </row>
    <row r="19" spans="3:13" x14ac:dyDescent="0.25">
      <c r="C19" t="s">
        <v>100</v>
      </c>
      <c r="D19" t="s">
        <v>101</v>
      </c>
      <c r="E19" t="s">
        <v>91</v>
      </c>
      <c r="G19" s="13">
        <v>3112.9999999999995</v>
      </c>
      <c r="H19">
        <v>0</v>
      </c>
      <c r="I19">
        <v>0</v>
      </c>
      <c r="J19">
        <v>0</v>
      </c>
      <c r="K19">
        <v>0</v>
      </c>
      <c r="L19">
        <v>0</v>
      </c>
      <c r="M19">
        <v>0</v>
      </c>
    </row>
    <row r="20" spans="3:13" x14ac:dyDescent="0.25">
      <c r="C20" t="s">
        <v>102</v>
      </c>
      <c r="D20" t="s">
        <v>103</v>
      </c>
      <c r="E20" t="s">
        <v>91</v>
      </c>
      <c r="G20" s="13">
        <v>9341</v>
      </c>
      <c r="H20">
        <v>0</v>
      </c>
      <c r="I20">
        <v>0</v>
      </c>
      <c r="J20">
        <v>0</v>
      </c>
      <c r="K20">
        <v>0</v>
      </c>
      <c r="L20">
        <v>0</v>
      </c>
      <c r="M20">
        <v>0</v>
      </c>
    </row>
    <row r="21" spans="3:13" x14ac:dyDescent="0.25">
      <c r="C21" t="s">
        <v>104</v>
      </c>
      <c r="D21" t="s">
        <v>105</v>
      </c>
      <c r="E21" t="s">
        <v>91</v>
      </c>
      <c r="G21" s="13">
        <v>8810</v>
      </c>
      <c r="H21">
        <v>0</v>
      </c>
      <c r="I21">
        <v>0</v>
      </c>
      <c r="J21">
        <v>0</v>
      </c>
      <c r="K21">
        <v>0</v>
      </c>
      <c r="L21">
        <v>0</v>
      </c>
      <c r="M21">
        <v>0</v>
      </c>
    </row>
    <row r="22" spans="3:13" x14ac:dyDescent="0.25">
      <c r="C22" t="s">
        <v>106</v>
      </c>
      <c r="D22" t="s">
        <v>107</v>
      </c>
      <c r="E22" t="s">
        <v>91</v>
      </c>
      <c r="G22" s="13">
        <v>5174</v>
      </c>
      <c r="H22">
        <v>0</v>
      </c>
      <c r="I22">
        <v>0</v>
      </c>
      <c r="J22">
        <v>0</v>
      </c>
      <c r="K22">
        <v>0</v>
      </c>
      <c r="L22">
        <v>0</v>
      </c>
      <c r="M22">
        <v>0</v>
      </c>
    </row>
    <row r="23" spans="3:13" x14ac:dyDescent="0.25">
      <c r="C23" t="s">
        <v>108</v>
      </c>
      <c r="D23" t="s">
        <v>109</v>
      </c>
      <c r="E23" t="s">
        <v>91</v>
      </c>
      <c r="G23" s="13">
        <v>4345</v>
      </c>
      <c r="H23">
        <v>0</v>
      </c>
      <c r="I23">
        <v>0</v>
      </c>
      <c r="J23">
        <v>0</v>
      </c>
      <c r="K23">
        <v>0</v>
      </c>
      <c r="L23">
        <v>0</v>
      </c>
      <c r="M23">
        <v>0</v>
      </c>
    </row>
    <row r="24" spans="3:13" x14ac:dyDescent="0.25">
      <c r="C24" t="s">
        <v>110</v>
      </c>
      <c r="D24" t="s">
        <v>111</v>
      </c>
      <c r="E24" t="s">
        <v>91</v>
      </c>
      <c r="G24" s="13">
        <v>2848</v>
      </c>
      <c r="H24">
        <v>0</v>
      </c>
      <c r="I24">
        <v>0</v>
      </c>
      <c r="J24">
        <v>0</v>
      </c>
      <c r="K24">
        <v>0</v>
      </c>
      <c r="L24">
        <v>0</v>
      </c>
      <c r="M24">
        <v>0</v>
      </c>
    </row>
    <row r="25" spans="3:13" x14ac:dyDescent="0.25">
      <c r="C25" t="s">
        <v>112</v>
      </c>
      <c r="D25" t="s">
        <v>113</v>
      </c>
      <c r="E25" t="s">
        <v>91</v>
      </c>
      <c r="G25" s="13">
        <v>4350</v>
      </c>
      <c r="H25">
        <v>0</v>
      </c>
      <c r="I25">
        <v>0</v>
      </c>
      <c r="J25">
        <v>0</v>
      </c>
      <c r="K25">
        <v>0</v>
      </c>
      <c r="L25">
        <v>0</v>
      </c>
      <c r="M25">
        <v>0</v>
      </c>
    </row>
    <row r="26" spans="3:13" x14ac:dyDescent="0.25">
      <c r="C26" t="s">
        <v>114</v>
      </c>
      <c r="D26" t="s">
        <v>115</v>
      </c>
      <c r="E26" t="s">
        <v>91</v>
      </c>
      <c r="G26" s="13">
        <v>4350</v>
      </c>
      <c r="H26">
        <v>0</v>
      </c>
      <c r="I26">
        <v>0</v>
      </c>
      <c r="J26">
        <v>0</v>
      </c>
      <c r="K26">
        <v>0</v>
      </c>
      <c r="L26">
        <v>0</v>
      </c>
      <c r="M26">
        <v>0</v>
      </c>
    </row>
    <row r="27" spans="3:13" x14ac:dyDescent="0.25">
      <c r="C27" t="s">
        <v>116</v>
      </c>
      <c r="D27" t="s">
        <v>117</v>
      </c>
      <c r="E27" t="s">
        <v>91</v>
      </c>
      <c r="G27" s="13">
        <v>9550</v>
      </c>
      <c r="H27">
        <v>0</v>
      </c>
      <c r="I27">
        <v>0</v>
      </c>
      <c r="J27">
        <v>0</v>
      </c>
      <c r="K27">
        <v>0</v>
      </c>
      <c r="L27">
        <v>0</v>
      </c>
      <c r="M27">
        <v>0</v>
      </c>
    </row>
    <row r="28" spans="3:13" x14ac:dyDescent="0.25">
      <c r="C28" t="s">
        <v>118</v>
      </c>
      <c r="D28" t="s">
        <v>119</v>
      </c>
      <c r="E28" t="s">
        <v>91</v>
      </c>
      <c r="G28" s="13">
        <v>4350</v>
      </c>
      <c r="H28">
        <v>0</v>
      </c>
      <c r="I28">
        <v>0</v>
      </c>
      <c r="J28">
        <v>0</v>
      </c>
      <c r="K28">
        <v>0</v>
      </c>
      <c r="L28">
        <v>0</v>
      </c>
      <c r="M28">
        <v>0</v>
      </c>
    </row>
    <row r="29" spans="3:13" x14ac:dyDescent="0.25">
      <c r="C29" t="s">
        <v>120</v>
      </c>
      <c r="D29" t="s">
        <v>121</v>
      </c>
      <c r="E29" t="s">
        <v>91</v>
      </c>
      <c r="G29" s="13">
        <v>4350</v>
      </c>
      <c r="H29">
        <v>0</v>
      </c>
      <c r="I29">
        <v>0</v>
      </c>
      <c r="J29">
        <v>0</v>
      </c>
      <c r="K29">
        <v>0</v>
      </c>
      <c r="L29">
        <v>0</v>
      </c>
      <c r="M29">
        <v>0</v>
      </c>
    </row>
    <row r="30" spans="3:13" x14ac:dyDescent="0.25">
      <c r="C30" t="s">
        <v>122</v>
      </c>
      <c r="D30" t="s">
        <v>123</v>
      </c>
      <c r="E30" t="s">
        <v>91</v>
      </c>
      <c r="G30" s="13">
        <v>3772</v>
      </c>
      <c r="H30">
        <v>0</v>
      </c>
      <c r="I30">
        <v>0</v>
      </c>
      <c r="J30">
        <v>0</v>
      </c>
      <c r="K30">
        <v>0</v>
      </c>
      <c r="L30">
        <v>0</v>
      </c>
      <c r="M30">
        <v>0</v>
      </c>
    </row>
    <row r="31" spans="3:13" x14ac:dyDescent="0.25">
      <c r="C31" t="s">
        <v>124</v>
      </c>
      <c r="D31" t="s">
        <v>125</v>
      </c>
      <c r="E31" t="s">
        <v>91</v>
      </c>
      <c r="G31" s="13">
        <v>9427</v>
      </c>
      <c r="H31">
        <v>0</v>
      </c>
      <c r="I31">
        <v>0</v>
      </c>
      <c r="J31">
        <v>0</v>
      </c>
      <c r="K31">
        <v>0</v>
      </c>
      <c r="L31">
        <v>0</v>
      </c>
      <c r="M31">
        <v>0</v>
      </c>
    </row>
    <row r="32" spans="3:13" x14ac:dyDescent="0.25">
      <c r="C32" t="s">
        <v>126</v>
      </c>
      <c r="D32" t="s">
        <v>127</v>
      </c>
      <c r="E32" t="s">
        <v>91</v>
      </c>
      <c r="G32" s="13">
        <v>5455</v>
      </c>
      <c r="H32">
        <v>0</v>
      </c>
      <c r="I32">
        <v>0</v>
      </c>
      <c r="J32">
        <v>0</v>
      </c>
      <c r="K32">
        <v>0</v>
      </c>
      <c r="L32">
        <v>0</v>
      </c>
      <c r="M32">
        <v>0</v>
      </c>
    </row>
    <row r="33" spans="3:13" x14ac:dyDescent="0.25">
      <c r="C33" t="s">
        <v>128</v>
      </c>
      <c r="D33" t="s">
        <v>129</v>
      </c>
      <c r="E33" t="s">
        <v>91</v>
      </c>
      <c r="G33" s="13">
        <v>12775.999999999998</v>
      </c>
      <c r="H33">
        <v>0</v>
      </c>
      <c r="I33">
        <v>0</v>
      </c>
      <c r="J33">
        <v>0</v>
      </c>
      <c r="K33">
        <v>0</v>
      </c>
      <c r="L33">
        <v>0</v>
      </c>
      <c r="M33">
        <v>0</v>
      </c>
    </row>
    <row r="34" spans="3:13" x14ac:dyDescent="0.25">
      <c r="C34" t="s">
        <v>130</v>
      </c>
      <c r="D34" t="s">
        <v>131</v>
      </c>
      <c r="E34" t="s">
        <v>91</v>
      </c>
      <c r="G34" s="13">
        <v>10432</v>
      </c>
      <c r="H34">
        <v>0</v>
      </c>
      <c r="I34">
        <v>0</v>
      </c>
      <c r="J34">
        <v>0</v>
      </c>
      <c r="K34">
        <v>0</v>
      </c>
      <c r="L34">
        <v>0</v>
      </c>
      <c r="M34">
        <v>0</v>
      </c>
    </row>
    <row r="35" spans="3:13" x14ac:dyDescent="0.25">
      <c r="C35" t="s">
        <v>132</v>
      </c>
      <c r="D35" t="s">
        <v>133</v>
      </c>
      <c r="E35" t="s">
        <v>91</v>
      </c>
      <c r="G35" s="13">
        <v>11104</v>
      </c>
      <c r="H35">
        <v>0</v>
      </c>
      <c r="I35">
        <v>0</v>
      </c>
      <c r="J35">
        <v>0</v>
      </c>
      <c r="K35">
        <v>0</v>
      </c>
      <c r="L35">
        <v>0</v>
      </c>
      <c r="M35">
        <v>0</v>
      </c>
    </row>
    <row r="36" spans="3:13" x14ac:dyDescent="0.25">
      <c r="C36" t="s">
        <v>134</v>
      </c>
      <c r="D36" t="s">
        <v>135</v>
      </c>
      <c r="E36" t="s">
        <v>91</v>
      </c>
      <c r="G36" s="13">
        <v>24369</v>
      </c>
      <c r="H36">
        <v>0</v>
      </c>
      <c r="I36">
        <v>0</v>
      </c>
      <c r="J36">
        <v>0</v>
      </c>
      <c r="K36">
        <v>2070</v>
      </c>
      <c r="L36">
        <v>0</v>
      </c>
      <c r="M36">
        <v>0</v>
      </c>
    </row>
    <row r="37" spans="3:13" x14ac:dyDescent="0.25">
      <c r="C37" t="s">
        <v>136</v>
      </c>
      <c r="D37" t="s">
        <v>137</v>
      </c>
      <c r="E37" t="s">
        <v>91</v>
      </c>
      <c r="G37" s="13">
        <v>10937</v>
      </c>
      <c r="H37">
        <v>0</v>
      </c>
      <c r="I37">
        <v>0</v>
      </c>
      <c r="J37">
        <v>0</v>
      </c>
      <c r="K37">
        <v>0</v>
      </c>
      <c r="L37">
        <v>0</v>
      </c>
      <c r="M37">
        <v>0</v>
      </c>
    </row>
    <row r="38" spans="3:13" x14ac:dyDescent="0.25">
      <c r="C38" t="s">
        <v>138</v>
      </c>
      <c r="D38" t="s">
        <v>139</v>
      </c>
      <c r="E38" t="s">
        <v>91</v>
      </c>
      <c r="G38" s="13">
        <v>25755</v>
      </c>
      <c r="H38">
        <v>0</v>
      </c>
      <c r="I38">
        <v>0</v>
      </c>
      <c r="J38">
        <v>0</v>
      </c>
      <c r="K38">
        <v>3153</v>
      </c>
      <c r="L38">
        <v>0</v>
      </c>
      <c r="M38">
        <v>0</v>
      </c>
    </row>
    <row r="39" spans="3:13" x14ac:dyDescent="0.25">
      <c r="C39" t="s">
        <v>140</v>
      </c>
      <c r="D39" t="s">
        <v>141</v>
      </c>
      <c r="E39" t="s">
        <v>91</v>
      </c>
      <c r="G39" s="13">
        <v>24882.999999999996</v>
      </c>
      <c r="H39">
        <v>0</v>
      </c>
      <c r="I39">
        <v>0</v>
      </c>
      <c r="J39">
        <v>0</v>
      </c>
      <c r="K39">
        <v>2572</v>
      </c>
      <c r="L39">
        <v>0</v>
      </c>
      <c r="M39">
        <v>0</v>
      </c>
    </row>
    <row r="40" spans="3:13" x14ac:dyDescent="0.25">
      <c r="C40" t="s">
        <v>142</v>
      </c>
      <c r="D40" t="s">
        <v>143</v>
      </c>
      <c r="E40" t="s">
        <v>91</v>
      </c>
      <c r="G40" s="13">
        <v>12681</v>
      </c>
      <c r="H40">
        <v>0</v>
      </c>
      <c r="I40">
        <v>0</v>
      </c>
      <c r="J40">
        <v>0</v>
      </c>
      <c r="K40">
        <v>0</v>
      </c>
      <c r="L40">
        <v>0</v>
      </c>
      <c r="M40">
        <v>0</v>
      </c>
    </row>
    <row r="41" spans="3:13" x14ac:dyDescent="0.25">
      <c r="C41" t="s">
        <v>144</v>
      </c>
      <c r="D41" t="s">
        <v>145</v>
      </c>
      <c r="E41" t="s">
        <v>91</v>
      </c>
      <c r="G41" s="13">
        <v>25414</v>
      </c>
      <c r="H41">
        <v>0</v>
      </c>
      <c r="I41">
        <v>0</v>
      </c>
      <c r="J41">
        <v>0</v>
      </c>
      <c r="K41">
        <v>2196</v>
      </c>
      <c r="L41">
        <v>0</v>
      </c>
      <c r="M41">
        <v>0</v>
      </c>
    </row>
    <row r="42" spans="3:13" x14ac:dyDescent="0.25">
      <c r="C42" t="s">
        <v>146</v>
      </c>
      <c r="D42" t="s">
        <v>147</v>
      </c>
      <c r="E42" t="s">
        <v>91</v>
      </c>
      <c r="G42" s="13">
        <v>22410</v>
      </c>
      <c r="H42">
        <v>0</v>
      </c>
      <c r="I42">
        <v>0</v>
      </c>
      <c r="J42">
        <v>0</v>
      </c>
      <c r="K42">
        <v>3423</v>
      </c>
      <c r="L42">
        <v>0</v>
      </c>
      <c r="M42">
        <v>0</v>
      </c>
    </row>
    <row r="43" spans="3:13" x14ac:dyDescent="0.25">
      <c r="C43" t="s">
        <v>148</v>
      </c>
      <c r="D43" t="s">
        <v>149</v>
      </c>
      <c r="E43" t="s">
        <v>91</v>
      </c>
      <c r="G43" s="13">
        <v>24454.999999999996</v>
      </c>
      <c r="H43">
        <v>0</v>
      </c>
      <c r="I43">
        <v>0</v>
      </c>
      <c r="J43">
        <v>0</v>
      </c>
      <c r="K43">
        <v>1271</v>
      </c>
      <c r="L43">
        <v>0</v>
      </c>
      <c r="M43">
        <v>0</v>
      </c>
    </row>
    <row r="44" spans="3:13" x14ac:dyDescent="0.25">
      <c r="C44" t="s">
        <v>150</v>
      </c>
      <c r="D44" t="s">
        <v>151</v>
      </c>
      <c r="E44" t="s">
        <v>91</v>
      </c>
      <c r="G44" s="13">
        <v>16952</v>
      </c>
      <c r="H44">
        <v>0</v>
      </c>
      <c r="I44">
        <v>0</v>
      </c>
      <c r="J44">
        <v>0</v>
      </c>
      <c r="K44">
        <v>0</v>
      </c>
      <c r="L44">
        <v>0</v>
      </c>
      <c r="M44">
        <v>0</v>
      </c>
    </row>
    <row r="45" spans="3:13" x14ac:dyDescent="0.25">
      <c r="C45" t="s">
        <v>152</v>
      </c>
      <c r="D45" t="s">
        <v>153</v>
      </c>
      <c r="E45" t="s">
        <v>91</v>
      </c>
      <c r="G45" s="13">
        <v>17988</v>
      </c>
      <c r="H45">
        <v>0</v>
      </c>
      <c r="I45">
        <v>0</v>
      </c>
      <c r="J45">
        <v>0</v>
      </c>
      <c r="K45">
        <v>0</v>
      </c>
      <c r="L45">
        <v>0</v>
      </c>
      <c r="M45">
        <v>0</v>
      </c>
    </row>
    <row r="46" spans="3:13" x14ac:dyDescent="0.25">
      <c r="C46" t="s">
        <v>154</v>
      </c>
      <c r="D46" t="s">
        <v>155</v>
      </c>
      <c r="E46" t="s">
        <v>91</v>
      </c>
      <c r="G46" s="13">
        <v>21963</v>
      </c>
      <c r="H46">
        <v>0</v>
      </c>
      <c r="I46">
        <v>0</v>
      </c>
      <c r="J46">
        <v>0</v>
      </c>
      <c r="K46">
        <v>2332</v>
      </c>
      <c r="L46">
        <v>0</v>
      </c>
      <c r="M46">
        <v>0</v>
      </c>
    </row>
    <row r="47" spans="3:13" x14ac:dyDescent="0.25">
      <c r="C47" t="s">
        <v>156</v>
      </c>
      <c r="D47" t="s">
        <v>157</v>
      </c>
      <c r="E47" t="s">
        <v>91</v>
      </c>
      <c r="G47" s="13">
        <v>5572</v>
      </c>
      <c r="H47">
        <v>0</v>
      </c>
      <c r="I47">
        <v>0</v>
      </c>
      <c r="J47">
        <v>0</v>
      </c>
      <c r="K47">
        <v>0</v>
      </c>
      <c r="L47">
        <v>0</v>
      </c>
      <c r="M47">
        <v>0</v>
      </c>
    </row>
    <row r="48" spans="3:13" x14ac:dyDescent="0.25">
      <c r="C48" t="s">
        <v>158</v>
      </c>
      <c r="D48" t="s">
        <v>159</v>
      </c>
      <c r="E48" t="s">
        <v>91</v>
      </c>
      <c r="G48" s="13">
        <v>23716</v>
      </c>
      <c r="H48">
        <v>0</v>
      </c>
      <c r="I48">
        <v>0</v>
      </c>
      <c r="J48">
        <v>0</v>
      </c>
      <c r="K48">
        <v>2325</v>
      </c>
      <c r="L48">
        <v>0</v>
      </c>
      <c r="M48">
        <v>0</v>
      </c>
    </row>
    <row r="49" spans="3:17" x14ac:dyDescent="0.25">
      <c r="C49" t="s">
        <v>160</v>
      </c>
      <c r="D49" t="s">
        <v>161</v>
      </c>
      <c r="E49" t="s">
        <v>91</v>
      </c>
      <c r="G49" s="13">
        <v>8436</v>
      </c>
      <c r="H49">
        <v>0</v>
      </c>
      <c r="I49">
        <v>0</v>
      </c>
      <c r="J49">
        <v>0</v>
      </c>
      <c r="K49">
        <v>0</v>
      </c>
      <c r="L49">
        <v>0</v>
      </c>
      <c r="M49">
        <v>0</v>
      </c>
    </row>
    <row r="50" spans="3:17" x14ac:dyDescent="0.25">
      <c r="C50" t="s">
        <v>162</v>
      </c>
      <c r="D50" t="s">
        <v>163</v>
      </c>
      <c r="E50" t="s">
        <v>91</v>
      </c>
      <c r="G50" s="13">
        <v>8191.0000000000009</v>
      </c>
      <c r="H50">
        <v>0</v>
      </c>
      <c r="I50">
        <v>0</v>
      </c>
      <c r="J50">
        <v>0</v>
      </c>
      <c r="K50">
        <v>0</v>
      </c>
      <c r="L50">
        <v>0</v>
      </c>
      <c r="M50">
        <v>0</v>
      </c>
    </row>
    <row r="51" spans="3:17" x14ac:dyDescent="0.25">
      <c r="C51" t="s">
        <v>164</v>
      </c>
      <c r="D51" t="s">
        <v>165</v>
      </c>
      <c r="E51" t="s">
        <v>91</v>
      </c>
      <c r="G51" s="13">
        <v>9127</v>
      </c>
      <c r="H51">
        <v>0</v>
      </c>
      <c r="I51">
        <v>0</v>
      </c>
      <c r="J51">
        <v>0</v>
      </c>
      <c r="K51">
        <v>0</v>
      </c>
      <c r="L51">
        <v>0</v>
      </c>
      <c r="M51">
        <v>0</v>
      </c>
      <c r="Q51" t="s">
        <v>46</v>
      </c>
    </row>
    <row r="52" spans="3:17" x14ac:dyDescent="0.25">
      <c r="C52" t="s">
        <v>166</v>
      </c>
      <c r="D52" t="s">
        <v>167</v>
      </c>
      <c r="E52" t="s">
        <v>91</v>
      </c>
      <c r="G52" s="13">
        <v>6628</v>
      </c>
      <c r="H52">
        <v>0</v>
      </c>
      <c r="I52">
        <v>0</v>
      </c>
      <c r="J52">
        <v>0</v>
      </c>
      <c r="K52">
        <v>0</v>
      </c>
      <c r="L52">
        <v>0</v>
      </c>
      <c r="M52">
        <v>0</v>
      </c>
    </row>
    <row r="53" spans="3:17" x14ac:dyDescent="0.25">
      <c r="C53" t="s">
        <v>168</v>
      </c>
      <c r="D53" t="s">
        <v>169</v>
      </c>
      <c r="E53" t="s">
        <v>91</v>
      </c>
      <c r="G53" s="13">
        <v>5939</v>
      </c>
      <c r="H53">
        <v>0</v>
      </c>
      <c r="I53">
        <v>0</v>
      </c>
      <c r="J53">
        <v>0</v>
      </c>
      <c r="K53">
        <v>0</v>
      </c>
      <c r="L53">
        <v>0</v>
      </c>
      <c r="M53">
        <v>0</v>
      </c>
    </row>
    <row r="54" spans="3:17" x14ac:dyDescent="0.25">
      <c r="C54" t="s">
        <v>170</v>
      </c>
      <c r="D54" t="s">
        <v>171</v>
      </c>
      <c r="E54" t="s">
        <v>91</v>
      </c>
      <c r="G54" s="13">
        <v>8104</v>
      </c>
      <c r="H54">
        <v>0</v>
      </c>
      <c r="I54">
        <v>0</v>
      </c>
      <c r="J54">
        <v>0</v>
      </c>
      <c r="K54">
        <v>0</v>
      </c>
      <c r="L54">
        <v>0</v>
      </c>
      <c r="M54">
        <v>0</v>
      </c>
    </row>
    <row r="55" spans="3:17" x14ac:dyDescent="0.25">
      <c r="C55" t="s">
        <v>172</v>
      </c>
      <c r="D55" t="s">
        <v>173</v>
      </c>
      <c r="E55" t="s">
        <v>91</v>
      </c>
      <c r="G55" s="13">
        <v>20423</v>
      </c>
      <c r="H55">
        <v>1999.9999999999998</v>
      </c>
      <c r="I55">
        <v>0</v>
      </c>
      <c r="J55">
        <v>0</v>
      </c>
      <c r="K55">
        <v>2916</v>
      </c>
      <c r="L55">
        <v>0</v>
      </c>
      <c r="M55">
        <v>0</v>
      </c>
    </row>
    <row r="56" spans="3:17" x14ac:dyDescent="0.25">
      <c r="C56" t="s">
        <v>174</v>
      </c>
      <c r="D56" t="s">
        <v>175</v>
      </c>
      <c r="E56" t="s">
        <v>91</v>
      </c>
      <c r="G56" s="13">
        <v>5444</v>
      </c>
      <c r="H56">
        <v>0</v>
      </c>
      <c r="I56">
        <v>0</v>
      </c>
      <c r="J56">
        <v>0</v>
      </c>
      <c r="K56">
        <v>0</v>
      </c>
      <c r="L56">
        <v>0</v>
      </c>
      <c r="M56">
        <v>0</v>
      </c>
    </row>
    <row r="57" spans="3:17" x14ac:dyDescent="0.25">
      <c r="C57" t="s">
        <v>176</v>
      </c>
      <c r="D57" t="s">
        <v>177</v>
      </c>
      <c r="E57" t="s">
        <v>91</v>
      </c>
      <c r="G57" s="13">
        <v>21090</v>
      </c>
      <c r="H57">
        <v>0</v>
      </c>
      <c r="I57">
        <v>0</v>
      </c>
      <c r="J57">
        <v>0</v>
      </c>
      <c r="K57">
        <v>1978.9999999999998</v>
      </c>
      <c r="L57">
        <v>0</v>
      </c>
      <c r="M57">
        <v>0</v>
      </c>
    </row>
    <row r="58" spans="3:17" x14ac:dyDescent="0.25">
      <c r="C58" t="s">
        <v>178</v>
      </c>
      <c r="D58" t="s">
        <v>179</v>
      </c>
      <c r="E58" t="s">
        <v>91</v>
      </c>
      <c r="G58" s="13">
        <v>5207</v>
      </c>
      <c r="H58">
        <v>0</v>
      </c>
      <c r="I58">
        <v>0</v>
      </c>
      <c r="J58">
        <v>0</v>
      </c>
      <c r="K58">
        <v>0</v>
      </c>
      <c r="L58">
        <v>0</v>
      </c>
      <c r="M58">
        <v>0</v>
      </c>
    </row>
    <row r="59" spans="3:17" x14ac:dyDescent="0.25">
      <c r="C59" t="s">
        <v>180</v>
      </c>
      <c r="D59" t="s">
        <v>181</v>
      </c>
      <c r="E59" t="s">
        <v>91</v>
      </c>
      <c r="G59" s="13">
        <v>8514</v>
      </c>
      <c r="H59">
        <v>0</v>
      </c>
      <c r="I59">
        <v>0</v>
      </c>
      <c r="J59">
        <v>0</v>
      </c>
      <c r="K59">
        <v>0</v>
      </c>
      <c r="L59">
        <v>0</v>
      </c>
      <c r="M59">
        <v>0</v>
      </c>
    </row>
    <row r="60" spans="3:17" x14ac:dyDescent="0.25">
      <c r="C60" t="s">
        <v>182</v>
      </c>
      <c r="D60" t="s">
        <v>183</v>
      </c>
      <c r="E60" t="s">
        <v>91</v>
      </c>
      <c r="G60" s="13">
        <v>6800</v>
      </c>
      <c r="H60">
        <v>0</v>
      </c>
      <c r="I60">
        <v>0</v>
      </c>
      <c r="J60">
        <v>0</v>
      </c>
      <c r="K60">
        <v>0</v>
      </c>
      <c r="L60">
        <v>0</v>
      </c>
      <c r="M60">
        <v>0</v>
      </c>
    </row>
    <row r="61" spans="3:17" x14ac:dyDescent="0.25">
      <c r="C61" t="s">
        <v>184</v>
      </c>
      <c r="D61" t="s">
        <v>185</v>
      </c>
      <c r="E61" t="s">
        <v>91</v>
      </c>
      <c r="G61" s="13">
        <v>8864</v>
      </c>
      <c r="H61">
        <v>0</v>
      </c>
      <c r="I61">
        <v>0</v>
      </c>
      <c r="J61">
        <v>0</v>
      </c>
      <c r="K61">
        <v>0</v>
      </c>
      <c r="L61">
        <v>0</v>
      </c>
      <c r="M61">
        <v>0</v>
      </c>
    </row>
    <row r="62" spans="3:17" x14ac:dyDescent="0.25">
      <c r="C62" t="s">
        <v>186</v>
      </c>
      <c r="D62" t="s">
        <v>187</v>
      </c>
      <c r="E62" t="s">
        <v>91</v>
      </c>
      <c r="G62" s="13">
        <v>6155</v>
      </c>
      <c r="H62">
        <v>0</v>
      </c>
      <c r="I62">
        <v>0</v>
      </c>
      <c r="J62">
        <v>0</v>
      </c>
      <c r="K62">
        <v>0</v>
      </c>
      <c r="L62">
        <v>0</v>
      </c>
      <c r="M62">
        <v>0</v>
      </c>
    </row>
    <row r="63" spans="3:17" x14ac:dyDescent="0.25">
      <c r="C63" t="s">
        <v>188</v>
      </c>
      <c r="D63" t="s">
        <v>189</v>
      </c>
      <c r="E63" t="s">
        <v>91</v>
      </c>
      <c r="G63" s="13">
        <v>7119</v>
      </c>
      <c r="H63">
        <v>0</v>
      </c>
      <c r="I63">
        <v>0</v>
      </c>
      <c r="J63">
        <v>0</v>
      </c>
      <c r="K63">
        <v>0</v>
      </c>
      <c r="L63">
        <v>0</v>
      </c>
      <c r="M63">
        <v>0</v>
      </c>
    </row>
    <row r="64" spans="3:17" x14ac:dyDescent="0.25">
      <c r="C64" t="s">
        <v>190</v>
      </c>
      <c r="D64" t="s">
        <v>191</v>
      </c>
      <c r="E64" t="s">
        <v>91</v>
      </c>
      <c r="G64" s="13">
        <v>5058</v>
      </c>
      <c r="H64">
        <v>0</v>
      </c>
      <c r="I64">
        <v>0</v>
      </c>
      <c r="J64">
        <v>0</v>
      </c>
      <c r="K64">
        <v>0</v>
      </c>
      <c r="L64">
        <v>0</v>
      </c>
      <c r="M64">
        <v>0</v>
      </c>
    </row>
    <row r="65" spans="3:13" x14ac:dyDescent="0.25">
      <c r="C65" t="s">
        <v>192</v>
      </c>
      <c r="D65" t="s">
        <v>193</v>
      </c>
      <c r="E65" t="s">
        <v>91</v>
      </c>
      <c r="G65" s="13">
        <v>5117</v>
      </c>
      <c r="H65">
        <v>0</v>
      </c>
      <c r="I65">
        <v>0</v>
      </c>
      <c r="J65">
        <v>0</v>
      </c>
      <c r="K65">
        <v>0</v>
      </c>
      <c r="L65">
        <v>0</v>
      </c>
      <c r="M65">
        <v>0</v>
      </c>
    </row>
    <row r="66" spans="3:13" x14ac:dyDescent="0.25">
      <c r="C66" t="s">
        <v>194</v>
      </c>
      <c r="D66" t="s">
        <v>195</v>
      </c>
      <c r="E66" t="s">
        <v>91</v>
      </c>
      <c r="G66" s="13">
        <v>7043</v>
      </c>
      <c r="H66">
        <v>0</v>
      </c>
      <c r="I66">
        <v>0</v>
      </c>
      <c r="J66">
        <v>0</v>
      </c>
      <c r="K66">
        <v>0</v>
      </c>
      <c r="L66">
        <v>0</v>
      </c>
      <c r="M66">
        <v>0</v>
      </c>
    </row>
    <row r="67" spans="3:13" x14ac:dyDescent="0.25">
      <c r="C67" t="s">
        <v>196</v>
      </c>
      <c r="D67" t="s">
        <v>197</v>
      </c>
      <c r="E67" t="s">
        <v>91</v>
      </c>
      <c r="G67" s="13">
        <v>5795</v>
      </c>
      <c r="H67">
        <v>0</v>
      </c>
      <c r="I67">
        <v>0</v>
      </c>
      <c r="J67">
        <v>0</v>
      </c>
      <c r="K67">
        <v>0</v>
      </c>
      <c r="L67">
        <v>0</v>
      </c>
      <c r="M67">
        <v>0</v>
      </c>
    </row>
    <row r="68" spans="3:13" x14ac:dyDescent="0.25">
      <c r="C68" t="s">
        <v>198</v>
      </c>
      <c r="D68" t="s">
        <v>199</v>
      </c>
      <c r="E68" t="s">
        <v>91</v>
      </c>
      <c r="G68" s="13">
        <v>7492</v>
      </c>
      <c r="H68">
        <v>0</v>
      </c>
      <c r="I68">
        <v>0</v>
      </c>
      <c r="J68">
        <v>0</v>
      </c>
      <c r="K68">
        <v>0</v>
      </c>
      <c r="L68">
        <v>0</v>
      </c>
      <c r="M68">
        <v>0</v>
      </c>
    </row>
    <row r="69" spans="3:13" x14ac:dyDescent="0.25">
      <c r="C69" t="s">
        <v>200</v>
      </c>
      <c r="D69" t="s">
        <v>201</v>
      </c>
      <c r="E69" t="s">
        <v>91</v>
      </c>
      <c r="G69" s="13">
        <v>18916</v>
      </c>
      <c r="H69">
        <v>0</v>
      </c>
      <c r="I69">
        <v>0</v>
      </c>
      <c r="J69">
        <v>0</v>
      </c>
      <c r="K69">
        <v>1545</v>
      </c>
      <c r="L69">
        <v>0</v>
      </c>
      <c r="M69">
        <v>0</v>
      </c>
    </row>
    <row r="70" spans="3:13" x14ac:dyDescent="0.25">
      <c r="C70" t="s">
        <v>202</v>
      </c>
      <c r="D70" t="s">
        <v>203</v>
      </c>
      <c r="E70" t="s">
        <v>91</v>
      </c>
      <c r="G70" s="13">
        <v>5500</v>
      </c>
      <c r="H70">
        <v>0</v>
      </c>
      <c r="I70">
        <v>0</v>
      </c>
      <c r="J70">
        <v>0</v>
      </c>
      <c r="K70">
        <v>0</v>
      </c>
      <c r="L70">
        <v>0</v>
      </c>
      <c r="M70">
        <v>0</v>
      </c>
    </row>
    <row r="71" spans="3:13" x14ac:dyDescent="0.25">
      <c r="C71" t="s">
        <v>204</v>
      </c>
      <c r="D71" t="s">
        <v>205</v>
      </c>
      <c r="E71" t="s">
        <v>91</v>
      </c>
      <c r="G71" s="13">
        <v>5500</v>
      </c>
      <c r="H71">
        <v>0</v>
      </c>
      <c r="I71">
        <v>0</v>
      </c>
      <c r="J71">
        <v>0</v>
      </c>
      <c r="K71">
        <v>0</v>
      </c>
      <c r="L71">
        <v>0</v>
      </c>
      <c r="M71">
        <v>0</v>
      </c>
    </row>
    <row r="72" spans="3:13" x14ac:dyDescent="0.25">
      <c r="C72" t="s">
        <v>206</v>
      </c>
      <c r="D72" t="s">
        <v>207</v>
      </c>
      <c r="E72" t="s">
        <v>91</v>
      </c>
      <c r="G72" s="13">
        <v>5500</v>
      </c>
      <c r="H72">
        <v>0</v>
      </c>
      <c r="I72">
        <v>0</v>
      </c>
      <c r="J72">
        <v>0</v>
      </c>
      <c r="K72">
        <v>0</v>
      </c>
      <c r="L72">
        <v>0</v>
      </c>
      <c r="M72">
        <v>0</v>
      </c>
    </row>
    <row r="73" spans="3:13" x14ac:dyDescent="0.25">
      <c r="C73" t="s">
        <v>208</v>
      </c>
      <c r="D73" t="s">
        <v>209</v>
      </c>
      <c r="E73" t="s">
        <v>91</v>
      </c>
      <c r="G73" s="13">
        <v>5500</v>
      </c>
      <c r="H73">
        <v>0</v>
      </c>
      <c r="I73">
        <v>0</v>
      </c>
      <c r="J73">
        <v>0</v>
      </c>
      <c r="K73">
        <v>0</v>
      </c>
      <c r="L73">
        <v>0</v>
      </c>
      <c r="M73">
        <v>0</v>
      </c>
    </row>
    <row r="74" spans="3:13" x14ac:dyDescent="0.25">
      <c r="C74" t="s">
        <v>210</v>
      </c>
      <c r="D74" t="s">
        <v>211</v>
      </c>
      <c r="E74" t="s">
        <v>91</v>
      </c>
      <c r="G74" s="13">
        <v>16310</v>
      </c>
      <c r="H74">
        <v>0</v>
      </c>
      <c r="I74">
        <v>0</v>
      </c>
      <c r="J74">
        <v>0</v>
      </c>
      <c r="K74">
        <v>2041</v>
      </c>
      <c r="L74">
        <v>0</v>
      </c>
      <c r="M74">
        <v>0</v>
      </c>
    </row>
    <row r="75" spans="3:13" x14ac:dyDescent="0.25">
      <c r="C75" t="s">
        <v>212</v>
      </c>
      <c r="D75" t="s">
        <v>213</v>
      </c>
      <c r="E75" t="s">
        <v>91</v>
      </c>
      <c r="G75" s="13">
        <v>15230</v>
      </c>
      <c r="H75">
        <v>0</v>
      </c>
      <c r="I75">
        <v>0</v>
      </c>
      <c r="J75">
        <v>0</v>
      </c>
      <c r="K75">
        <v>3425</v>
      </c>
      <c r="L75">
        <v>0</v>
      </c>
      <c r="M75">
        <v>0</v>
      </c>
    </row>
    <row r="76" spans="3:13" x14ac:dyDescent="0.25">
      <c r="C76" t="s">
        <v>214</v>
      </c>
      <c r="D76" t="s">
        <v>215</v>
      </c>
      <c r="E76" t="s">
        <v>91</v>
      </c>
      <c r="G76" s="13">
        <v>18198</v>
      </c>
      <c r="H76">
        <v>0</v>
      </c>
      <c r="I76">
        <v>0</v>
      </c>
      <c r="J76">
        <v>0</v>
      </c>
      <c r="K76">
        <v>3878</v>
      </c>
      <c r="L76">
        <v>0</v>
      </c>
      <c r="M76">
        <v>0</v>
      </c>
    </row>
    <row r="77" spans="3:13" x14ac:dyDescent="0.25">
      <c r="C77" t="s">
        <v>216</v>
      </c>
      <c r="D77" t="s">
        <v>217</v>
      </c>
      <c r="E77" t="s">
        <v>91</v>
      </c>
      <c r="G77" s="13">
        <v>11000</v>
      </c>
      <c r="H77">
        <v>0</v>
      </c>
      <c r="I77">
        <v>0</v>
      </c>
      <c r="J77">
        <v>0</v>
      </c>
      <c r="K77">
        <v>0</v>
      </c>
      <c r="L77">
        <v>0</v>
      </c>
      <c r="M77">
        <v>0</v>
      </c>
    </row>
    <row r="78" spans="3:13" x14ac:dyDescent="0.25">
      <c r="C78" t="s">
        <v>218</v>
      </c>
      <c r="D78" t="s">
        <v>219</v>
      </c>
      <c r="E78" t="s">
        <v>91</v>
      </c>
      <c r="G78" s="13">
        <v>11000</v>
      </c>
      <c r="H78">
        <v>0</v>
      </c>
      <c r="I78">
        <v>0</v>
      </c>
      <c r="J78">
        <v>0</v>
      </c>
      <c r="K78">
        <v>0</v>
      </c>
      <c r="L78">
        <v>0</v>
      </c>
      <c r="M78">
        <v>0</v>
      </c>
    </row>
    <row r="79" spans="3:13" x14ac:dyDescent="0.25">
      <c r="C79" t="s">
        <v>220</v>
      </c>
      <c r="D79" t="s">
        <v>221</v>
      </c>
      <c r="E79" t="s">
        <v>91</v>
      </c>
      <c r="G79" s="13">
        <v>17117</v>
      </c>
      <c r="H79">
        <v>0</v>
      </c>
      <c r="I79">
        <v>0</v>
      </c>
      <c r="J79">
        <v>0</v>
      </c>
      <c r="K79">
        <v>1987.0000000000002</v>
      </c>
      <c r="L79">
        <v>0</v>
      </c>
      <c r="M79">
        <v>0</v>
      </c>
    </row>
    <row r="80" spans="3:13" x14ac:dyDescent="0.25">
      <c r="C80" t="s">
        <v>222</v>
      </c>
      <c r="D80" t="s">
        <v>223</v>
      </c>
      <c r="E80" t="s">
        <v>91</v>
      </c>
      <c r="G80" s="13">
        <v>13898.999999999998</v>
      </c>
      <c r="H80">
        <v>0</v>
      </c>
      <c r="I80">
        <v>0</v>
      </c>
      <c r="J80">
        <v>0</v>
      </c>
      <c r="K80">
        <v>1712.0000000000002</v>
      </c>
      <c r="L80">
        <v>0</v>
      </c>
      <c r="M80">
        <v>0</v>
      </c>
    </row>
    <row r="81" spans="3:13" x14ac:dyDescent="0.25">
      <c r="C81" t="s">
        <v>224</v>
      </c>
      <c r="D81" t="s">
        <v>225</v>
      </c>
      <c r="E81" t="s">
        <v>91</v>
      </c>
      <c r="G81" s="13">
        <v>23897</v>
      </c>
      <c r="H81">
        <v>0</v>
      </c>
      <c r="I81">
        <v>0</v>
      </c>
      <c r="J81">
        <v>0</v>
      </c>
      <c r="K81">
        <v>2431</v>
      </c>
      <c r="L81">
        <v>0</v>
      </c>
      <c r="M81">
        <v>0</v>
      </c>
    </row>
    <row r="82" spans="3:13" x14ac:dyDescent="0.25">
      <c r="C82" t="s">
        <v>226</v>
      </c>
      <c r="D82" t="s">
        <v>227</v>
      </c>
      <c r="E82" t="s">
        <v>91</v>
      </c>
      <c r="G82" s="13">
        <v>15244</v>
      </c>
      <c r="H82">
        <v>0</v>
      </c>
      <c r="I82">
        <v>0</v>
      </c>
      <c r="J82">
        <v>0</v>
      </c>
      <c r="K82">
        <v>2073</v>
      </c>
      <c r="L82">
        <v>0</v>
      </c>
      <c r="M82">
        <v>0</v>
      </c>
    </row>
    <row r="83" spans="3:13" x14ac:dyDescent="0.25">
      <c r="C83" t="s">
        <v>228</v>
      </c>
      <c r="D83" t="s">
        <v>229</v>
      </c>
      <c r="E83" t="s">
        <v>91</v>
      </c>
      <c r="G83" s="13">
        <v>13521</v>
      </c>
      <c r="H83">
        <v>0</v>
      </c>
      <c r="I83">
        <v>0</v>
      </c>
      <c r="J83">
        <v>0</v>
      </c>
      <c r="K83">
        <v>2218</v>
      </c>
      <c r="L83">
        <v>0</v>
      </c>
      <c r="M83">
        <v>0</v>
      </c>
    </row>
    <row r="84" spans="3:13" x14ac:dyDescent="0.25">
      <c r="C84" t="s">
        <v>230</v>
      </c>
      <c r="D84" t="s">
        <v>231</v>
      </c>
      <c r="E84" t="s">
        <v>91</v>
      </c>
      <c r="G84" s="13">
        <v>13386.999999999998</v>
      </c>
      <c r="H84">
        <v>0</v>
      </c>
      <c r="I84">
        <v>0</v>
      </c>
      <c r="J84">
        <v>0</v>
      </c>
      <c r="K84">
        <v>3001</v>
      </c>
      <c r="L84">
        <v>0</v>
      </c>
      <c r="M84">
        <v>0</v>
      </c>
    </row>
    <row r="85" spans="3:13" x14ac:dyDescent="0.25">
      <c r="C85" t="s">
        <v>232</v>
      </c>
      <c r="D85" t="s">
        <v>233</v>
      </c>
      <c r="E85" t="s">
        <v>91</v>
      </c>
      <c r="G85" s="13">
        <v>12761.000000000002</v>
      </c>
      <c r="H85">
        <v>0</v>
      </c>
      <c r="I85">
        <v>0</v>
      </c>
      <c r="J85">
        <v>0</v>
      </c>
      <c r="K85">
        <v>2802</v>
      </c>
      <c r="L85">
        <v>0</v>
      </c>
      <c r="M85">
        <v>0</v>
      </c>
    </row>
    <row r="86" spans="3:13" x14ac:dyDescent="0.25">
      <c r="C86" t="s">
        <v>234</v>
      </c>
      <c r="D86" t="s">
        <v>235</v>
      </c>
      <c r="E86" t="s">
        <v>91</v>
      </c>
      <c r="G86" s="13">
        <v>16197</v>
      </c>
      <c r="H86">
        <v>0</v>
      </c>
      <c r="I86">
        <v>0</v>
      </c>
      <c r="J86">
        <v>0</v>
      </c>
      <c r="K86">
        <v>4351</v>
      </c>
      <c r="L86">
        <v>0</v>
      </c>
      <c r="M86">
        <v>0</v>
      </c>
    </row>
    <row r="87" spans="3:13" x14ac:dyDescent="0.25">
      <c r="C87" t="s">
        <v>236</v>
      </c>
      <c r="D87" t="s">
        <v>237</v>
      </c>
      <c r="E87" t="s">
        <v>91</v>
      </c>
      <c r="G87" s="13">
        <v>14588</v>
      </c>
      <c r="H87">
        <v>0</v>
      </c>
      <c r="I87">
        <v>0</v>
      </c>
      <c r="J87">
        <v>0</v>
      </c>
      <c r="K87">
        <v>2807</v>
      </c>
      <c r="L87">
        <v>0</v>
      </c>
      <c r="M87">
        <v>0</v>
      </c>
    </row>
    <row r="88" spans="3:13" x14ac:dyDescent="0.25">
      <c r="C88" t="s">
        <v>238</v>
      </c>
      <c r="D88" t="s">
        <v>239</v>
      </c>
      <c r="E88" t="s">
        <v>91</v>
      </c>
      <c r="G88" s="13">
        <v>14219.000000000002</v>
      </c>
      <c r="H88">
        <v>0</v>
      </c>
      <c r="I88">
        <v>0</v>
      </c>
      <c r="J88">
        <v>0</v>
      </c>
      <c r="K88">
        <v>3917</v>
      </c>
      <c r="L88">
        <v>0</v>
      </c>
      <c r="M88">
        <v>0</v>
      </c>
    </row>
    <row r="89" spans="3:13" x14ac:dyDescent="0.25">
      <c r="C89" t="s">
        <v>240</v>
      </c>
      <c r="D89" t="s">
        <v>241</v>
      </c>
      <c r="E89" t="s">
        <v>91</v>
      </c>
      <c r="G89" s="13">
        <v>12658</v>
      </c>
      <c r="H89">
        <v>0</v>
      </c>
      <c r="I89">
        <v>0</v>
      </c>
      <c r="J89">
        <v>0</v>
      </c>
      <c r="K89">
        <v>3293</v>
      </c>
      <c r="L89">
        <v>0</v>
      </c>
      <c r="M89">
        <v>0</v>
      </c>
    </row>
    <row r="90" spans="3:13" x14ac:dyDescent="0.25">
      <c r="C90" t="s">
        <v>242</v>
      </c>
      <c r="D90" t="s">
        <v>243</v>
      </c>
      <c r="E90" t="s">
        <v>91</v>
      </c>
      <c r="G90" s="13">
        <v>15368.000000000002</v>
      </c>
      <c r="H90">
        <v>0</v>
      </c>
      <c r="I90">
        <v>0</v>
      </c>
      <c r="J90">
        <v>0</v>
      </c>
      <c r="K90">
        <v>3193.9999999999995</v>
      </c>
      <c r="L90">
        <v>0</v>
      </c>
      <c r="M90">
        <v>0</v>
      </c>
    </row>
    <row r="91" spans="3:13" x14ac:dyDescent="0.25">
      <c r="C91" t="s">
        <v>244</v>
      </c>
      <c r="D91" t="s">
        <v>245</v>
      </c>
      <c r="E91" t="s">
        <v>91</v>
      </c>
      <c r="G91" s="13">
        <v>26675</v>
      </c>
      <c r="H91">
        <v>0</v>
      </c>
      <c r="I91">
        <v>0</v>
      </c>
      <c r="J91">
        <v>0</v>
      </c>
      <c r="K91">
        <v>3111</v>
      </c>
      <c r="L91">
        <v>0</v>
      </c>
      <c r="M91">
        <v>0</v>
      </c>
    </row>
    <row r="92" spans="3:13" x14ac:dyDescent="0.25">
      <c r="C92" t="s">
        <v>246</v>
      </c>
      <c r="D92" t="s">
        <v>247</v>
      </c>
      <c r="E92" t="s">
        <v>91</v>
      </c>
      <c r="G92" s="13">
        <v>25192</v>
      </c>
      <c r="H92">
        <v>0</v>
      </c>
      <c r="I92">
        <v>0</v>
      </c>
      <c r="J92">
        <v>0</v>
      </c>
      <c r="K92">
        <v>1469</v>
      </c>
      <c r="L92">
        <v>0</v>
      </c>
      <c r="M92">
        <v>0</v>
      </c>
    </row>
    <row r="93" spans="3:13" x14ac:dyDescent="0.25">
      <c r="C93" t="s">
        <v>248</v>
      </c>
      <c r="D93" t="s">
        <v>249</v>
      </c>
      <c r="E93" t="s">
        <v>91</v>
      </c>
      <c r="G93" s="13">
        <v>23075</v>
      </c>
      <c r="H93">
        <v>0</v>
      </c>
      <c r="I93">
        <v>0</v>
      </c>
      <c r="J93">
        <v>0</v>
      </c>
      <c r="K93">
        <v>2967</v>
      </c>
      <c r="L93">
        <v>0</v>
      </c>
      <c r="M93">
        <v>0</v>
      </c>
    </row>
    <row r="94" spans="3:13" x14ac:dyDescent="0.25">
      <c r="C94" t="s">
        <v>250</v>
      </c>
      <c r="D94" t="s">
        <v>251</v>
      </c>
      <c r="E94" t="s">
        <v>91</v>
      </c>
      <c r="G94" s="13">
        <v>25606.000000000004</v>
      </c>
      <c r="H94">
        <v>0</v>
      </c>
      <c r="I94">
        <v>0</v>
      </c>
      <c r="J94">
        <v>0</v>
      </c>
      <c r="K94">
        <v>2886</v>
      </c>
      <c r="L94">
        <v>0</v>
      </c>
      <c r="M94">
        <v>0</v>
      </c>
    </row>
    <row r="95" spans="3:13" x14ac:dyDescent="0.25">
      <c r="C95" t="s">
        <v>252</v>
      </c>
      <c r="D95" t="s">
        <v>253</v>
      </c>
      <c r="E95" t="s">
        <v>91</v>
      </c>
      <c r="G95" s="13">
        <v>27066.999999999996</v>
      </c>
      <c r="H95">
        <v>0</v>
      </c>
      <c r="I95">
        <v>0</v>
      </c>
      <c r="J95">
        <v>0</v>
      </c>
      <c r="K95">
        <v>3449.0000000000005</v>
      </c>
      <c r="L95">
        <v>0</v>
      </c>
      <c r="M95">
        <v>0</v>
      </c>
    </row>
    <row r="96" spans="3:13" x14ac:dyDescent="0.25">
      <c r="C96" t="s">
        <v>254</v>
      </c>
      <c r="D96" t="s">
        <v>255</v>
      </c>
      <c r="E96" t="s">
        <v>91</v>
      </c>
      <c r="G96" s="13">
        <v>21342</v>
      </c>
      <c r="H96">
        <v>0</v>
      </c>
      <c r="I96">
        <v>0</v>
      </c>
      <c r="J96">
        <v>0</v>
      </c>
      <c r="K96">
        <v>2312</v>
      </c>
      <c r="L96">
        <v>0</v>
      </c>
      <c r="M96">
        <v>0</v>
      </c>
    </row>
    <row r="97" spans="3:13" x14ac:dyDescent="0.25">
      <c r="C97" t="s">
        <v>256</v>
      </c>
      <c r="D97" t="s">
        <v>257</v>
      </c>
      <c r="E97" t="s">
        <v>91</v>
      </c>
      <c r="G97" s="13">
        <v>24217.000000000004</v>
      </c>
      <c r="H97">
        <v>0</v>
      </c>
      <c r="I97">
        <v>0</v>
      </c>
      <c r="J97">
        <v>0</v>
      </c>
      <c r="K97">
        <v>2153</v>
      </c>
      <c r="L97">
        <v>0</v>
      </c>
      <c r="M97">
        <v>0</v>
      </c>
    </row>
    <row r="98" spans="3:13" x14ac:dyDescent="0.25">
      <c r="C98" t="s">
        <v>258</v>
      </c>
      <c r="D98" t="s">
        <v>259</v>
      </c>
      <c r="E98" t="s">
        <v>91</v>
      </c>
      <c r="G98" s="13">
        <v>33904</v>
      </c>
      <c r="H98">
        <v>0</v>
      </c>
      <c r="I98">
        <v>0</v>
      </c>
      <c r="J98">
        <v>0</v>
      </c>
      <c r="K98">
        <v>2389</v>
      </c>
      <c r="L98">
        <v>0</v>
      </c>
      <c r="M98">
        <v>0</v>
      </c>
    </row>
    <row r="99" spans="3:13" x14ac:dyDescent="0.25">
      <c r="C99" t="s">
        <v>260</v>
      </c>
      <c r="D99" t="s">
        <v>261</v>
      </c>
      <c r="E99" t="s">
        <v>91</v>
      </c>
      <c r="G99" s="13">
        <v>21870</v>
      </c>
      <c r="H99">
        <v>0</v>
      </c>
      <c r="I99">
        <v>0</v>
      </c>
      <c r="J99">
        <v>0</v>
      </c>
      <c r="K99">
        <v>2261</v>
      </c>
      <c r="L99">
        <v>0</v>
      </c>
      <c r="M99">
        <v>0</v>
      </c>
    </row>
    <row r="100" spans="3:13" x14ac:dyDescent="0.25">
      <c r="C100" t="s">
        <v>262</v>
      </c>
      <c r="D100" t="s">
        <v>263</v>
      </c>
      <c r="E100" t="s">
        <v>91</v>
      </c>
      <c r="G100" s="13">
        <v>9680</v>
      </c>
      <c r="H100">
        <v>0</v>
      </c>
      <c r="I100">
        <v>0</v>
      </c>
      <c r="J100">
        <v>0</v>
      </c>
      <c r="K100">
        <v>0</v>
      </c>
      <c r="L100">
        <v>0</v>
      </c>
      <c r="M100">
        <v>0</v>
      </c>
    </row>
    <row r="101" spans="3:13" x14ac:dyDescent="0.25">
      <c r="C101" t="s">
        <v>264</v>
      </c>
      <c r="D101" t="s">
        <v>265</v>
      </c>
      <c r="E101" t="s">
        <v>91</v>
      </c>
      <c r="G101" s="13">
        <v>21563</v>
      </c>
      <c r="H101">
        <v>0</v>
      </c>
      <c r="I101">
        <v>0</v>
      </c>
      <c r="J101">
        <v>0</v>
      </c>
      <c r="K101">
        <v>1636</v>
      </c>
      <c r="L101">
        <v>0</v>
      </c>
      <c r="M101">
        <v>0</v>
      </c>
    </row>
    <row r="102" spans="3:13" x14ac:dyDescent="0.25">
      <c r="C102" t="s">
        <v>266</v>
      </c>
      <c r="D102" t="s">
        <v>267</v>
      </c>
      <c r="E102" t="s">
        <v>91</v>
      </c>
      <c r="G102" s="13">
        <v>32512.000000000004</v>
      </c>
      <c r="H102">
        <v>0</v>
      </c>
      <c r="I102">
        <v>0</v>
      </c>
      <c r="J102">
        <v>0</v>
      </c>
      <c r="K102">
        <v>1205</v>
      </c>
      <c r="L102">
        <v>0</v>
      </c>
      <c r="M102">
        <v>0</v>
      </c>
    </row>
    <row r="103" spans="3:13" x14ac:dyDescent="0.25">
      <c r="C103" t="s">
        <v>268</v>
      </c>
      <c r="D103" t="s">
        <v>269</v>
      </c>
      <c r="E103" t="s">
        <v>91</v>
      </c>
      <c r="G103" s="13">
        <v>17374</v>
      </c>
      <c r="H103">
        <v>1999.9999999999998</v>
      </c>
      <c r="I103">
        <v>0</v>
      </c>
      <c r="J103">
        <v>0</v>
      </c>
      <c r="K103">
        <v>2958</v>
      </c>
      <c r="L103">
        <v>0</v>
      </c>
      <c r="M103">
        <v>0</v>
      </c>
    </row>
    <row r="104" spans="3:13" x14ac:dyDescent="0.25">
      <c r="C104" t="s">
        <v>270</v>
      </c>
      <c r="D104" t="s">
        <v>271</v>
      </c>
      <c r="E104" t="s">
        <v>91</v>
      </c>
      <c r="G104" s="13">
        <v>22861</v>
      </c>
      <c r="H104">
        <v>0</v>
      </c>
      <c r="I104">
        <v>0</v>
      </c>
      <c r="J104">
        <v>0</v>
      </c>
      <c r="K104">
        <v>2232</v>
      </c>
      <c r="L104">
        <v>0</v>
      </c>
      <c r="M104">
        <v>0</v>
      </c>
    </row>
    <row r="105" spans="3:13" x14ac:dyDescent="0.25">
      <c r="C105" t="s">
        <v>272</v>
      </c>
      <c r="D105" t="s">
        <v>273</v>
      </c>
      <c r="E105" t="s">
        <v>91</v>
      </c>
      <c r="G105" s="13">
        <v>17508</v>
      </c>
      <c r="H105">
        <v>0</v>
      </c>
      <c r="I105">
        <v>0</v>
      </c>
      <c r="J105">
        <v>0</v>
      </c>
      <c r="K105">
        <v>1626</v>
      </c>
      <c r="L105">
        <v>0</v>
      </c>
      <c r="M105">
        <v>0</v>
      </c>
    </row>
    <row r="106" spans="3:13" x14ac:dyDescent="0.25">
      <c r="C106" t="s">
        <v>274</v>
      </c>
      <c r="D106" t="s">
        <v>275</v>
      </c>
      <c r="E106" t="s">
        <v>91</v>
      </c>
      <c r="G106" s="13">
        <v>22030</v>
      </c>
      <c r="H106">
        <v>0</v>
      </c>
      <c r="I106">
        <v>0</v>
      </c>
      <c r="J106">
        <v>0</v>
      </c>
      <c r="K106">
        <v>2314</v>
      </c>
      <c r="L106">
        <v>0</v>
      </c>
      <c r="M106">
        <v>0</v>
      </c>
    </row>
    <row r="107" spans="3:13" x14ac:dyDescent="0.25">
      <c r="C107" t="s">
        <v>276</v>
      </c>
      <c r="D107" t="s">
        <v>277</v>
      </c>
      <c r="E107" t="s">
        <v>91</v>
      </c>
      <c r="G107" s="13">
        <v>18059</v>
      </c>
      <c r="H107">
        <v>0</v>
      </c>
      <c r="I107">
        <v>0</v>
      </c>
      <c r="J107">
        <v>0</v>
      </c>
      <c r="K107">
        <v>2421</v>
      </c>
      <c r="L107">
        <v>0</v>
      </c>
      <c r="M107">
        <v>0</v>
      </c>
    </row>
    <row r="108" spans="3:13" x14ac:dyDescent="0.25">
      <c r="C108" t="s">
        <v>278</v>
      </c>
      <c r="D108" t="s">
        <v>279</v>
      </c>
      <c r="E108" t="s">
        <v>91</v>
      </c>
      <c r="G108" s="13">
        <v>21794</v>
      </c>
      <c r="H108">
        <v>0</v>
      </c>
      <c r="I108">
        <v>0</v>
      </c>
      <c r="J108">
        <v>0</v>
      </c>
      <c r="K108">
        <v>3109</v>
      </c>
      <c r="L108">
        <v>0</v>
      </c>
      <c r="M108">
        <v>0</v>
      </c>
    </row>
    <row r="109" spans="3:13" x14ac:dyDescent="0.25">
      <c r="C109" t="s">
        <v>280</v>
      </c>
      <c r="D109" t="s">
        <v>281</v>
      </c>
      <c r="E109" t="s">
        <v>91</v>
      </c>
      <c r="G109" s="13">
        <v>19238</v>
      </c>
      <c r="H109">
        <v>0</v>
      </c>
      <c r="I109">
        <v>0</v>
      </c>
      <c r="J109">
        <v>0</v>
      </c>
      <c r="K109">
        <v>1539.0000000000002</v>
      </c>
      <c r="L109">
        <v>0</v>
      </c>
      <c r="M109">
        <v>0</v>
      </c>
    </row>
    <row r="110" spans="3:13" x14ac:dyDescent="0.25">
      <c r="C110" t="s">
        <v>282</v>
      </c>
      <c r="D110" t="s">
        <v>283</v>
      </c>
      <c r="E110" t="s">
        <v>91</v>
      </c>
      <c r="G110" s="13">
        <v>19574</v>
      </c>
      <c r="H110">
        <v>0</v>
      </c>
      <c r="I110">
        <v>0</v>
      </c>
      <c r="J110">
        <v>0</v>
      </c>
      <c r="K110">
        <v>2245</v>
      </c>
      <c r="L110">
        <v>0</v>
      </c>
      <c r="M110">
        <v>0</v>
      </c>
    </row>
    <row r="111" spans="3:13" x14ac:dyDescent="0.25">
      <c r="C111" t="s">
        <v>284</v>
      </c>
      <c r="D111" t="s">
        <v>285</v>
      </c>
      <c r="E111" t="s">
        <v>91</v>
      </c>
      <c r="G111" s="13">
        <v>18871</v>
      </c>
      <c r="H111">
        <v>0</v>
      </c>
      <c r="I111">
        <v>0</v>
      </c>
      <c r="J111">
        <v>0</v>
      </c>
      <c r="K111">
        <v>2332</v>
      </c>
      <c r="L111">
        <v>0</v>
      </c>
      <c r="M111">
        <v>0</v>
      </c>
    </row>
    <row r="112" spans="3:13" x14ac:dyDescent="0.25">
      <c r="C112" t="s">
        <v>286</v>
      </c>
      <c r="D112" t="s">
        <v>287</v>
      </c>
      <c r="E112" t="s">
        <v>91</v>
      </c>
      <c r="G112" s="13">
        <v>18991</v>
      </c>
      <c r="H112">
        <v>0</v>
      </c>
      <c r="I112">
        <v>0</v>
      </c>
      <c r="J112">
        <v>0</v>
      </c>
      <c r="K112">
        <v>1877</v>
      </c>
      <c r="L112">
        <v>0</v>
      </c>
      <c r="M112">
        <v>0</v>
      </c>
    </row>
    <row r="113" spans="3:13" x14ac:dyDescent="0.25">
      <c r="C113" t="s">
        <v>288</v>
      </c>
      <c r="D113" t="s">
        <v>289</v>
      </c>
      <c r="E113" t="s">
        <v>91</v>
      </c>
      <c r="G113" s="13">
        <v>18617</v>
      </c>
      <c r="H113">
        <v>0</v>
      </c>
      <c r="I113">
        <v>0</v>
      </c>
      <c r="J113">
        <v>0</v>
      </c>
      <c r="K113">
        <v>2458</v>
      </c>
      <c r="L113">
        <v>0</v>
      </c>
      <c r="M113">
        <v>0</v>
      </c>
    </row>
    <row r="114" spans="3:13" x14ac:dyDescent="0.25">
      <c r="C114" t="s">
        <v>290</v>
      </c>
      <c r="D114" t="s">
        <v>291</v>
      </c>
      <c r="E114" t="s">
        <v>91</v>
      </c>
      <c r="G114" s="13">
        <v>16374</v>
      </c>
      <c r="H114">
        <v>0</v>
      </c>
      <c r="I114">
        <v>0</v>
      </c>
      <c r="J114">
        <v>0</v>
      </c>
      <c r="K114">
        <v>2514</v>
      </c>
      <c r="L114">
        <v>0</v>
      </c>
      <c r="M114">
        <v>0</v>
      </c>
    </row>
    <row r="115" spans="3:13" x14ac:dyDescent="0.25">
      <c r="C115" t="s">
        <v>292</v>
      </c>
      <c r="D115" t="s">
        <v>293</v>
      </c>
      <c r="E115" t="s">
        <v>91</v>
      </c>
      <c r="G115" s="13">
        <v>18113</v>
      </c>
      <c r="H115">
        <v>0</v>
      </c>
      <c r="I115">
        <v>0</v>
      </c>
      <c r="J115">
        <v>0</v>
      </c>
      <c r="K115">
        <v>2358</v>
      </c>
      <c r="L115">
        <v>0</v>
      </c>
      <c r="M115">
        <v>0</v>
      </c>
    </row>
    <row r="116" spans="3:13" x14ac:dyDescent="0.25">
      <c r="C116" t="s">
        <v>294</v>
      </c>
      <c r="D116" t="s">
        <v>295</v>
      </c>
      <c r="E116" t="s">
        <v>91</v>
      </c>
      <c r="G116" s="13">
        <v>5500</v>
      </c>
      <c r="H116">
        <v>0</v>
      </c>
      <c r="I116">
        <v>0</v>
      </c>
      <c r="J116">
        <v>0</v>
      </c>
      <c r="K116">
        <v>0</v>
      </c>
      <c r="L116">
        <v>0</v>
      </c>
      <c r="M116">
        <v>0</v>
      </c>
    </row>
    <row r="117" spans="3:13" x14ac:dyDescent="0.25">
      <c r="C117" t="s">
        <v>296</v>
      </c>
      <c r="D117" t="s">
        <v>297</v>
      </c>
      <c r="E117" t="s">
        <v>91</v>
      </c>
      <c r="G117" s="13">
        <v>5500</v>
      </c>
      <c r="H117">
        <v>0</v>
      </c>
      <c r="I117">
        <v>0</v>
      </c>
      <c r="J117">
        <v>0</v>
      </c>
      <c r="K117">
        <v>0</v>
      </c>
      <c r="L117">
        <v>0</v>
      </c>
      <c r="M117">
        <v>0</v>
      </c>
    </row>
    <row r="118" spans="3:13" x14ac:dyDescent="0.25">
      <c r="C118" t="s">
        <v>298</v>
      </c>
      <c r="D118" t="s">
        <v>299</v>
      </c>
      <c r="E118" t="s">
        <v>91</v>
      </c>
      <c r="G118" s="13">
        <v>16244</v>
      </c>
      <c r="H118">
        <v>0</v>
      </c>
      <c r="I118">
        <v>0</v>
      </c>
      <c r="J118">
        <v>0</v>
      </c>
      <c r="K118">
        <v>1937</v>
      </c>
      <c r="L118">
        <v>0</v>
      </c>
      <c r="M118">
        <v>0</v>
      </c>
    </row>
    <row r="119" spans="3:13" x14ac:dyDescent="0.25">
      <c r="C119" t="s">
        <v>300</v>
      </c>
      <c r="D119" t="s">
        <v>301</v>
      </c>
      <c r="E119" t="s">
        <v>91</v>
      </c>
      <c r="G119" s="13">
        <v>15964.000000000002</v>
      </c>
      <c r="H119">
        <v>0</v>
      </c>
      <c r="I119">
        <v>0</v>
      </c>
      <c r="J119">
        <v>0</v>
      </c>
      <c r="K119">
        <v>2433</v>
      </c>
      <c r="L119">
        <v>0</v>
      </c>
      <c r="M119">
        <v>0</v>
      </c>
    </row>
    <row r="120" spans="3:13" x14ac:dyDescent="0.25">
      <c r="C120" t="s">
        <v>302</v>
      </c>
      <c r="D120" t="s">
        <v>303</v>
      </c>
      <c r="E120" t="s">
        <v>91</v>
      </c>
      <c r="G120" s="13">
        <v>14660</v>
      </c>
      <c r="H120">
        <v>0</v>
      </c>
      <c r="I120">
        <v>0</v>
      </c>
      <c r="J120">
        <v>0</v>
      </c>
      <c r="K120">
        <v>3268</v>
      </c>
      <c r="L120">
        <v>0</v>
      </c>
      <c r="M120">
        <v>0</v>
      </c>
    </row>
    <row r="121" spans="3:13" x14ac:dyDescent="0.25">
      <c r="C121" t="s">
        <v>304</v>
      </c>
      <c r="D121" t="s">
        <v>305</v>
      </c>
      <c r="E121" t="s">
        <v>91</v>
      </c>
      <c r="G121" s="13">
        <v>15521</v>
      </c>
      <c r="H121">
        <v>0</v>
      </c>
      <c r="I121">
        <v>0</v>
      </c>
      <c r="J121">
        <v>0</v>
      </c>
      <c r="K121">
        <v>2109</v>
      </c>
      <c r="L121">
        <v>0</v>
      </c>
      <c r="M121">
        <v>0</v>
      </c>
    </row>
    <row r="122" spans="3:13" x14ac:dyDescent="0.25">
      <c r="C122" t="s">
        <v>306</v>
      </c>
      <c r="D122" t="s">
        <v>307</v>
      </c>
      <c r="E122" t="s">
        <v>91</v>
      </c>
      <c r="G122" s="13">
        <v>15074.999999999998</v>
      </c>
      <c r="H122">
        <v>0</v>
      </c>
      <c r="I122">
        <v>0</v>
      </c>
      <c r="J122">
        <v>0</v>
      </c>
      <c r="K122">
        <v>1604</v>
      </c>
      <c r="L122">
        <v>0</v>
      </c>
      <c r="M122">
        <v>0</v>
      </c>
    </row>
    <row r="123" spans="3:13" x14ac:dyDescent="0.25">
      <c r="C123" t="s">
        <v>308</v>
      </c>
      <c r="D123" t="s">
        <v>309</v>
      </c>
      <c r="E123" t="s">
        <v>91</v>
      </c>
      <c r="G123" s="13">
        <v>14071</v>
      </c>
      <c r="H123">
        <v>0</v>
      </c>
      <c r="I123">
        <v>0</v>
      </c>
      <c r="J123">
        <v>0</v>
      </c>
      <c r="K123">
        <v>3333</v>
      </c>
      <c r="L123">
        <v>0</v>
      </c>
      <c r="M123">
        <v>0</v>
      </c>
    </row>
    <row r="124" spans="3:13" x14ac:dyDescent="0.25">
      <c r="C124" t="s">
        <v>310</v>
      </c>
      <c r="D124" t="s">
        <v>311</v>
      </c>
      <c r="E124" t="s">
        <v>91</v>
      </c>
      <c r="G124" s="13">
        <v>14003</v>
      </c>
      <c r="H124">
        <v>0</v>
      </c>
      <c r="I124">
        <v>0</v>
      </c>
      <c r="J124">
        <v>0</v>
      </c>
      <c r="K124">
        <v>4339</v>
      </c>
      <c r="L124">
        <v>0</v>
      </c>
      <c r="M124">
        <v>0</v>
      </c>
    </row>
    <row r="125" spans="3:13" x14ac:dyDescent="0.25">
      <c r="C125" t="s">
        <v>312</v>
      </c>
      <c r="D125" t="s">
        <v>313</v>
      </c>
      <c r="E125" t="s">
        <v>91</v>
      </c>
      <c r="G125" s="13">
        <v>15466.999999999998</v>
      </c>
      <c r="H125">
        <v>0</v>
      </c>
      <c r="I125">
        <v>0</v>
      </c>
      <c r="J125">
        <v>0</v>
      </c>
      <c r="K125">
        <v>2616</v>
      </c>
      <c r="L125">
        <v>0</v>
      </c>
      <c r="M125">
        <v>0</v>
      </c>
    </row>
    <row r="126" spans="3:13" x14ac:dyDescent="0.25">
      <c r="C126" t="s">
        <v>314</v>
      </c>
      <c r="D126" t="s">
        <v>315</v>
      </c>
      <c r="E126" t="s">
        <v>91</v>
      </c>
      <c r="G126" s="13">
        <v>15468</v>
      </c>
      <c r="H126">
        <v>0</v>
      </c>
      <c r="I126">
        <v>0</v>
      </c>
      <c r="J126">
        <v>0</v>
      </c>
      <c r="K126">
        <v>3008</v>
      </c>
      <c r="L126">
        <v>0</v>
      </c>
      <c r="M126">
        <v>0</v>
      </c>
    </row>
    <row r="127" spans="3:13" x14ac:dyDescent="0.25">
      <c r="C127" t="s">
        <v>316</v>
      </c>
      <c r="D127" t="s">
        <v>317</v>
      </c>
      <c r="E127" t="s">
        <v>91</v>
      </c>
      <c r="G127" s="13">
        <v>18025</v>
      </c>
      <c r="H127">
        <v>0</v>
      </c>
      <c r="I127">
        <v>0</v>
      </c>
      <c r="J127">
        <v>0</v>
      </c>
      <c r="K127">
        <v>2086</v>
      </c>
      <c r="L127">
        <v>0</v>
      </c>
      <c r="M127">
        <v>0</v>
      </c>
    </row>
    <row r="128" spans="3:13" x14ac:dyDescent="0.25">
      <c r="C128" t="s">
        <v>556</v>
      </c>
      <c r="D128" t="s">
        <v>557</v>
      </c>
      <c r="E128" t="s">
        <v>91</v>
      </c>
      <c r="G128" s="13">
        <v>8481</v>
      </c>
      <c r="H128">
        <v>0</v>
      </c>
      <c r="I128">
        <v>0</v>
      </c>
      <c r="J128">
        <v>0</v>
      </c>
      <c r="K128">
        <v>0</v>
      </c>
      <c r="L128">
        <v>0</v>
      </c>
      <c r="M128">
        <v>0</v>
      </c>
    </row>
    <row r="129" spans="3:13" x14ac:dyDescent="0.25">
      <c r="C129" t="s">
        <v>558</v>
      </c>
      <c r="D129" t="s">
        <v>559</v>
      </c>
      <c r="E129" t="s">
        <v>91</v>
      </c>
      <c r="G129" s="13">
        <v>7508</v>
      </c>
      <c r="H129">
        <v>0</v>
      </c>
      <c r="I129">
        <v>0</v>
      </c>
      <c r="J129">
        <v>0</v>
      </c>
      <c r="K129">
        <v>0</v>
      </c>
      <c r="L129">
        <v>0</v>
      </c>
      <c r="M129">
        <v>0</v>
      </c>
    </row>
    <row r="130" spans="3:13" x14ac:dyDescent="0.25">
      <c r="C130" t="s">
        <v>560</v>
      </c>
      <c r="D130" t="s">
        <v>561</v>
      </c>
      <c r="E130" t="s">
        <v>91</v>
      </c>
      <c r="G130" s="13">
        <v>25310.999999999996</v>
      </c>
      <c r="H130">
        <v>0</v>
      </c>
      <c r="I130">
        <v>0</v>
      </c>
      <c r="J130">
        <v>0</v>
      </c>
      <c r="K130">
        <v>2125</v>
      </c>
      <c r="L130">
        <v>0</v>
      </c>
      <c r="M130">
        <v>0</v>
      </c>
    </row>
    <row r="131" spans="3:13" x14ac:dyDescent="0.25">
      <c r="C131" t="s">
        <v>562</v>
      </c>
      <c r="D131" t="s">
        <v>563</v>
      </c>
      <c r="E131" t="s">
        <v>91</v>
      </c>
      <c r="G131" s="13">
        <v>8790</v>
      </c>
      <c r="H131">
        <v>0</v>
      </c>
      <c r="I131">
        <v>0</v>
      </c>
      <c r="J131">
        <v>0</v>
      </c>
      <c r="K131">
        <v>0</v>
      </c>
      <c r="L131">
        <v>0</v>
      </c>
      <c r="M131">
        <v>0</v>
      </c>
    </row>
    <row r="132" spans="3:13" x14ac:dyDescent="0.25">
      <c r="C132" t="s">
        <v>564</v>
      </c>
      <c r="D132" t="s">
        <v>565</v>
      </c>
      <c r="E132" t="s">
        <v>91</v>
      </c>
      <c r="G132" s="13">
        <v>9891</v>
      </c>
      <c r="H132">
        <v>0</v>
      </c>
      <c r="I132">
        <v>0</v>
      </c>
      <c r="J132">
        <v>0</v>
      </c>
      <c r="K132">
        <v>0</v>
      </c>
      <c r="L132">
        <v>0</v>
      </c>
      <c r="M132">
        <v>0</v>
      </c>
    </row>
    <row r="133" spans="3:13" x14ac:dyDescent="0.25">
      <c r="C133" t="s">
        <v>566</v>
      </c>
      <c r="D133" t="s">
        <v>567</v>
      </c>
      <c r="E133" t="s">
        <v>91</v>
      </c>
      <c r="G133" s="13">
        <v>9862</v>
      </c>
      <c r="H133">
        <v>0</v>
      </c>
      <c r="I133">
        <v>0</v>
      </c>
      <c r="J133">
        <v>0</v>
      </c>
      <c r="K133">
        <v>0</v>
      </c>
      <c r="L133">
        <v>0</v>
      </c>
      <c r="M133">
        <v>0</v>
      </c>
    </row>
    <row r="134" spans="3:13" x14ac:dyDescent="0.25">
      <c r="C134" t="s">
        <v>568</v>
      </c>
      <c r="D134" t="s">
        <v>569</v>
      </c>
      <c r="E134" t="s">
        <v>91</v>
      </c>
      <c r="G134" s="13">
        <v>7640</v>
      </c>
      <c r="H134">
        <v>0</v>
      </c>
      <c r="I134">
        <v>0</v>
      </c>
      <c r="J134">
        <v>0</v>
      </c>
      <c r="K134">
        <v>0</v>
      </c>
      <c r="L134">
        <v>0</v>
      </c>
      <c r="M134">
        <v>0</v>
      </c>
    </row>
    <row r="135" spans="3:13" x14ac:dyDescent="0.25">
      <c r="C135" t="s">
        <v>570</v>
      </c>
      <c r="D135" t="s">
        <v>571</v>
      </c>
      <c r="E135" t="s">
        <v>91</v>
      </c>
      <c r="G135" s="13">
        <v>9570</v>
      </c>
      <c r="H135">
        <v>0</v>
      </c>
      <c r="I135">
        <v>0</v>
      </c>
      <c r="J135">
        <v>0</v>
      </c>
      <c r="K135">
        <v>0</v>
      </c>
      <c r="L135">
        <v>0</v>
      </c>
      <c r="M135">
        <v>0</v>
      </c>
    </row>
    <row r="136" spans="3:13" x14ac:dyDescent="0.25">
      <c r="C136" t="s">
        <v>572</v>
      </c>
      <c r="D136" t="s">
        <v>573</v>
      </c>
      <c r="E136" t="s">
        <v>91</v>
      </c>
      <c r="G136" s="13">
        <v>9366</v>
      </c>
      <c r="H136">
        <v>0</v>
      </c>
      <c r="I136">
        <v>0</v>
      </c>
      <c r="J136">
        <v>0</v>
      </c>
      <c r="K136">
        <v>0</v>
      </c>
      <c r="L136">
        <v>0</v>
      </c>
      <c r="M136">
        <v>0</v>
      </c>
    </row>
    <row r="137" spans="3:13" x14ac:dyDescent="0.25">
      <c r="C137" t="s">
        <v>574</v>
      </c>
      <c r="D137" t="s">
        <v>575</v>
      </c>
      <c r="E137" t="s">
        <v>91</v>
      </c>
      <c r="G137" s="13">
        <v>9183</v>
      </c>
      <c r="H137">
        <v>0</v>
      </c>
      <c r="I137">
        <v>0</v>
      </c>
      <c r="J137">
        <v>0</v>
      </c>
      <c r="K137">
        <v>0</v>
      </c>
      <c r="L137">
        <v>0</v>
      </c>
      <c r="M137">
        <v>0</v>
      </c>
    </row>
    <row r="138" spans="3:13" x14ac:dyDescent="0.25">
      <c r="C138" t="s">
        <v>576</v>
      </c>
      <c r="D138" t="s">
        <v>577</v>
      </c>
      <c r="E138" t="s">
        <v>91</v>
      </c>
      <c r="G138" s="13">
        <v>27829</v>
      </c>
      <c r="H138">
        <v>0</v>
      </c>
      <c r="I138">
        <v>0</v>
      </c>
      <c r="J138">
        <v>0</v>
      </c>
      <c r="K138">
        <v>1824</v>
      </c>
      <c r="L138">
        <v>0</v>
      </c>
      <c r="M138">
        <v>0</v>
      </c>
    </row>
    <row r="139" spans="3:13" x14ac:dyDescent="0.25">
      <c r="C139" t="s">
        <v>578</v>
      </c>
      <c r="D139" t="s">
        <v>579</v>
      </c>
      <c r="E139" t="s">
        <v>91</v>
      </c>
      <c r="G139" s="13">
        <v>10572</v>
      </c>
      <c r="H139">
        <v>0</v>
      </c>
      <c r="I139">
        <v>0</v>
      </c>
      <c r="J139">
        <v>0</v>
      </c>
      <c r="K139">
        <v>0</v>
      </c>
      <c r="L139">
        <v>0</v>
      </c>
      <c r="M139">
        <v>0</v>
      </c>
    </row>
    <row r="140" spans="3:13" x14ac:dyDescent="0.25">
      <c r="C140" t="s">
        <v>580</v>
      </c>
      <c r="D140" t="s">
        <v>581</v>
      </c>
      <c r="E140" t="s">
        <v>91</v>
      </c>
      <c r="G140" s="13">
        <v>10820</v>
      </c>
      <c r="H140">
        <v>0</v>
      </c>
      <c r="I140">
        <v>0</v>
      </c>
      <c r="J140">
        <v>0</v>
      </c>
      <c r="K140">
        <v>0</v>
      </c>
      <c r="L140">
        <v>0</v>
      </c>
      <c r="M140">
        <v>0</v>
      </c>
    </row>
    <row r="141" spans="3:13" x14ac:dyDescent="0.25">
      <c r="C141" t="s">
        <v>582</v>
      </c>
      <c r="D141" t="s">
        <v>583</v>
      </c>
      <c r="E141" t="s">
        <v>91</v>
      </c>
      <c r="G141" s="13">
        <v>12874.999999999998</v>
      </c>
      <c r="H141">
        <v>0</v>
      </c>
      <c r="I141">
        <v>0</v>
      </c>
      <c r="J141">
        <v>0</v>
      </c>
      <c r="K141">
        <v>0</v>
      </c>
      <c r="L141">
        <v>0</v>
      </c>
      <c r="M141">
        <v>0</v>
      </c>
    </row>
    <row r="142" spans="3:13" x14ac:dyDescent="0.25">
      <c r="C142" t="s">
        <v>584</v>
      </c>
      <c r="D142" t="s">
        <v>585</v>
      </c>
      <c r="E142" t="s">
        <v>91</v>
      </c>
      <c r="G142" s="13">
        <v>14470.000000000002</v>
      </c>
      <c r="H142">
        <v>0</v>
      </c>
      <c r="I142">
        <v>0</v>
      </c>
      <c r="J142">
        <v>0</v>
      </c>
      <c r="K142">
        <v>0</v>
      </c>
      <c r="L142">
        <v>0</v>
      </c>
      <c r="M142">
        <v>0</v>
      </c>
    </row>
    <row r="143" spans="3:13" x14ac:dyDescent="0.25">
      <c r="C143" t="s">
        <v>586</v>
      </c>
      <c r="D143" t="s">
        <v>587</v>
      </c>
      <c r="E143" t="s">
        <v>91</v>
      </c>
      <c r="G143" s="13">
        <v>22234</v>
      </c>
      <c r="H143">
        <v>0</v>
      </c>
      <c r="I143">
        <v>0</v>
      </c>
      <c r="J143">
        <v>0</v>
      </c>
      <c r="K143">
        <v>2752</v>
      </c>
      <c r="L143">
        <v>0</v>
      </c>
      <c r="M143">
        <v>0</v>
      </c>
    </row>
    <row r="144" spans="3:13" x14ac:dyDescent="0.25">
      <c r="C144" t="s">
        <v>588</v>
      </c>
      <c r="D144" t="s">
        <v>589</v>
      </c>
      <c r="E144" t="s">
        <v>91</v>
      </c>
      <c r="G144" s="13">
        <v>12188</v>
      </c>
      <c r="H144">
        <v>0</v>
      </c>
      <c r="I144">
        <v>0</v>
      </c>
      <c r="J144">
        <v>0</v>
      </c>
      <c r="K144">
        <v>0</v>
      </c>
      <c r="L144">
        <v>0</v>
      </c>
      <c r="M144">
        <v>0</v>
      </c>
    </row>
    <row r="145" spans="3:13" x14ac:dyDescent="0.25">
      <c r="C145" t="s">
        <v>590</v>
      </c>
      <c r="D145" t="s">
        <v>591</v>
      </c>
      <c r="E145" t="s">
        <v>91</v>
      </c>
      <c r="G145" s="13">
        <v>12655</v>
      </c>
      <c r="H145">
        <v>0</v>
      </c>
      <c r="I145">
        <v>0</v>
      </c>
      <c r="J145">
        <v>0</v>
      </c>
      <c r="K145">
        <v>0</v>
      </c>
      <c r="L145">
        <v>0</v>
      </c>
      <c r="M145">
        <v>0</v>
      </c>
    </row>
    <row r="146" spans="3:13" x14ac:dyDescent="0.25">
      <c r="C146" t="s">
        <v>592</v>
      </c>
      <c r="D146" t="s">
        <v>593</v>
      </c>
      <c r="E146" t="s">
        <v>91</v>
      </c>
      <c r="G146" s="13">
        <v>22344</v>
      </c>
      <c r="H146">
        <v>0</v>
      </c>
      <c r="I146">
        <v>0</v>
      </c>
      <c r="J146">
        <v>0</v>
      </c>
      <c r="K146">
        <v>2418</v>
      </c>
      <c r="L146">
        <v>0</v>
      </c>
      <c r="M146">
        <v>0</v>
      </c>
    </row>
    <row r="147" spans="3:13" x14ac:dyDescent="0.25">
      <c r="C147" t="s">
        <v>594</v>
      </c>
      <c r="D147" t="s">
        <v>595</v>
      </c>
      <c r="E147" t="s">
        <v>91</v>
      </c>
      <c r="G147" s="13">
        <v>22788</v>
      </c>
      <c r="H147">
        <v>0</v>
      </c>
      <c r="I147">
        <v>0</v>
      </c>
      <c r="J147">
        <v>0</v>
      </c>
      <c r="K147">
        <v>3042</v>
      </c>
      <c r="L147">
        <v>0</v>
      </c>
      <c r="M147">
        <v>0</v>
      </c>
    </row>
    <row r="148" spans="3:13" x14ac:dyDescent="0.25">
      <c r="C148" t="s">
        <v>596</v>
      </c>
      <c r="D148" t="s">
        <v>597</v>
      </c>
      <c r="E148" t="s">
        <v>91</v>
      </c>
      <c r="G148" s="13">
        <v>30424</v>
      </c>
      <c r="H148">
        <v>0</v>
      </c>
      <c r="I148">
        <v>0</v>
      </c>
      <c r="J148">
        <v>0</v>
      </c>
      <c r="K148">
        <v>1871.9999999999998</v>
      </c>
      <c r="L148">
        <v>0</v>
      </c>
      <c r="M148">
        <v>0</v>
      </c>
    </row>
    <row r="149" spans="3:13" x14ac:dyDescent="0.25">
      <c r="C149" t="s">
        <v>598</v>
      </c>
      <c r="D149" t="s">
        <v>599</v>
      </c>
      <c r="E149" t="s">
        <v>91</v>
      </c>
      <c r="G149" s="13">
        <v>2700</v>
      </c>
      <c r="H149">
        <v>0</v>
      </c>
      <c r="I149">
        <v>0</v>
      </c>
      <c r="J149">
        <v>0</v>
      </c>
      <c r="K149">
        <v>0</v>
      </c>
      <c r="L149">
        <v>0</v>
      </c>
      <c r="M149">
        <v>0</v>
      </c>
    </row>
    <row r="150" spans="3:13" x14ac:dyDescent="0.25">
      <c r="C150" t="s">
        <v>600</v>
      </c>
      <c r="D150" t="s">
        <v>601</v>
      </c>
      <c r="E150" t="s">
        <v>91</v>
      </c>
      <c r="G150" s="13">
        <v>16908</v>
      </c>
      <c r="H150">
        <v>0</v>
      </c>
      <c r="I150">
        <v>0</v>
      </c>
      <c r="J150">
        <v>0</v>
      </c>
      <c r="K150">
        <v>2671</v>
      </c>
      <c r="L150">
        <v>0</v>
      </c>
      <c r="M150">
        <v>0</v>
      </c>
    </row>
    <row r="151" spans="3:13" x14ac:dyDescent="0.25">
      <c r="C151" t="s">
        <v>602</v>
      </c>
      <c r="D151" t="s">
        <v>603</v>
      </c>
      <c r="E151" t="s">
        <v>91</v>
      </c>
      <c r="G151" s="13">
        <v>12665</v>
      </c>
      <c r="H151">
        <v>0</v>
      </c>
      <c r="I151">
        <v>0</v>
      </c>
      <c r="J151">
        <v>0</v>
      </c>
      <c r="K151">
        <v>2152</v>
      </c>
      <c r="L151">
        <v>0</v>
      </c>
      <c r="M151">
        <v>0</v>
      </c>
    </row>
    <row r="152" spans="3:13" x14ac:dyDescent="0.25">
      <c r="C152" t="s">
        <v>604</v>
      </c>
      <c r="D152" t="s">
        <v>605</v>
      </c>
      <c r="E152" t="s">
        <v>91</v>
      </c>
      <c r="G152" s="13">
        <v>16911</v>
      </c>
      <c r="H152">
        <v>0</v>
      </c>
      <c r="I152">
        <v>0</v>
      </c>
      <c r="J152">
        <v>0</v>
      </c>
      <c r="K152">
        <v>2935</v>
      </c>
      <c r="L152">
        <v>0</v>
      </c>
      <c r="M152">
        <v>0</v>
      </c>
    </row>
    <row r="153" spans="3:13" x14ac:dyDescent="0.25">
      <c r="C153" t="s">
        <v>606</v>
      </c>
      <c r="D153" t="s">
        <v>607</v>
      </c>
      <c r="E153" t="s">
        <v>91</v>
      </c>
      <c r="G153" s="13">
        <v>24645.000000000004</v>
      </c>
      <c r="H153">
        <v>0</v>
      </c>
      <c r="I153">
        <v>0</v>
      </c>
      <c r="J153">
        <v>0</v>
      </c>
      <c r="K153">
        <v>2464</v>
      </c>
      <c r="L153">
        <v>0</v>
      </c>
      <c r="M153">
        <v>0</v>
      </c>
    </row>
    <row r="154" spans="3:13" x14ac:dyDescent="0.25">
      <c r="C154" t="s">
        <v>318</v>
      </c>
      <c r="D154" t="s">
        <v>319</v>
      </c>
      <c r="E154" t="s">
        <v>91</v>
      </c>
      <c r="G154" s="13">
        <v>0</v>
      </c>
      <c r="H154">
        <v>0</v>
      </c>
      <c r="I154">
        <v>0</v>
      </c>
      <c r="J154">
        <v>0</v>
      </c>
      <c r="K154">
        <v>0</v>
      </c>
      <c r="L154">
        <v>0</v>
      </c>
      <c r="M154">
        <v>0</v>
      </c>
    </row>
    <row r="155" spans="3:13" x14ac:dyDescent="0.25">
      <c r="C155" t="s">
        <v>322</v>
      </c>
      <c r="D155" t="s">
        <v>323</v>
      </c>
      <c r="E155" t="s">
        <v>91</v>
      </c>
      <c r="G155" s="13">
        <v>0</v>
      </c>
      <c r="H155">
        <v>0</v>
      </c>
      <c r="I155">
        <v>0</v>
      </c>
      <c r="J155">
        <v>0</v>
      </c>
      <c r="K155">
        <v>0</v>
      </c>
      <c r="L155">
        <v>0</v>
      </c>
      <c r="M155">
        <v>0</v>
      </c>
    </row>
    <row r="156" spans="3:13" x14ac:dyDescent="0.25">
      <c r="C156" t="s">
        <v>324</v>
      </c>
      <c r="D156" t="s">
        <v>325</v>
      </c>
      <c r="E156" t="s">
        <v>91</v>
      </c>
      <c r="G156" s="13">
        <v>0</v>
      </c>
      <c r="H156">
        <v>0</v>
      </c>
      <c r="I156">
        <v>0</v>
      </c>
      <c r="J156">
        <v>0</v>
      </c>
      <c r="K156">
        <v>0</v>
      </c>
      <c r="L156">
        <v>0</v>
      </c>
      <c r="M156">
        <v>0</v>
      </c>
    </row>
    <row r="157" spans="3:13" x14ac:dyDescent="0.25">
      <c r="C157" t="s">
        <v>326</v>
      </c>
      <c r="D157" t="s">
        <v>327</v>
      </c>
      <c r="E157" t="s">
        <v>91</v>
      </c>
      <c r="G157" s="13">
        <v>0</v>
      </c>
      <c r="H157">
        <v>0</v>
      </c>
      <c r="I157">
        <v>0</v>
      </c>
      <c r="J157">
        <v>0</v>
      </c>
      <c r="K157">
        <v>0</v>
      </c>
      <c r="L157">
        <v>0</v>
      </c>
      <c r="M157">
        <v>0</v>
      </c>
    </row>
    <row r="158" spans="3:13" x14ac:dyDescent="0.25">
      <c r="C158" t="s">
        <v>328</v>
      </c>
      <c r="D158" t="s">
        <v>329</v>
      </c>
      <c r="E158" t="s">
        <v>91</v>
      </c>
      <c r="G158" s="13">
        <v>0</v>
      </c>
      <c r="H158">
        <v>0</v>
      </c>
      <c r="I158">
        <v>0</v>
      </c>
      <c r="J158">
        <v>0</v>
      </c>
      <c r="K158">
        <v>0</v>
      </c>
      <c r="L158">
        <v>0</v>
      </c>
      <c r="M158">
        <v>0</v>
      </c>
    </row>
    <row r="159" spans="3:13" x14ac:dyDescent="0.25">
      <c r="C159" t="s">
        <v>330</v>
      </c>
      <c r="D159" t="s">
        <v>331</v>
      </c>
      <c r="E159" t="s">
        <v>91</v>
      </c>
      <c r="G159" s="13">
        <v>0</v>
      </c>
      <c r="H159">
        <v>0</v>
      </c>
      <c r="I159">
        <v>0</v>
      </c>
      <c r="J159">
        <v>0</v>
      </c>
      <c r="K159">
        <v>0</v>
      </c>
      <c r="L159">
        <v>0</v>
      </c>
      <c r="M159">
        <v>0</v>
      </c>
    </row>
    <row r="160" spans="3:13" x14ac:dyDescent="0.25">
      <c r="C160" t="s">
        <v>332</v>
      </c>
      <c r="D160" t="s">
        <v>333</v>
      </c>
      <c r="E160" t="s">
        <v>91</v>
      </c>
      <c r="G160" s="13">
        <v>0</v>
      </c>
      <c r="H160">
        <v>0</v>
      </c>
      <c r="I160">
        <v>0</v>
      </c>
      <c r="J160">
        <v>0</v>
      </c>
      <c r="K160">
        <v>0</v>
      </c>
      <c r="L160">
        <v>0</v>
      </c>
      <c r="M160">
        <v>0</v>
      </c>
    </row>
    <row r="161" spans="3:13" x14ac:dyDescent="0.25">
      <c r="C161" t="s">
        <v>334</v>
      </c>
      <c r="D161" t="s">
        <v>335</v>
      </c>
      <c r="E161" t="s">
        <v>91</v>
      </c>
      <c r="G161" s="13">
        <v>0</v>
      </c>
      <c r="H161">
        <v>0</v>
      </c>
      <c r="I161">
        <v>0</v>
      </c>
      <c r="J161">
        <v>0</v>
      </c>
      <c r="K161">
        <v>0</v>
      </c>
      <c r="L161">
        <v>0</v>
      </c>
      <c r="M161">
        <v>0</v>
      </c>
    </row>
    <row r="162" spans="3:13" x14ac:dyDescent="0.25">
      <c r="C162" t="s">
        <v>336</v>
      </c>
      <c r="D162" t="s">
        <v>337</v>
      </c>
      <c r="E162" t="s">
        <v>91</v>
      </c>
      <c r="G162" s="13">
        <v>0</v>
      </c>
      <c r="H162">
        <v>0</v>
      </c>
      <c r="I162">
        <v>0</v>
      </c>
      <c r="J162">
        <v>0</v>
      </c>
      <c r="K162">
        <v>0</v>
      </c>
      <c r="L162">
        <v>0</v>
      </c>
      <c r="M162">
        <v>0</v>
      </c>
    </row>
    <row r="163" spans="3:13" x14ac:dyDescent="0.25">
      <c r="C163" t="s">
        <v>338</v>
      </c>
      <c r="D163" t="s">
        <v>339</v>
      </c>
      <c r="E163" t="s">
        <v>91</v>
      </c>
      <c r="G163" s="13">
        <v>0</v>
      </c>
      <c r="H163">
        <v>0</v>
      </c>
      <c r="I163">
        <v>0</v>
      </c>
      <c r="J163">
        <v>0</v>
      </c>
      <c r="K163">
        <v>0</v>
      </c>
      <c r="L163">
        <v>0</v>
      </c>
      <c r="M163">
        <v>0</v>
      </c>
    </row>
    <row r="164" spans="3:13" x14ac:dyDescent="0.25">
      <c r="C164" t="s">
        <v>340</v>
      </c>
      <c r="D164" t="s">
        <v>341</v>
      </c>
      <c r="E164" t="s">
        <v>91</v>
      </c>
      <c r="G164" s="13">
        <v>0</v>
      </c>
      <c r="H164">
        <v>0</v>
      </c>
      <c r="I164">
        <v>0</v>
      </c>
      <c r="J164">
        <v>0</v>
      </c>
      <c r="K164">
        <v>0</v>
      </c>
      <c r="L164">
        <v>0</v>
      </c>
      <c r="M164">
        <v>0</v>
      </c>
    </row>
    <row r="165" spans="3:13" x14ac:dyDescent="0.25">
      <c r="C165" t="s">
        <v>342</v>
      </c>
      <c r="D165" t="s">
        <v>343</v>
      </c>
      <c r="E165" t="s">
        <v>91</v>
      </c>
      <c r="G165" s="13">
        <v>0</v>
      </c>
      <c r="H165">
        <v>0</v>
      </c>
      <c r="I165">
        <v>0</v>
      </c>
      <c r="J165">
        <v>0</v>
      </c>
      <c r="K165">
        <v>0</v>
      </c>
      <c r="L165">
        <v>0</v>
      </c>
      <c r="M165">
        <v>0</v>
      </c>
    </row>
    <row r="166" spans="3:13" x14ac:dyDescent="0.25">
      <c r="C166" t="s">
        <v>344</v>
      </c>
      <c r="D166" t="s">
        <v>345</v>
      </c>
      <c r="E166" t="s">
        <v>91</v>
      </c>
      <c r="G166" s="13">
        <v>0</v>
      </c>
      <c r="H166">
        <v>0</v>
      </c>
      <c r="I166">
        <v>0</v>
      </c>
      <c r="J166">
        <v>0</v>
      </c>
      <c r="K166">
        <v>0</v>
      </c>
      <c r="L166">
        <v>0</v>
      </c>
      <c r="M166">
        <v>0</v>
      </c>
    </row>
    <row r="167" spans="3:13" x14ac:dyDescent="0.25">
      <c r="C167" t="s">
        <v>346</v>
      </c>
      <c r="D167" t="s">
        <v>347</v>
      </c>
      <c r="E167" t="s">
        <v>91</v>
      </c>
      <c r="G167" s="13">
        <v>0</v>
      </c>
      <c r="H167">
        <v>0</v>
      </c>
      <c r="I167">
        <v>0</v>
      </c>
      <c r="J167">
        <v>0</v>
      </c>
      <c r="K167">
        <v>0</v>
      </c>
      <c r="L167">
        <v>0</v>
      </c>
      <c r="M167">
        <v>0</v>
      </c>
    </row>
    <row r="168" spans="3:13" x14ac:dyDescent="0.25">
      <c r="C168" t="s">
        <v>348</v>
      </c>
      <c r="D168" t="s">
        <v>349</v>
      </c>
      <c r="E168" t="s">
        <v>91</v>
      </c>
      <c r="G168" s="13">
        <v>0</v>
      </c>
      <c r="H168">
        <v>0</v>
      </c>
      <c r="I168">
        <v>0</v>
      </c>
      <c r="J168">
        <v>0</v>
      </c>
      <c r="K168">
        <v>0</v>
      </c>
      <c r="L168">
        <v>0</v>
      </c>
      <c r="M168">
        <v>0</v>
      </c>
    </row>
    <row r="169" spans="3:13" x14ac:dyDescent="0.25">
      <c r="C169" t="s">
        <v>350</v>
      </c>
      <c r="D169" t="s">
        <v>351</v>
      </c>
      <c r="E169" t="s">
        <v>91</v>
      </c>
      <c r="G169" s="13">
        <v>0</v>
      </c>
      <c r="H169">
        <v>0</v>
      </c>
      <c r="I169">
        <v>0</v>
      </c>
      <c r="J169">
        <v>0</v>
      </c>
      <c r="K169">
        <v>0</v>
      </c>
      <c r="L169">
        <v>0</v>
      </c>
      <c r="M169">
        <v>0</v>
      </c>
    </row>
    <row r="170" spans="3:13" x14ac:dyDescent="0.25">
      <c r="C170" t="s">
        <v>352</v>
      </c>
      <c r="D170" t="s">
        <v>353</v>
      </c>
      <c r="E170" t="s">
        <v>91</v>
      </c>
      <c r="G170" s="13">
        <v>0</v>
      </c>
      <c r="H170">
        <v>0</v>
      </c>
      <c r="I170">
        <v>0</v>
      </c>
      <c r="J170">
        <v>0</v>
      </c>
      <c r="K170">
        <v>0</v>
      </c>
      <c r="L170">
        <v>0</v>
      </c>
      <c r="M170">
        <v>0</v>
      </c>
    </row>
    <row r="171" spans="3:13" x14ac:dyDescent="0.25">
      <c r="C171" t="s">
        <v>354</v>
      </c>
      <c r="D171" t="s">
        <v>355</v>
      </c>
      <c r="E171" t="s">
        <v>91</v>
      </c>
      <c r="G171" s="13">
        <v>0</v>
      </c>
      <c r="H171">
        <v>0</v>
      </c>
      <c r="I171">
        <v>0</v>
      </c>
      <c r="J171">
        <v>0</v>
      </c>
      <c r="K171">
        <v>0</v>
      </c>
      <c r="L171">
        <v>0</v>
      </c>
      <c r="M171">
        <v>0</v>
      </c>
    </row>
    <row r="172" spans="3:13" x14ac:dyDescent="0.25">
      <c r="C172" t="s">
        <v>356</v>
      </c>
      <c r="D172" t="s">
        <v>357</v>
      </c>
      <c r="E172" t="s">
        <v>91</v>
      </c>
      <c r="G172" s="13">
        <v>0</v>
      </c>
      <c r="H172">
        <v>0</v>
      </c>
      <c r="I172">
        <v>0</v>
      </c>
      <c r="J172">
        <v>0</v>
      </c>
      <c r="K172">
        <v>0</v>
      </c>
      <c r="L172">
        <v>0</v>
      </c>
      <c r="M172">
        <v>0</v>
      </c>
    </row>
    <row r="173" spans="3:13" x14ac:dyDescent="0.25">
      <c r="C173" t="s">
        <v>358</v>
      </c>
      <c r="D173" t="s">
        <v>359</v>
      </c>
      <c r="E173" t="s">
        <v>91</v>
      </c>
      <c r="G173" s="13">
        <v>0</v>
      </c>
      <c r="H173">
        <v>0</v>
      </c>
      <c r="I173">
        <v>0</v>
      </c>
      <c r="J173">
        <v>0</v>
      </c>
      <c r="K173">
        <v>0</v>
      </c>
      <c r="L173">
        <v>0</v>
      </c>
      <c r="M173">
        <v>0</v>
      </c>
    </row>
    <row r="174" spans="3:13" x14ac:dyDescent="0.25">
      <c r="C174" t="s">
        <v>360</v>
      </c>
      <c r="D174" t="s">
        <v>361</v>
      </c>
      <c r="E174" t="s">
        <v>91</v>
      </c>
      <c r="G174" s="13">
        <v>0</v>
      </c>
      <c r="H174">
        <v>0</v>
      </c>
      <c r="I174">
        <v>0</v>
      </c>
      <c r="J174">
        <v>0</v>
      </c>
      <c r="K174">
        <v>0</v>
      </c>
      <c r="L174">
        <v>0</v>
      </c>
      <c r="M174">
        <v>0</v>
      </c>
    </row>
    <row r="175" spans="3:13" x14ac:dyDescent="0.25">
      <c r="C175" t="s">
        <v>362</v>
      </c>
      <c r="D175" t="s">
        <v>363</v>
      </c>
      <c r="E175" t="s">
        <v>91</v>
      </c>
      <c r="G175" s="13">
        <v>0</v>
      </c>
      <c r="H175">
        <v>0</v>
      </c>
      <c r="I175">
        <v>0</v>
      </c>
      <c r="J175">
        <v>0</v>
      </c>
      <c r="K175">
        <v>0</v>
      </c>
      <c r="L175">
        <v>0</v>
      </c>
      <c r="M175">
        <v>0</v>
      </c>
    </row>
    <row r="176" spans="3:13" x14ac:dyDescent="0.25">
      <c r="C176" t="s">
        <v>364</v>
      </c>
      <c r="D176" t="s">
        <v>365</v>
      </c>
      <c r="E176" t="s">
        <v>91</v>
      </c>
      <c r="G176" s="13">
        <v>0</v>
      </c>
      <c r="H176">
        <v>0</v>
      </c>
      <c r="I176">
        <v>0</v>
      </c>
      <c r="J176">
        <v>0</v>
      </c>
      <c r="K176">
        <v>0</v>
      </c>
      <c r="L176">
        <v>0</v>
      </c>
      <c r="M176">
        <v>0</v>
      </c>
    </row>
    <row r="177" spans="3:13" x14ac:dyDescent="0.25">
      <c r="C177" t="s">
        <v>366</v>
      </c>
      <c r="D177" t="s">
        <v>367</v>
      </c>
      <c r="E177" t="s">
        <v>91</v>
      </c>
      <c r="G177" s="13">
        <v>0</v>
      </c>
      <c r="H177">
        <v>0</v>
      </c>
      <c r="I177">
        <v>0</v>
      </c>
      <c r="J177">
        <v>0</v>
      </c>
      <c r="K177">
        <v>0</v>
      </c>
      <c r="L177">
        <v>0</v>
      </c>
      <c r="M177">
        <v>0</v>
      </c>
    </row>
    <row r="178" spans="3:13" x14ac:dyDescent="0.25">
      <c r="C178" t="s">
        <v>368</v>
      </c>
      <c r="D178" t="s">
        <v>369</v>
      </c>
      <c r="E178" t="s">
        <v>91</v>
      </c>
      <c r="G178" s="13">
        <v>0</v>
      </c>
      <c r="H178">
        <v>0</v>
      </c>
      <c r="I178">
        <v>0</v>
      </c>
      <c r="J178">
        <v>0</v>
      </c>
      <c r="K178">
        <v>0</v>
      </c>
      <c r="L178">
        <v>0</v>
      </c>
      <c r="M178">
        <v>0</v>
      </c>
    </row>
    <row r="179" spans="3:13" x14ac:dyDescent="0.25">
      <c r="C179" t="s">
        <v>370</v>
      </c>
      <c r="D179" t="s">
        <v>371</v>
      </c>
      <c r="E179" t="s">
        <v>91</v>
      </c>
      <c r="G179" s="13">
        <v>0</v>
      </c>
      <c r="H179">
        <v>0</v>
      </c>
      <c r="I179">
        <v>0</v>
      </c>
      <c r="J179">
        <v>0</v>
      </c>
      <c r="K179">
        <v>0</v>
      </c>
      <c r="L179">
        <v>0</v>
      </c>
      <c r="M179">
        <v>0</v>
      </c>
    </row>
    <row r="180" spans="3:13" x14ac:dyDescent="0.25">
      <c r="C180" t="s">
        <v>372</v>
      </c>
      <c r="D180" t="s">
        <v>373</v>
      </c>
      <c r="E180" t="s">
        <v>91</v>
      </c>
      <c r="G180" s="13">
        <v>0</v>
      </c>
      <c r="H180">
        <v>0</v>
      </c>
      <c r="I180">
        <v>0</v>
      </c>
      <c r="J180">
        <v>0</v>
      </c>
      <c r="K180">
        <v>0</v>
      </c>
      <c r="L180">
        <v>0</v>
      </c>
      <c r="M180">
        <v>0</v>
      </c>
    </row>
    <row r="181" spans="3:13" x14ac:dyDescent="0.25">
      <c r="C181" t="s">
        <v>374</v>
      </c>
      <c r="D181" t="s">
        <v>375</v>
      </c>
      <c r="E181" t="s">
        <v>91</v>
      </c>
      <c r="G181" s="13">
        <v>0</v>
      </c>
      <c r="H181">
        <v>0</v>
      </c>
      <c r="I181">
        <v>0</v>
      </c>
      <c r="J181">
        <v>0</v>
      </c>
      <c r="K181">
        <v>0</v>
      </c>
      <c r="L181">
        <v>0</v>
      </c>
      <c r="M181">
        <v>0</v>
      </c>
    </row>
    <row r="182" spans="3:13" x14ac:dyDescent="0.25">
      <c r="C182" t="s">
        <v>376</v>
      </c>
      <c r="D182" t="s">
        <v>377</v>
      </c>
      <c r="E182" t="s">
        <v>91</v>
      </c>
      <c r="G182" s="13">
        <v>0</v>
      </c>
      <c r="H182">
        <v>0</v>
      </c>
      <c r="I182">
        <v>0</v>
      </c>
      <c r="J182">
        <v>0</v>
      </c>
      <c r="K182">
        <v>0</v>
      </c>
      <c r="L182">
        <v>0</v>
      </c>
      <c r="M182">
        <v>0</v>
      </c>
    </row>
    <row r="183" spans="3:13" x14ac:dyDescent="0.25">
      <c r="C183" t="s">
        <v>378</v>
      </c>
      <c r="D183" t="s">
        <v>379</v>
      </c>
      <c r="E183" t="s">
        <v>91</v>
      </c>
      <c r="G183" s="13">
        <v>0</v>
      </c>
      <c r="H183">
        <v>0</v>
      </c>
      <c r="I183">
        <v>0</v>
      </c>
      <c r="J183">
        <v>0</v>
      </c>
      <c r="K183">
        <v>0</v>
      </c>
      <c r="L183">
        <v>0</v>
      </c>
      <c r="M183">
        <v>0</v>
      </c>
    </row>
    <row r="184" spans="3:13" x14ac:dyDescent="0.25">
      <c r="C184" t="s">
        <v>380</v>
      </c>
      <c r="D184" t="s">
        <v>381</v>
      </c>
      <c r="E184" t="s">
        <v>91</v>
      </c>
      <c r="G184" s="13">
        <v>0</v>
      </c>
      <c r="H184">
        <v>0</v>
      </c>
      <c r="I184">
        <v>0</v>
      </c>
      <c r="J184">
        <v>0</v>
      </c>
      <c r="K184">
        <v>0</v>
      </c>
      <c r="L184">
        <v>0</v>
      </c>
      <c r="M184">
        <v>0</v>
      </c>
    </row>
    <row r="185" spans="3:13" x14ac:dyDescent="0.25">
      <c r="C185" t="s">
        <v>382</v>
      </c>
      <c r="D185" t="s">
        <v>383</v>
      </c>
      <c r="E185" t="s">
        <v>91</v>
      </c>
      <c r="G185" s="13">
        <v>0</v>
      </c>
      <c r="H185">
        <v>0</v>
      </c>
      <c r="I185">
        <v>0</v>
      </c>
      <c r="J185">
        <v>0</v>
      </c>
      <c r="K185">
        <v>0</v>
      </c>
      <c r="L185">
        <v>0</v>
      </c>
      <c r="M185">
        <v>0</v>
      </c>
    </row>
    <row r="186" spans="3:13" x14ac:dyDescent="0.25">
      <c r="C186" t="s">
        <v>384</v>
      </c>
      <c r="D186" t="s">
        <v>385</v>
      </c>
      <c r="E186" t="s">
        <v>91</v>
      </c>
      <c r="G186" s="13">
        <v>0</v>
      </c>
      <c r="H186">
        <v>0</v>
      </c>
      <c r="I186">
        <v>0</v>
      </c>
      <c r="J186">
        <v>0</v>
      </c>
      <c r="K186">
        <v>0</v>
      </c>
      <c r="L186">
        <v>0</v>
      </c>
      <c r="M186">
        <v>0</v>
      </c>
    </row>
    <row r="187" spans="3:13" x14ac:dyDescent="0.25">
      <c r="C187" t="s">
        <v>386</v>
      </c>
      <c r="D187" t="s">
        <v>387</v>
      </c>
      <c r="E187" t="s">
        <v>91</v>
      </c>
      <c r="G187" s="13">
        <v>0</v>
      </c>
      <c r="H187">
        <v>0</v>
      </c>
      <c r="I187">
        <v>0</v>
      </c>
      <c r="J187">
        <v>0</v>
      </c>
      <c r="K187">
        <v>0</v>
      </c>
      <c r="L187">
        <v>0</v>
      </c>
      <c r="M187">
        <v>0</v>
      </c>
    </row>
    <row r="188" spans="3:13" x14ac:dyDescent="0.25">
      <c r="C188" t="s">
        <v>388</v>
      </c>
      <c r="D188" t="s">
        <v>389</v>
      </c>
      <c r="E188" t="s">
        <v>91</v>
      </c>
      <c r="G188" s="13">
        <v>0</v>
      </c>
      <c r="H188">
        <v>0</v>
      </c>
      <c r="I188">
        <v>0</v>
      </c>
      <c r="J188">
        <v>0</v>
      </c>
      <c r="K188">
        <v>0</v>
      </c>
      <c r="L188">
        <v>0</v>
      </c>
      <c r="M188">
        <v>0</v>
      </c>
    </row>
    <row r="189" spans="3:13" x14ac:dyDescent="0.25">
      <c r="C189" t="s">
        <v>390</v>
      </c>
      <c r="D189" t="s">
        <v>391</v>
      </c>
      <c r="E189" t="s">
        <v>91</v>
      </c>
      <c r="G189" s="13">
        <v>0</v>
      </c>
      <c r="H189">
        <v>0</v>
      </c>
      <c r="I189">
        <v>0</v>
      </c>
      <c r="J189">
        <v>0</v>
      </c>
      <c r="K189">
        <v>0</v>
      </c>
      <c r="L189">
        <v>0</v>
      </c>
      <c r="M189">
        <v>0</v>
      </c>
    </row>
    <row r="190" spans="3:13" x14ac:dyDescent="0.25">
      <c r="C190" t="s">
        <v>392</v>
      </c>
      <c r="D190" t="s">
        <v>393</v>
      </c>
      <c r="E190" t="s">
        <v>91</v>
      </c>
      <c r="G190" s="13">
        <v>0</v>
      </c>
      <c r="H190">
        <v>0</v>
      </c>
      <c r="I190">
        <v>0</v>
      </c>
      <c r="J190">
        <v>0</v>
      </c>
      <c r="K190">
        <v>0</v>
      </c>
      <c r="L190">
        <v>0</v>
      </c>
      <c r="M190">
        <v>0</v>
      </c>
    </row>
    <row r="191" spans="3:13" x14ac:dyDescent="0.25">
      <c r="C191" t="s">
        <v>394</v>
      </c>
      <c r="D191" t="s">
        <v>395</v>
      </c>
      <c r="E191" t="s">
        <v>91</v>
      </c>
      <c r="G191" s="13">
        <v>0</v>
      </c>
      <c r="H191">
        <v>0</v>
      </c>
      <c r="I191">
        <v>0</v>
      </c>
      <c r="J191">
        <v>0</v>
      </c>
      <c r="K191">
        <v>0</v>
      </c>
      <c r="L191">
        <v>0</v>
      </c>
      <c r="M191">
        <v>0</v>
      </c>
    </row>
    <row r="192" spans="3:13" x14ac:dyDescent="0.25">
      <c r="C192" t="s">
        <v>396</v>
      </c>
      <c r="D192" t="s">
        <v>397</v>
      </c>
      <c r="E192" t="s">
        <v>91</v>
      </c>
      <c r="G192" s="13">
        <v>0</v>
      </c>
      <c r="H192">
        <v>0</v>
      </c>
      <c r="I192">
        <v>0</v>
      </c>
      <c r="J192">
        <v>0</v>
      </c>
      <c r="K192">
        <v>0</v>
      </c>
      <c r="L192">
        <v>0</v>
      </c>
      <c r="M192">
        <v>0</v>
      </c>
    </row>
    <row r="193" spans="3:13" x14ac:dyDescent="0.25">
      <c r="C193" t="s">
        <v>398</v>
      </c>
      <c r="D193" t="s">
        <v>399</v>
      </c>
      <c r="E193" t="s">
        <v>91</v>
      </c>
      <c r="G193" s="13">
        <v>0</v>
      </c>
      <c r="H193">
        <v>0</v>
      </c>
      <c r="I193">
        <v>0</v>
      </c>
      <c r="J193">
        <v>0</v>
      </c>
      <c r="K193">
        <v>0</v>
      </c>
      <c r="L193">
        <v>0</v>
      </c>
      <c r="M193">
        <v>0</v>
      </c>
    </row>
    <row r="194" spans="3:13" x14ac:dyDescent="0.25">
      <c r="C194" t="s">
        <v>400</v>
      </c>
      <c r="D194" t="s">
        <v>401</v>
      </c>
      <c r="E194" t="s">
        <v>91</v>
      </c>
      <c r="G194" s="13">
        <v>0</v>
      </c>
      <c r="H194">
        <v>0</v>
      </c>
      <c r="I194">
        <v>0</v>
      </c>
      <c r="J194">
        <v>0</v>
      </c>
      <c r="K194">
        <v>0</v>
      </c>
      <c r="L194">
        <v>0</v>
      </c>
      <c r="M194">
        <v>0</v>
      </c>
    </row>
    <row r="195" spans="3:13" x14ac:dyDescent="0.25">
      <c r="C195" t="s">
        <v>402</v>
      </c>
      <c r="D195" t="s">
        <v>403</v>
      </c>
      <c r="E195" t="s">
        <v>91</v>
      </c>
      <c r="G195" s="13">
        <v>0</v>
      </c>
      <c r="H195">
        <v>0</v>
      </c>
      <c r="I195">
        <v>0</v>
      </c>
      <c r="J195">
        <v>0</v>
      </c>
      <c r="K195">
        <v>0</v>
      </c>
      <c r="L195">
        <v>0</v>
      </c>
      <c r="M195">
        <v>0</v>
      </c>
    </row>
    <row r="196" spans="3:13" x14ac:dyDescent="0.25">
      <c r="C196" t="s">
        <v>404</v>
      </c>
      <c r="D196" t="s">
        <v>405</v>
      </c>
      <c r="E196" t="s">
        <v>91</v>
      </c>
      <c r="G196" s="13">
        <v>0</v>
      </c>
      <c r="H196">
        <v>0</v>
      </c>
      <c r="I196">
        <v>0</v>
      </c>
      <c r="J196">
        <v>0</v>
      </c>
      <c r="K196">
        <v>0</v>
      </c>
      <c r="L196">
        <v>0</v>
      </c>
      <c r="M196">
        <v>0</v>
      </c>
    </row>
    <row r="197" spans="3:13" x14ac:dyDescent="0.25">
      <c r="C197" t="s">
        <v>406</v>
      </c>
      <c r="D197" t="s">
        <v>407</v>
      </c>
      <c r="E197" t="s">
        <v>91</v>
      </c>
      <c r="G197" s="13">
        <v>0</v>
      </c>
      <c r="H197">
        <v>0</v>
      </c>
      <c r="I197">
        <v>0</v>
      </c>
      <c r="J197">
        <v>0</v>
      </c>
      <c r="K197">
        <v>0</v>
      </c>
      <c r="L197">
        <v>0</v>
      </c>
      <c r="M197">
        <v>0</v>
      </c>
    </row>
    <row r="198" spans="3:13" x14ac:dyDescent="0.25">
      <c r="C198" t="s">
        <v>408</v>
      </c>
      <c r="D198" t="s">
        <v>409</v>
      </c>
      <c r="E198" t="s">
        <v>91</v>
      </c>
      <c r="G198" s="13">
        <v>0</v>
      </c>
      <c r="H198">
        <v>0</v>
      </c>
      <c r="I198">
        <v>0</v>
      </c>
      <c r="J198">
        <v>0</v>
      </c>
      <c r="K198">
        <v>0</v>
      </c>
      <c r="L198">
        <v>0</v>
      </c>
      <c r="M198">
        <v>0</v>
      </c>
    </row>
    <row r="199" spans="3:13" x14ac:dyDescent="0.25">
      <c r="C199" t="s">
        <v>410</v>
      </c>
      <c r="D199" t="s">
        <v>411</v>
      </c>
      <c r="E199" t="s">
        <v>91</v>
      </c>
      <c r="G199" s="13">
        <v>0</v>
      </c>
      <c r="H199">
        <v>0</v>
      </c>
      <c r="I199">
        <v>0</v>
      </c>
      <c r="J199">
        <v>0</v>
      </c>
      <c r="K199">
        <v>0</v>
      </c>
      <c r="L199">
        <v>0</v>
      </c>
      <c r="M199">
        <v>0</v>
      </c>
    </row>
    <row r="200" spans="3:13" x14ac:dyDescent="0.25">
      <c r="C200" t="s">
        <v>412</v>
      </c>
      <c r="D200" t="s">
        <v>413</v>
      </c>
      <c r="E200" t="s">
        <v>91</v>
      </c>
      <c r="G200" s="13">
        <v>0</v>
      </c>
      <c r="H200">
        <v>0</v>
      </c>
      <c r="I200">
        <v>0</v>
      </c>
      <c r="J200">
        <v>0</v>
      </c>
      <c r="K200">
        <v>0</v>
      </c>
      <c r="L200">
        <v>0</v>
      </c>
      <c r="M200">
        <v>0</v>
      </c>
    </row>
    <row r="201" spans="3:13" x14ac:dyDescent="0.25">
      <c r="C201" t="s">
        <v>414</v>
      </c>
      <c r="D201" t="s">
        <v>415</v>
      </c>
      <c r="E201" t="s">
        <v>91</v>
      </c>
      <c r="G201" s="13">
        <v>0</v>
      </c>
      <c r="H201">
        <v>0</v>
      </c>
      <c r="I201">
        <v>0</v>
      </c>
      <c r="J201">
        <v>0</v>
      </c>
      <c r="K201">
        <v>0</v>
      </c>
      <c r="L201">
        <v>0</v>
      </c>
      <c r="M201">
        <v>0</v>
      </c>
    </row>
    <row r="202" spans="3:13" x14ac:dyDescent="0.25">
      <c r="C202" t="s">
        <v>416</v>
      </c>
      <c r="D202" t="s">
        <v>417</v>
      </c>
      <c r="E202" t="s">
        <v>91</v>
      </c>
      <c r="G202" s="13">
        <v>0</v>
      </c>
      <c r="H202">
        <v>0</v>
      </c>
      <c r="I202">
        <v>0</v>
      </c>
      <c r="J202">
        <v>0</v>
      </c>
      <c r="K202">
        <v>0</v>
      </c>
      <c r="L202">
        <v>0</v>
      </c>
      <c r="M202">
        <v>0</v>
      </c>
    </row>
    <row r="203" spans="3:13" x14ac:dyDescent="0.25">
      <c r="C203" t="s">
        <v>418</v>
      </c>
      <c r="D203" t="s">
        <v>419</v>
      </c>
      <c r="E203" t="s">
        <v>91</v>
      </c>
      <c r="G203" s="13">
        <v>0</v>
      </c>
      <c r="H203">
        <v>0</v>
      </c>
      <c r="I203">
        <v>0</v>
      </c>
      <c r="J203">
        <v>0</v>
      </c>
      <c r="K203">
        <v>0</v>
      </c>
      <c r="L203">
        <v>0</v>
      </c>
      <c r="M203">
        <v>0</v>
      </c>
    </row>
    <row r="204" spans="3:13" x14ac:dyDescent="0.25">
      <c r="C204" t="s">
        <v>420</v>
      </c>
      <c r="D204" t="s">
        <v>421</v>
      </c>
      <c r="E204" t="s">
        <v>91</v>
      </c>
      <c r="G204" s="13">
        <v>0</v>
      </c>
      <c r="H204">
        <v>0</v>
      </c>
      <c r="I204">
        <v>0</v>
      </c>
      <c r="J204">
        <v>0</v>
      </c>
      <c r="K204">
        <v>0</v>
      </c>
      <c r="L204">
        <v>0</v>
      </c>
      <c r="M204">
        <v>0</v>
      </c>
    </row>
    <row r="205" spans="3:13" x14ac:dyDescent="0.25">
      <c r="C205" t="s">
        <v>422</v>
      </c>
      <c r="D205" t="s">
        <v>423</v>
      </c>
      <c r="E205" t="s">
        <v>91</v>
      </c>
      <c r="G205" s="13">
        <v>0</v>
      </c>
      <c r="H205">
        <v>0</v>
      </c>
      <c r="I205">
        <v>0</v>
      </c>
      <c r="J205">
        <v>0</v>
      </c>
      <c r="K205">
        <v>0</v>
      </c>
      <c r="L205">
        <v>0</v>
      </c>
      <c r="M205">
        <v>0</v>
      </c>
    </row>
    <row r="206" spans="3:13" x14ac:dyDescent="0.25">
      <c r="C206" t="s">
        <v>424</v>
      </c>
      <c r="D206" t="s">
        <v>425</v>
      </c>
      <c r="E206" t="s">
        <v>91</v>
      </c>
      <c r="G206" s="13">
        <v>0</v>
      </c>
      <c r="H206">
        <v>0</v>
      </c>
      <c r="I206">
        <v>0</v>
      </c>
      <c r="J206">
        <v>0</v>
      </c>
      <c r="K206">
        <v>0</v>
      </c>
      <c r="L206">
        <v>0</v>
      </c>
      <c r="M206">
        <v>0</v>
      </c>
    </row>
    <row r="207" spans="3:13" x14ac:dyDescent="0.25">
      <c r="C207" t="s">
        <v>426</v>
      </c>
      <c r="D207" t="s">
        <v>427</v>
      </c>
      <c r="E207" t="s">
        <v>91</v>
      </c>
      <c r="G207" s="13">
        <v>0</v>
      </c>
      <c r="H207">
        <v>0</v>
      </c>
      <c r="I207">
        <v>0</v>
      </c>
      <c r="J207">
        <v>0</v>
      </c>
      <c r="K207">
        <v>0</v>
      </c>
      <c r="L207">
        <v>0</v>
      </c>
      <c r="M207">
        <v>0</v>
      </c>
    </row>
    <row r="208" spans="3:13" x14ac:dyDescent="0.25">
      <c r="C208" t="s">
        <v>428</v>
      </c>
      <c r="D208" t="s">
        <v>429</v>
      </c>
      <c r="E208" t="s">
        <v>91</v>
      </c>
      <c r="G208" s="13">
        <v>0</v>
      </c>
      <c r="H208">
        <v>0</v>
      </c>
      <c r="I208">
        <v>0</v>
      </c>
      <c r="J208">
        <v>0</v>
      </c>
      <c r="K208">
        <v>0</v>
      </c>
      <c r="L208">
        <v>0</v>
      </c>
      <c r="M208">
        <v>0</v>
      </c>
    </row>
    <row r="209" spans="3:13" x14ac:dyDescent="0.25">
      <c r="C209" t="s">
        <v>430</v>
      </c>
      <c r="D209" t="s">
        <v>431</v>
      </c>
      <c r="E209" t="s">
        <v>91</v>
      </c>
      <c r="G209" s="13">
        <v>0</v>
      </c>
      <c r="H209">
        <v>0</v>
      </c>
      <c r="I209">
        <v>0</v>
      </c>
      <c r="J209">
        <v>0</v>
      </c>
      <c r="K209">
        <v>0</v>
      </c>
      <c r="L209">
        <v>0</v>
      </c>
      <c r="M209">
        <v>0</v>
      </c>
    </row>
    <row r="210" spans="3:13" x14ac:dyDescent="0.25">
      <c r="C210" t="s">
        <v>432</v>
      </c>
      <c r="D210" t="s">
        <v>433</v>
      </c>
      <c r="E210" t="s">
        <v>91</v>
      </c>
      <c r="G210" s="13">
        <v>0</v>
      </c>
      <c r="H210">
        <v>0</v>
      </c>
      <c r="I210">
        <v>0</v>
      </c>
      <c r="J210">
        <v>0</v>
      </c>
      <c r="K210">
        <v>0</v>
      </c>
      <c r="L210">
        <v>0</v>
      </c>
      <c r="M210">
        <v>0</v>
      </c>
    </row>
    <row r="211" spans="3:13" x14ac:dyDescent="0.25">
      <c r="C211" t="s">
        <v>434</v>
      </c>
      <c r="D211" t="s">
        <v>435</v>
      </c>
      <c r="E211" t="s">
        <v>91</v>
      </c>
      <c r="G211" s="13">
        <v>0</v>
      </c>
      <c r="H211">
        <v>0</v>
      </c>
      <c r="I211">
        <v>0</v>
      </c>
      <c r="J211">
        <v>0</v>
      </c>
      <c r="K211">
        <v>0</v>
      </c>
      <c r="L211">
        <v>0</v>
      </c>
      <c r="M211">
        <v>0</v>
      </c>
    </row>
    <row r="212" spans="3:13" x14ac:dyDescent="0.25">
      <c r="C212" t="s">
        <v>436</v>
      </c>
      <c r="D212" t="s">
        <v>437</v>
      </c>
      <c r="E212" t="s">
        <v>91</v>
      </c>
      <c r="G212" s="13">
        <v>0</v>
      </c>
      <c r="H212">
        <v>0</v>
      </c>
      <c r="I212">
        <v>0</v>
      </c>
      <c r="J212">
        <v>0</v>
      </c>
      <c r="K212">
        <v>0</v>
      </c>
      <c r="L212">
        <v>0</v>
      </c>
      <c r="M212">
        <v>0</v>
      </c>
    </row>
    <row r="213" spans="3:13" x14ac:dyDescent="0.25">
      <c r="C213" t="s">
        <v>438</v>
      </c>
      <c r="D213" t="s">
        <v>439</v>
      </c>
      <c r="E213" t="s">
        <v>91</v>
      </c>
      <c r="G213" s="13">
        <v>0</v>
      </c>
      <c r="H213">
        <v>0</v>
      </c>
      <c r="I213">
        <v>0</v>
      </c>
      <c r="J213">
        <v>0</v>
      </c>
      <c r="K213">
        <v>0</v>
      </c>
      <c r="L213">
        <v>0</v>
      </c>
      <c r="M213">
        <v>0</v>
      </c>
    </row>
    <row r="214" spans="3:13" x14ac:dyDescent="0.25">
      <c r="C214" t="s">
        <v>440</v>
      </c>
      <c r="D214" t="s">
        <v>441</v>
      </c>
      <c r="E214" t="s">
        <v>91</v>
      </c>
      <c r="G214" s="13">
        <v>0</v>
      </c>
      <c r="H214">
        <v>0</v>
      </c>
      <c r="I214">
        <v>0</v>
      </c>
      <c r="J214">
        <v>0</v>
      </c>
      <c r="K214">
        <v>0</v>
      </c>
      <c r="L214">
        <v>0</v>
      </c>
      <c r="M214">
        <v>0</v>
      </c>
    </row>
    <row r="215" spans="3:13" x14ac:dyDescent="0.25">
      <c r="C215" t="s">
        <v>442</v>
      </c>
      <c r="D215" t="s">
        <v>443</v>
      </c>
      <c r="E215" t="s">
        <v>91</v>
      </c>
      <c r="G215" s="13">
        <v>0</v>
      </c>
      <c r="H215">
        <v>0</v>
      </c>
      <c r="I215">
        <v>0</v>
      </c>
      <c r="J215">
        <v>0</v>
      </c>
      <c r="K215">
        <v>0</v>
      </c>
      <c r="L215">
        <v>0</v>
      </c>
      <c r="M215">
        <v>0</v>
      </c>
    </row>
    <row r="216" spans="3:13" x14ac:dyDescent="0.25">
      <c r="C216" t="s">
        <v>444</v>
      </c>
      <c r="D216" t="s">
        <v>445</v>
      </c>
      <c r="E216" t="s">
        <v>91</v>
      </c>
      <c r="F216" t="s">
        <v>447</v>
      </c>
      <c r="G216" s="13">
        <v>0</v>
      </c>
      <c r="H216">
        <v>0</v>
      </c>
      <c r="I216">
        <v>0</v>
      </c>
      <c r="J216">
        <v>0</v>
      </c>
      <c r="K216">
        <v>0</v>
      </c>
      <c r="L216">
        <v>0</v>
      </c>
      <c r="M216">
        <v>0</v>
      </c>
    </row>
    <row r="217" spans="3:13" x14ac:dyDescent="0.25">
      <c r="C217" t="s">
        <v>448</v>
      </c>
      <c r="D217" t="s">
        <v>449</v>
      </c>
      <c r="E217" t="s">
        <v>91</v>
      </c>
      <c r="F217" t="s">
        <v>447</v>
      </c>
      <c r="G217" s="13">
        <v>0</v>
      </c>
      <c r="H217">
        <v>0</v>
      </c>
      <c r="I217">
        <v>0</v>
      </c>
      <c r="J217">
        <v>0</v>
      </c>
      <c r="K217">
        <v>0</v>
      </c>
      <c r="L217">
        <v>0</v>
      </c>
      <c r="M217">
        <v>0</v>
      </c>
    </row>
    <row r="218" spans="3:13" x14ac:dyDescent="0.25">
      <c r="C218" t="s">
        <v>450</v>
      </c>
      <c r="D218" t="s">
        <v>451</v>
      </c>
      <c r="E218" t="s">
        <v>91</v>
      </c>
      <c r="F218" t="s">
        <v>447</v>
      </c>
      <c r="G218" s="13">
        <v>0</v>
      </c>
      <c r="H218">
        <v>0</v>
      </c>
      <c r="I218">
        <v>0</v>
      </c>
      <c r="J218">
        <v>0</v>
      </c>
      <c r="K218">
        <v>0</v>
      </c>
      <c r="L218">
        <v>0</v>
      </c>
      <c r="M218">
        <v>0</v>
      </c>
    </row>
    <row r="219" spans="3:13" x14ac:dyDescent="0.25">
      <c r="C219" t="s">
        <v>452</v>
      </c>
      <c r="D219" t="s">
        <v>453</v>
      </c>
      <c r="E219" t="s">
        <v>91</v>
      </c>
      <c r="F219" t="s">
        <v>447</v>
      </c>
      <c r="G219" s="13">
        <v>0</v>
      </c>
      <c r="H219">
        <v>0</v>
      </c>
      <c r="I219">
        <v>0</v>
      </c>
      <c r="J219">
        <v>0</v>
      </c>
      <c r="K219">
        <v>0</v>
      </c>
      <c r="L219">
        <v>0</v>
      </c>
      <c r="M219">
        <v>0</v>
      </c>
    </row>
    <row r="220" spans="3:13" x14ac:dyDescent="0.25">
      <c r="C220" t="s">
        <v>454</v>
      </c>
      <c r="D220" t="s">
        <v>455</v>
      </c>
      <c r="E220" t="s">
        <v>91</v>
      </c>
      <c r="F220" t="s">
        <v>447</v>
      </c>
      <c r="G220" s="13">
        <v>0</v>
      </c>
      <c r="H220">
        <v>0</v>
      </c>
      <c r="I220">
        <v>0</v>
      </c>
      <c r="J220">
        <v>0</v>
      </c>
      <c r="K220">
        <v>0</v>
      </c>
      <c r="L220">
        <v>0</v>
      </c>
      <c r="M220">
        <v>0</v>
      </c>
    </row>
    <row r="221" spans="3:13" x14ac:dyDescent="0.25">
      <c r="C221" t="s">
        <v>456</v>
      </c>
      <c r="D221" t="s">
        <v>457</v>
      </c>
      <c r="E221" t="s">
        <v>91</v>
      </c>
      <c r="F221" t="s">
        <v>447</v>
      </c>
      <c r="G221" s="13">
        <v>0</v>
      </c>
      <c r="H221">
        <v>0</v>
      </c>
      <c r="I221">
        <v>0</v>
      </c>
      <c r="J221">
        <v>0</v>
      </c>
      <c r="K221">
        <v>0</v>
      </c>
      <c r="L221">
        <v>0</v>
      </c>
      <c r="M221">
        <v>0</v>
      </c>
    </row>
    <row r="222" spans="3:13" x14ac:dyDescent="0.25">
      <c r="C222" t="s">
        <v>458</v>
      </c>
      <c r="D222" t="s">
        <v>459</v>
      </c>
      <c r="E222" t="s">
        <v>91</v>
      </c>
      <c r="F222" t="s">
        <v>447</v>
      </c>
      <c r="G222" s="13">
        <v>0</v>
      </c>
      <c r="H222">
        <v>0</v>
      </c>
      <c r="I222">
        <v>0</v>
      </c>
      <c r="J222">
        <v>0</v>
      </c>
      <c r="K222">
        <v>0</v>
      </c>
      <c r="L222">
        <v>0</v>
      </c>
      <c r="M222">
        <v>0</v>
      </c>
    </row>
    <row r="223" spans="3:13" x14ac:dyDescent="0.25">
      <c r="C223" t="s">
        <v>460</v>
      </c>
      <c r="D223" t="s">
        <v>461</v>
      </c>
      <c r="E223" t="s">
        <v>91</v>
      </c>
      <c r="F223" t="s">
        <v>447</v>
      </c>
      <c r="G223" s="13">
        <v>0</v>
      </c>
      <c r="H223">
        <v>0</v>
      </c>
      <c r="I223">
        <v>0</v>
      </c>
      <c r="J223">
        <v>0</v>
      </c>
      <c r="K223">
        <v>0</v>
      </c>
      <c r="L223">
        <v>0</v>
      </c>
      <c r="M223">
        <v>0</v>
      </c>
    </row>
    <row r="224" spans="3:13" x14ac:dyDescent="0.25">
      <c r="C224" t="s">
        <v>462</v>
      </c>
      <c r="D224" t="s">
        <v>463</v>
      </c>
      <c r="E224" t="s">
        <v>91</v>
      </c>
      <c r="F224" t="s">
        <v>447</v>
      </c>
      <c r="G224" s="13">
        <v>0</v>
      </c>
      <c r="H224">
        <v>0</v>
      </c>
      <c r="I224">
        <v>0</v>
      </c>
      <c r="J224">
        <v>0</v>
      </c>
      <c r="K224">
        <v>0</v>
      </c>
      <c r="L224">
        <v>0</v>
      </c>
      <c r="M224">
        <v>0</v>
      </c>
    </row>
    <row r="225" spans="3:13" x14ac:dyDescent="0.25">
      <c r="C225" t="s">
        <v>464</v>
      </c>
      <c r="D225" t="s">
        <v>465</v>
      </c>
      <c r="E225" t="s">
        <v>91</v>
      </c>
      <c r="F225" t="s">
        <v>447</v>
      </c>
      <c r="G225" s="13">
        <v>0</v>
      </c>
      <c r="H225">
        <v>0</v>
      </c>
      <c r="I225">
        <v>0</v>
      </c>
      <c r="J225">
        <v>0</v>
      </c>
      <c r="K225">
        <v>0</v>
      </c>
      <c r="L225">
        <v>0</v>
      </c>
      <c r="M225">
        <v>0</v>
      </c>
    </row>
    <row r="226" spans="3:13" x14ac:dyDescent="0.25">
      <c r="C226" t="s">
        <v>466</v>
      </c>
      <c r="D226" t="s">
        <v>467</v>
      </c>
      <c r="E226" t="s">
        <v>91</v>
      </c>
      <c r="F226" t="s">
        <v>447</v>
      </c>
      <c r="G226" s="13">
        <v>0</v>
      </c>
      <c r="H226">
        <v>0</v>
      </c>
      <c r="I226">
        <v>0</v>
      </c>
      <c r="J226">
        <v>0</v>
      </c>
      <c r="K226">
        <v>0</v>
      </c>
      <c r="L226">
        <v>0</v>
      </c>
      <c r="M226">
        <v>0</v>
      </c>
    </row>
    <row r="227" spans="3:13" x14ac:dyDescent="0.25">
      <c r="C227" t="s">
        <v>468</v>
      </c>
      <c r="D227" t="s">
        <v>469</v>
      </c>
      <c r="E227" t="s">
        <v>91</v>
      </c>
      <c r="F227" t="s">
        <v>447</v>
      </c>
      <c r="G227" s="13">
        <v>0</v>
      </c>
      <c r="H227">
        <v>0</v>
      </c>
      <c r="I227">
        <v>0</v>
      </c>
      <c r="J227">
        <v>0</v>
      </c>
      <c r="K227">
        <v>0</v>
      </c>
      <c r="L227">
        <v>0</v>
      </c>
      <c r="M227">
        <v>0</v>
      </c>
    </row>
    <row r="228" spans="3:13" x14ac:dyDescent="0.25">
      <c r="C228" t="s">
        <v>470</v>
      </c>
      <c r="D228" t="s">
        <v>471</v>
      </c>
      <c r="E228" t="s">
        <v>91</v>
      </c>
      <c r="F228" t="s">
        <v>447</v>
      </c>
      <c r="G228" s="13">
        <v>0</v>
      </c>
      <c r="H228">
        <v>0</v>
      </c>
      <c r="I228">
        <v>0</v>
      </c>
      <c r="J228">
        <v>0</v>
      </c>
      <c r="K228">
        <v>0</v>
      </c>
      <c r="L228">
        <v>0</v>
      </c>
      <c r="M228">
        <v>0</v>
      </c>
    </row>
    <row r="229" spans="3:13" x14ac:dyDescent="0.25">
      <c r="C229" t="s">
        <v>472</v>
      </c>
      <c r="D229" t="s">
        <v>473</v>
      </c>
      <c r="E229" t="s">
        <v>91</v>
      </c>
      <c r="F229" t="s">
        <v>447</v>
      </c>
      <c r="G229" s="13">
        <v>0</v>
      </c>
      <c r="H229">
        <v>0</v>
      </c>
      <c r="I229">
        <v>0</v>
      </c>
      <c r="J229">
        <v>0</v>
      </c>
      <c r="K229">
        <v>0</v>
      </c>
      <c r="L229">
        <v>0</v>
      </c>
      <c r="M229">
        <v>0</v>
      </c>
    </row>
    <row r="230" spans="3:13" x14ac:dyDescent="0.25">
      <c r="C230" t="s">
        <v>474</v>
      </c>
      <c r="D230" t="s">
        <v>475</v>
      </c>
      <c r="E230" t="s">
        <v>91</v>
      </c>
      <c r="F230" t="s">
        <v>447</v>
      </c>
      <c r="G230" s="13">
        <v>0</v>
      </c>
      <c r="H230">
        <v>0</v>
      </c>
      <c r="I230">
        <v>0</v>
      </c>
      <c r="J230">
        <v>0</v>
      </c>
      <c r="K230">
        <v>0</v>
      </c>
      <c r="L230">
        <v>0</v>
      </c>
      <c r="M230">
        <v>0</v>
      </c>
    </row>
    <row r="231" spans="3:13" x14ac:dyDescent="0.25">
      <c r="C231" t="s">
        <v>476</v>
      </c>
      <c r="D231" t="s">
        <v>477</v>
      </c>
      <c r="E231" t="s">
        <v>91</v>
      </c>
      <c r="F231" t="s">
        <v>447</v>
      </c>
      <c r="G231" s="13">
        <v>0</v>
      </c>
      <c r="H231">
        <v>0</v>
      </c>
      <c r="I231">
        <v>0</v>
      </c>
      <c r="J231">
        <v>0</v>
      </c>
      <c r="K231">
        <v>0</v>
      </c>
      <c r="L231">
        <v>0</v>
      </c>
      <c r="M231">
        <v>0</v>
      </c>
    </row>
    <row r="232" spans="3:13" x14ac:dyDescent="0.25">
      <c r="C232" t="s">
        <v>478</v>
      </c>
      <c r="D232" t="s">
        <v>479</v>
      </c>
      <c r="E232" t="s">
        <v>91</v>
      </c>
      <c r="F232" t="s">
        <v>447</v>
      </c>
      <c r="G232" s="13">
        <v>0</v>
      </c>
      <c r="H232">
        <v>0</v>
      </c>
      <c r="I232">
        <v>0</v>
      </c>
      <c r="J232">
        <v>0</v>
      </c>
      <c r="K232">
        <v>0</v>
      </c>
      <c r="L232">
        <v>0</v>
      </c>
      <c r="M232">
        <v>0</v>
      </c>
    </row>
    <row r="233" spans="3:13" x14ac:dyDescent="0.25">
      <c r="C233" t="s">
        <v>480</v>
      </c>
      <c r="D233" t="s">
        <v>481</v>
      </c>
      <c r="E233" t="s">
        <v>91</v>
      </c>
      <c r="F233" t="s">
        <v>447</v>
      </c>
      <c r="G233" s="13">
        <v>0</v>
      </c>
      <c r="H233">
        <v>0</v>
      </c>
      <c r="I233">
        <v>0</v>
      </c>
      <c r="J233">
        <v>0</v>
      </c>
      <c r="K233">
        <v>0</v>
      </c>
      <c r="L233">
        <v>0</v>
      </c>
      <c r="M233">
        <v>0</v>
      </c>
    </row>
    <row r="234" spans="3:13" x14ac:dyDescent="0.25">
      <c r="C234" t="s">
        <v>482</v>
      </c>
      <c r="D234" t="s">
        <v>483</v>
      </c>
      <c r="E234" t="s">
        <v>91</v>
      </c>
      <c r="F234" t="s">
        <v>447</v>
      </c>
      <c r="G234" s="13">
        <v>0</v>
      </c>
      <c r="H234">
        <v>0</v>
      </c>
      <c r="I234">
        <v>0</v>
      </c>
      <c r="J234">
        <v>0</v>
      </c>
      <c r="K234">
        <v>0</v>
      </c>
      <c r="L234">
        <v>0</v>
      </c>
      <c r="M234">
        <v>0</v>
      </c>
    </row>
    <row r="235" spans="3:13" x14ac:dyDescent="0.25">
      <c r="C235" t="s">
        <v>484</v>
      </c>
      <c r="D235" t="s">
        <v>485</v>
      </c>
      <c r="E235" t="s">
        <v>91</v>
      </c>
      <c r="F235" t="s">
        <v>447</v>
      </c>
      <c r="G235" s="13">
        <v>0</v>
      </c>
      <c r="H235">
        <v>0</v>
      </c>
      <c r="I235">
        <v>0</v>
      </c>
      <c r="J235">
        <v>0</v>
      </c>
      <c r="K235">
        <v>0</v>
      </c>
      <c r="L235">
        <v>0</v>
      </c>
      <c r="M235">
        <v>0</v>
      </c>
    </row>
    <row r="236" spans="3:13" x14ac:dyDescent="0.25">
      <c r="C236" t="s">
        <v>486</v>
      </c>
      <c r="D236" t="s">
        <v>487</v>
      </c>
      <c r="E236" t="s">
        <v>91</v>
      </c>
      <c r="F236" t="s">
        <v>447</v>
      </c>
      <c r="G236" s="13">
        <v>0</v>
      </c>
      <c r="H236">
        <v>0</v>
      </c>
      <c r="I236">
        <v>0</v>
      </c>
      <c r="J236">
        <v>0</v>
      </c>
      <c r="K236">
        <v>0</v>
      </c>
      <c r="L236">
        <v>0</v>
      </c>
      <c r="M236">
        <v>0</v>
      </c>
    </row>
    <row r="237" spans="3:13" x14ac:dyDescent="0.25">
      <c r="C237" t="s">
        <v>488</v>
      </c>
      <c r="D237" t="s">
        <v>489</v>
      </c>
      <c r="E237" t="s">
        <v>91</v>
      </c>
      <c r="F237" t="s">
        <v>447</v>
      </c>
      <c r="G237" s="13">
        <v>0</v>
      </c>
      <c r="H237">
        <v>0</v>
      </c>
      <c r="I237">
        <v>0</v>
      </c>
      <c r="J237">
        <v>0</v>
      </c>
      <c r="K237">
        <v>0</v>
      </c>
      <c r="L237">
        <v>0</v>
      </c>
      <c r="M237">
        <v>0</v>
      </c>
    </row>
    <row r="238" spans="3:13" x14ac:dyDescent="0.25">
      <c r="C238" t="s">
        <v>490</v>
      </c>
      <c r="D238" t="s">
        <v>491</v>
      </c>
      <c r="E238" t="s">
        <v>91</v>
      </c>
      <c r="F238" t="s">
        <v>447</v>
      </c>
      <c r="G238" s="13">
        <v>0</v>
      </c>
      <c r="H238">
        <v>0</v>
      </c>
      <c r="I238">
        <v>0</v>
      </c>
      <c r="J238">
        <v>0</v>
      </c>
      <c r="K238">
        <v>0</v>
      </c>
      <c r="L238">
        <v>0</v>
      </c>
      <c r="M238">
        <v>0</v>
      </c>
    </row>
    <row r="239" spans="3:13" x14ac:dyDescent="0.25">
      <c r="C239" t="s">
        <v>492</v>
      </c>
      <c r="D239" t="s">
        <v>493</v>
      </c>
      <c r="E239" t="s">
        <v>91</v>
      </c>
      <c r="F239" t="s">
        <v>447</v>
      </c>
      <c r="G239" s="13">
        <v>0</v>
      </c>
      <c r="H239">
        <v>0</v>
      </c>
      <c r="I239">
        <v>0</v>
      </c>
      <c r="J239">
        <v>0</v>
      </c>
      <c r="K239">
        <v>0</v>
      </c>
      <c r="L239">
        <v>0</v>
      </c>
      <c r="M239">
        <v>0</v>
      </c>
    </row>
    <row r="240" spans="3:13" x14ac:dyDescent="0.25">
      <c r="C240" t="s">
        <v>494</v>
      </c>
      <c r="D240" t="s">
        <v>495</v>
      </c>
      <c r="E240" t="s">
        <v>91</v>
      </c>
      <c r="F240" t="s">
        <v>447</v>
      </c>
      <c r="G240" s="13">
        <v>0</v>
      </c>
      <c r="H240">
        <v>0</v>
      </c>
      <c r="I240">
        <v>0</v>
      </c>
      <c r="J240">
        <v>0</v>
      </c>
      <c r="K240">
        <v>0</v>
      </c>
      <c r="L240">
        <v>0</v>
      </c>
      <c r="M240">
        <v>0</v>
      </c>
    </row>
    <row r="241" spans="3:13" x14ac:dyDescent="0.25">
      <c r="C241" t="s">
        <v>496</v>
      </c>
      <c r="D241" t="s">
        <v>497</v>
      </c>
      <c r="E241" t="s">
        <v>91</v>
      </c>
      <c r="F241" t="s">
        <v>447</v>
      </c>
      <c r="G241" s="13">
        <v>0</v>
      </c>
      <c r="H241">
        <v>0</v>
      </c>
      <c r="I241">
        <v>0</v>
      </c>
      <c r="J241">
        <v>0</v>
      </c>
      <c r="K241">
        <v>0</v>
      </c>
      <c r="L241">
        <v>0</v>
      </c>
      <c r="M241">
        <v>0</v>
      </c>
    </row>
    <row r="242" spans="3:13" x14ac:dyDescent="0.25">
      <c r="C242" t="s">
        <v>498</v>
      </c>
      <c r="D242" t="s">
        <v>499</v>
      </c>
      <c r="E242" t="s">
        <v>91</v>
      </c>
      <c r="F242" t="s">
        <v>501</v>
      </c>
      <c r="G242" s="13">
        <v>0</v>
      </c>
      <c r="H242">
        <v>0</v>
      </c>
      <c r="I242">
        <v>0</v>
      </c>
      <c r="J242">
        <v>0</v>
      </c>
      <c r="K242">
        <v>0</v>
      </c>
      <c r="L242">
        <v>0</v>
      </c>
      <c r="M242">
        <v>0</v>
      </c>
    </row>
    <row r="243" spans="3:13" x14ac:dyDescent="0.25">
      <c r="C243" t="s">
        <v>502</v>
      </c>
      <c r="D243" t="s">
        <v>503</v>
      </c>
      <c r="E243" t="s">
        <v>91</v>
      </c>
      <c r="F243" t="s">
        <v>501</v>
      </c>
      <c r="G243" s="13">
        <v>0</v>
      </c>
      <c r="H243">
        <v>0</v>
      </c>
      <c r="I243">
        <v>0</v>
      </c>
      <c r="J243">
        <v>0</v>
      </c>
      <c r="K243">
        <v>0</v>
      </c>
      <c r="L243">
        <v>0</v>
      </c>
      <c r="M243">
        <v>0</v>
      </c>
    </row>
    <row r="244" spans="3:13" x14ac:dyDescent="0.25">
      <c r="C244" t="s">
        <v>504</v>
      </c>
      <c r="D244" t="s">
        <v>505</v>
      </c>
      <c r="E244" t="s">
        <v>91</v>
      </c>
      <c r="F244" t="s">
        <v>501</v>
      </c>
      <c r="G244" s="13">
        <v>0</v>
      </c>
      <c r="H244">
        <v>0</v>
      </c>
      <c r="I244">
        <v>0</v>
      </c>
      <c r="J244">
        <v>0</v>
      </c>
      <c r="K244">
        <v>0</v>
      </c>
      <c r="L244">
        <v>0</v>
      </c>
      <c r="M244">
        <v>0</v>
      </c>
    </row>
    <row r="245" spans="3:13" x14ac:dyDescent="0.25">
      <c r="C245" t="s">
        <v>506</v>
      </c>
      <c r="D245" t="s">
        <v>507</v>
      </c>
      <c r="E245" t="s">
        <v>91</v>
      </c>
      <c r="F245" t="s">
        <v>501</v>
      </c>
      <c r="G245" s="13">
        <v>0</v>
      </c>
      <c r="H245">
        <v>0</v>
      </c>
      <c r="I245">
        <v>0</v>
      </c>
      <c r="J245">
        <v>0</v>
      </c>
      <c r="K245">
        <v>0</v>
      </c>
      <c r="L245">
        <v>0</v>
      </c>
      <c r="M245">
        <v>0</v>
      </c>
    </row>
    <row r="246" spans="3:13" x14ac:dyDescent="0.25">
      <c r="C246" t="s">
        <v>508</v>
      </c>
      <c r="D246" t="s">
        <v>509</v>
      </c>
      <c r="E246" t="s">
        <v>91</v>
      </c>
      <c r="F246" t="s">
        <v>447</v>
      </c>
      <c r="G246" s="13">
        <v>0</v>
      </c>
      <c r="H246">
        <v>0</v>
      </c>
      <c r="I246">
        <v>0</v>
      </c>
      <c r="J246">
        <v>0</v>
      </c>
      <c r="K246">
        <v>0</v>
      </c>
      <c r="L246">
        <v>0</v>
      </c>
      <c r="M246">
        <v>0</v>
      </c>
    </row>
    <row r="247" spans="3:13" x14ac:dyDescent="0.25">
      <c r="C247" t="s">
        <v>510</v>
      </c>
      <c r="D247" t="s">
        <v>511</v>
      </c>
      <c r="E247" t="s">
        <v>91</v>
      </c>
      <c r="F247" t="s">
        <v>447</v>
      </c>
      <c r="G247" s="13">
        <v>0</v>
      </c>
      <c r="H247">
        <v>0</v>
      </c>
      <c r="I247">
        <v>0</v>
      </c>
      <c r="J247">
        <v>0</v>
      </c>
      <c r="K247">
        <v>0</v>
      </c>
      <c r="L247">
        <v>0</v>
      </c>
      <c r="M247">
        <v>0</v>
      </c>
    </row>
    <row r="248" spans="3:13" x14ac:dyDescent="0.25">
      <c r="C248" t="s">
        <v>512</v>
      </c>
      <c r="D248" t="s">
        <v>513</v>
      </c>
      <c r="E248" t="s">
        <v>91</v>
      </c>
      <c r="F248" t="s">
        <v>447</v>
      </c>
      <c r="G248" s="13">
        <v>0</v>
      </c>
      <c r="H248">
        <v>0</v>
      </c>
      <c r="I248">
        <v>0</v>
      </c>
      <c r="J248">
        <v>0</v>
      </c>
      <c r="K248">
        <v>0</v>
      </c>
      <c r="L248">
        <v>0</v>
      </c>
      <c r="M248">
        <v>0</v>
      </c>
    </row>
    <row r="249" spans="3:13" x14ac:dyDescent="0.25">
      <c r="C249" t="s">
        <v>514</v>
      </c>
      <c r="D249" t="s">
        <v>515</v>
      </c>
      <c r="E249" t="s">
        <v>91</v>
      </c>
      <c r="F249" t="s">
        <v>447</v>
      </c>
      <c r="G249" s="13">
        <v>0</v>
      </c>
      <c r="H249">
        <v>0</v>
      </c>
      <c r="I249">
        <v>0</v>
      </c>
      <c r="J249">
        <v>0</v>
      </c>
      <c r="K249">
        <v>0</v>
      </c>
      <c r="L249">
        <v>0</v>
      </c>
      <c r="M249">
        <v>0</v>
      </c>
    </row>
    <row r="250" spans="3:13" x14ac:dyDescent="0.25">
      <c r="C250" t="s">
        <v>516</v>
      </c>
      <c r="D250" t="s">
        <v>517</v>
      </c>
      <c r="E250" t="s">
        <v>91</v>
      </c>
      <c r="F250" t="s">
        <v>447</v>
      </c>
      <c r="G250" s="13">
        <v>0</v>
      </c>
      <c r="H250">
        <v>0</v>
      </c>
      <c r="I250">
        <v>0</v>
      </c>
      <c r="J250">
        <v>0</v>
      </c>
      <c r="K250">
        <v>0</v>
      </c>
      <c r="L250">
        <v>0</v>
      </c>
      <c r="M250">
        <v>0</v>
      </c>
    </row>
    <row r="251" spans="3:13" x14ac:dyDescent="0.25">
      <c r="C251" t="s">
        <v>518</v>
      </c>
      <c r="D251" t="s">
        <v>519</v>
      </c>
      <c r="E251" t="s">
        <v>91</v>
      </c>
      <c r="F251" t="s">
        <v>447</v>
      </c>
      <c r="G251" s="13">
        <v>0</v>
      </c>
      <c r="H251">
        <v>0</v>
      </c>
      <c r="I251">
        <v>0</v>
      </c>
      <c r="J251">
        <v>0</v>
      </c>
      <c r="K251">
        <v>0</v>
      </c>
      <c r="L251">
        <v>0</v>
      </c>
      <c r="M251">
        <v>0</v>
      </c>
    </row>
    <row r="252" spans="3:13" x14ac:dyDescent="0.25">
      <c r="C252" t="s">
        <v>520</v>
      </c>
      <c r="D252" t="s">
        <v>521</v>
      </c>
      <c r="E252" t="s">
        <v>91</v>
      </c>
      <c r="F252" t="s">
        <v>447</v>
      </c>
      <c r="G252" s="13">
        <v>0</v>
      </c>
      <c r="H252">
        <v>0</v>
      </c>
      <c r="I252">
        <v>0</v>
      </c>
      <c r="J252">
        <v>0</v>
      </c>
      <c r="K252">
        <v>0</v>
      </c>
      <c r="L252">
        <v>0</v>
      </c>
      <c r="M252">
        <v>0</v>
      </c>
    </row>
    <row r="253" spans="3:13" x14ac:dyDescent="0.25">
      <c r="C253" t="s">
        <v>522</v>
      </c>
      <c r="D253" t="s">
        <v>523</v>
      </c>
      <c r="E253" t="s">
        <v>91</v>
      </c>
      <c r="F253" t="s">
        <v>447</v>
      </c>
      <c r="G253" s="13">
        <v>0</v>
      </c>
      <c r="H253">
        <v>0</v>
      </c>
      <c r="I253">
        <v>0</v>
      </c>
      <c r="J253">
        <v>0</v>
      </c>
      <c r="K253">
        <v>0</v>
      </c>
      <c r="L253">
        <v>0</v>
      </c>
      <c r="M253">
        <v>0</v>
      </c>
    </row>
    <row r="254" spans="3:13" x14ac:dyDescent="0.25">
      <c r="C254" t="s">
        <v>524</v>
      </c>
      <c r="D254" t="s">
        <v>525</v>
      </c>
      <c r="E254" t="s">
        <v>91</v>
      </c>
      <c r="F254" t="s">
        <v>447</v>
      </c>
      <c r="G254" s="13">
        <v>0</v>
      </c>
      <c r="H254">
        <v>0</v>
      </c>
      <c r="I254">
        <v>0</v>
      </c>
      <c r="J254">
        <v>0</v>
      </c>
      <c r="K254">
        <v>0</v>
      </c>
      <c r="L254">
        <v>0</v>
      </c>
      <c r="M254">
        <v>0</v>
      </c>
    </row>
    <row r="255" spans="3:13" x14ac:dyDescent="0.25">
      <c r="C255" t="s">
        <v>526</v>
      </c>
      <c r="D255" t="s">
        <v>527</v>
      </c>
      <c r="E255" t="s">
        <v>91</v>
      </c>
      <c r="F255" t="s">
        <v>447</v>
      </c>
      <c r="G255" s="13">
        <v>0</v>
      </c>
      <c r="H255">
        <v>0</v>
      </c>
      <c r="I255">
        <v>0</v>
      </c>
      <c r="J255">
        <v>0</v>
      </c>
      <c r="K255">
        <v>0</v>
      </c>
      <c r="L255">
        <v>0</v>
      </c>
      <c r="M255">
        <v>0</v>
      </c>
    </row>
    <row r="256" spans="3:13" x14ac:dyDescent="0.25">
      <c r="C256" t="s">
        <v>528</v>
      </c>
      <c r="D256" t="s">
        <v>529</v>
      </c>
      <c r="E256" t="s">
        <v>91</v>
      </c>
      <c r="F256" t="s">
        <v>447</v>
      </c>
      <c r="G256" s="13">
        <v>0</v>
      </c>
      <c r="H256">
        <v>0</v>
      </c>
      <c r="I256">
        <v>0</v>
      </c>
      <c r="J256">
        <v>0</v>
      </c>
      <c r="K256">
        <v>0</v>
      </c>
      <c r="L256">
        <v>0</v>
      </c>
      <c r="M256">
        <v>0</v>
      </c>
    </row>
    <row r="257" spans="3:13" x14ac:dyDescent="0.25">
      <c r="C257" t="s">
        <v>530</v>
      </c>
      <c r="D257" t="s">
        <v>531</v>
      </c>
      <c r="E257" t="s">
        <v>91</v>
      </c>
      <c r="F257" t="s">
        <v>447</v>
      </c>
      <c r="G257" s="13">
        <v>0</v>
      </c>
      <c r="H257">
        <v>0</v>
      </c>
      <c r="I257">
        <v>0</v>
      </c>
      <c r="J257">
        <v>0</v>
      </c>
      <c r="K257">
        <v>0</v>
      </c>
      <c r="L257">
        <v>0</v>
      </c>
      <c r="M257">
        <v>0</v>
      </c>
    </row>
    <row r="258" spans="3:13" x14ac:dyDescent="0.25">
      <c r="C258" t="s">
        <v>532</v>
      </c>
      <c r="D258" t="s">
        <v>533</v>
      </c>
      <c r="E258" t="s">
        <v>91</v>
      </c>
      <c r="F258" t="s">
        <v>447</v>
      </c>
      <c r="G258" s="13">
        <v>0</v>
      </c>
      <c r="H258">
        <v>0</v>
      </c>
      <c r="I258">
        <v>0</v>
      </c>
      <c r="J258">
        <v>0</v>
      </c>
      <c r="K258">
        <v>0</v>
      </c>
      <c r="L258">
        <v>0</v>
      </c>
      <c r="M258">
        <v>0</v>
      </c>
    </row>
    <row r="259" spans="3:13" x14ac:dyDescent="0.25">
      <c r="C259" t="s">
        <v>534</v>
      </c>
      <c r="D259" t="s">
        <v>535</v>
      </c>
      <c r="E259" t="s">
        <v>91</v>
      </c>
      <c r="F259" t="s">
        <v>447</v>
      </c>
      <c r="G259" s="13">
        <v>0</v>
      </c>
      <c r="H259">
        <v>0</v>
      </c>
      <c r="I259">
        <v>0</v>
      </c>
      <c r="J259">
        <v>0</v>
      </c>
      <c r="K259">
        <v>0</v>
      </c>
      <c r="L259">
        <v>0</v>
      </c>
      <c r="M259">
        <v>0</v>
      </c>
    </row>
    <row r="260" spans="3:13" x14ac:dyDescent="0.25">
      <c r="C260" t="s">
        <v>536</v>
      </c>
      <c r="D260" t="s">
        <v>537</v>
      </c>
      <c r="E260" t="s">
        <v>91</v>
      </c>
      <c r="F260" t="s">
        <v>447</v>
      </c>
      <c r="G260" s="13">
        <v>0</v>
      </c>
      <c r="H260">
        <v>0</v>
      </c>
      <c r="I260">
        <v>0</v>
      </c>
      <c r="J260">
        <v>0</v>
      </c>
      <c r="K260">
        <v>0</v>
      </c>
      <c r="L260">
        <v>0</v>
      </c>
      <c r="M260">
        <v>0</v>
      </c>
    </row>
    <row r="261" spans="3:13" x14ac:dyDescent="0.25">
      <c r="C261" t="s">
        <v>538</v>
      </c>
      <c r="D261" t="s">
        <v>539</v>
      </c>
      <c r="E261" t="s">
        <v>91</v>
      </c>
      <c r="F261" t="s">
        <v>447</v>
      </c>
      <c r="G261" s="13">
        <v>0</v>
      </c>
      <c r="H261">
        <v>0</v>
      </c>
      <c r="I261">
        <v>0</v>
      </c>
      <c r="J261">
        <v>0</v>
      </c>
      <c r="K261">
        <v>0</v>
      </c>
      <c r="L261">
        <v>0</v>
      </c>
      <c r="M261">
        <v>0</v>
      </c>
    </row>
    <row r="262" spans="3:13" x14ac:dyDescent="0.25">
      <c r="C262" t="s">
        <v>540</v>
      </c>
      <c r="D262" t="s">
        <v>541</v>
      </c>
      <c r="E262" t="s">
        <v>91</v>
      </c>
      <c r="F262" t="s">
        <v>447</v>
      </c>
      <c r="G262" s="13">
        <v>0</v>
      </c>
      <c r="H262">
        <v>0</v>
      </c>
      <c r="I262">
        <v>0</v>
      </c>
      <c r="J262">
        <v>0</v>
      </c>
      <c r="K262">
        <v>0</v>
      </c>
      <c r="L262">
        <v>0</v>
      </c>
      <c r="M262">
        <v>0</v>
      </c>
    </row>
    <row r="263" spans="3:13" x14ac:dyDescent="0.25">
      <c r="C263" t="s">
        <v>542</v>
      </c>
      <c r="D263" t="s">
        <v>543</v>
      </c>
      <c r="E263" t="s">
        <v>91</v>
      </c>
      <c r="F263" t="s">
        <v>447</v>
      </c>
      <c r="G263" s="13">
        <v>0</v>
      </c>
      <c r="H263">
        <v>0</v>
      </c>
      <c r="I263">
        <v>0</v>
      </c>
      <c r="J263">
        <v>0</v>
      </c>
      <c r="K263">
        <v>0</v>
      </c>
      <c r="L263">
        <v>0</v>
      </c>
      <c r="M263">
        <v>0</v>
      </c>
    </row>
    <row r="264" spans="3:13" x14ac:dyDescent="0.25">
      <c r="C264" t="s">
        <v>544</v>
      </c>
      <c r="D264" t="s">
        <v>545</v>
      </c>
      <c r="E264" t="s">
        <v>91</v>
      </c>
      <c r="F264" t="s">
        <v>447</v>
      </c>
      <c r="G264" s="13">
        <v>0</v>
      </c>
      <c r="H264">
        <v>0</v>
      </c>
      <c r="I264">
        <v>0</v>
      </c>
      <c r="J264">
        <v>0</v>
      </c>
      <c r="K264">
        <v>0</v>
      </c>
      <c r="L264">
        <v>0</v>
      </c>
      <c r="M264">
        <v>0</v>
      </c>
    </row>
    <row r="265" spans="3:13" x14ac:dyDescent="0.25">
      <c r="C265" t="s">
        <v>546</v>
      </c>
      <c r="D265" t="s">
        <v>547</v>
      </c>
      <c r="E265" t="s">
        <v>91</v>
      </c>
      <c r="F265" t="s">
        <v>447</v>
      </c>
      <c r="G265" s="13">
        <v>0</v>
      </c>
      <c r="H265">
        <v>0</v>
      </c>
      <c r="I265">
        <v>0</v>
      </c>
      <c r="J265">
        <v>0</v>
      </c>
      <c r="K265">
        <v>0</v>
      </c>
      <c r="L265">
        <v>0</v>
      </c>
      <c r="M265">
        <v>0</v>
      </c>
    </row>
    <row r="266" spans="3:13" x14ac:dyDescent="0.25">
      <c r="C266" t="s">
        <v>548</v>
      </c>
      <c r="D266" t="s">
        <v>549</v>
      </c>
      <c r="E266" t="s">
        <v>91</v>
      </c>
      <c r="F266" t="s">
        <v>447</v>
      </c>
      <c r="G266" s="13">
        <v>0</v>
      </c>
      <c r="H266">
        <v>0</v>
      </c>
      <c r="I266">
        <v>0</v>
      </c>
      <c r="J266">
        <v>0</v>
      </c>
      <c r="K266">
        <v>0</v>
      </c>
      <c r="L266">
        <v>0</v>
      </c>
      <c r="M266">
        <v>0</v>
      </c>
    </row>
    <row r="267" spans="3:13" x14ac:dyDescent="0.25">
      <c r="C267" t="s">
        <v>550</v>
      </c>
      <c r="D267" t="s">
        <v>551</v>
      </c>
      <c r="E267" t="s">
        <v>91</v>
      </c>
      <c r="F267" t="s">
        <v>447</v>
      </c>
      <c r="G267" s="13">
        <v>0</v>
      </c>
      <c r="H267">
        <v>0</v>
      </c>
      <c r="I267">
        <v>0</v>
      </c>
      <c r="J267">
        <v>0</v>
      </c>
      <c r="K267">
        <v>0</v>
      </c>
      <c r="L267">
        <v>0</v>
      </c>
      <c r="M267">
        <v>0</v>
      </c>
    </row>
    <row r="268" spans="3:13" x14ac:dyDescent="0.25">
      <c r="C268" t="s">
        <v>552</v>
      </c>
      <c r="D268" t="s">
        <v>553</v>
      </c>
      <c r="E268" t="s">
        <v>91</v>
      </c>
      <c r="F268" t="s">
        <v>447</v>
      </c>
      <c r="G268" s="13">
        <v>0</v>
      </c>
      <c r="H268">
        <v>0</v>
      </c>
      <c r="I268">
        <v>0</v>
      </c>
      <c r="J268">
        <v>0</v>
      </c>
      <c r="K268">
        <v>0</v>
      </c>
      <c r="L268">
        <v>0</v>
      </c>
      <c r="M268">
        <v>0</v>
      </c>
    </row>
    <row r="269" spans="3:13" x14ac:dyDescent="0.25">
      <c r="C269" t="s">
        <v>554</v>
      </c>
      <c r="D269" t="s">
        <v>555</v>
      </c>
      <c r="E269" t="s">
        <v>91</v>
      </c>
      <c r="F269" t="s">
        <v>447</v>
      </c>
      <c r="G269" s="13">
        <v>0</v>
      </c>
      <c r="H269">
        <v>0</v>
      </c>
      <c r="I269">
        <v>0</v>
      </c>
      <c r="J269">
        <v>0</v>
      </c>
      <c r="K269">
        <v>0</v>
      </c>
      <c r="L269">
        <v>0</v>
      </c>
      <c r="M269">
        <v>0</v>
      </c>
    </row>
    <row r="270" spans="3:13" x14ac:dyDescent="0.25">
      <c r="C270" t="s">
        <v>608</v>
      </c>
      <c r="D270" t="s">
        <v>609</v>
      </c>
      <c r="E270" t="s">
        <v>91</v>
      </c>
      <c r="G270" s="13">
        <v>15769.999999999998</v>
      </c>
      <c r="H270">
        <v>24000</v>
      </c>
      <c r="I270">
        <v>0</v>
      </c>
      <c r="J270">
        <v>0</v>
      </c>
      <c r="K270">
        <v>2090</v>
      </c>
      <c r="L270">
        <v>0</v>
      </c>
      <c r="M270">
        <v>0</v>
      </c>
    </row>
    <row r="271" spans="3:13" x14ac:dyDescent="0.25">
      <c r="C271" t="s">
        <v>610</v>
      </c>
      <c r="D271" t="s">
        <v>611</v>
      </c>
      <c r="E271" t="s">
        <v>91</v>
      </c>
      <c r="F271" t="s">
        <v>613</v>
      </c>
      <c r="G271" s="13">
        <v>16324.000000000002</v>
      </c>
      <c r="H271">
        <v>24000</v>
      </c>
      <c r="I271">
        <v>0</v>
      </c>
      <c r="J271">
        <v>0</v>
      </c>
      <c r="K271">
        <v>1668</v>
      </c>
      <c r="L271">
        <v>0</v>
      </c>
      <c r="M271">
        <v>0</v>
      </c>
    </row>
    <row r="272" spans="3:13" x14ac:dyDescent="0.25">
      <c r="C272" t="s">
        <v>614</v>
      </c>
      <c r="D272" t="s">
        <v>615</v>
      </c>
      <c r="E272" t="s">
        <v>91</v>
      </c>
      <c r="F272" t="s">
        <v>613</v>
      </c>
      <c r="G272" s="13">
        <v>17333</v>
      </c>
      <c r="H272">
        <v>24000</v>
      </c>
      <c r="I272">
        <v>0</v>
      </c>
      <c r="J272">
        <v>0</v>
      </c>
      <c r="K272">
        <v>2009</v>
      </c>
      <c r="L272">
        <v>0</v>
      </c>
      <c r="M272">
        <v>0</v>
      </c>
    </row>
    <row r="273" spans="3:13" x14ac:dyDescent="0.25">
      <c r="C273" t="s">
        <v>616</v>
      </c>
      <c r="D273" t="s">
        <v>617</v>
      </c>
      <c r="E273" t="s">
        <v>91</v>
      </c>
      <c r="F273" t="s">
        <v>613</v>
      </c>
      <c r="G273" s="13">
        <v>16155.999999999998</v>
      </c>
      <c r="H273">
        <v>24000</v>
      </c>
      <c r="I273">
        <v>0</v>
      </c>
      <c r="J273">
        <v>0</v>
      </c>
      <c r="K273">
        <v>1201</v>
      </c>
      <c r="L273">
        <v>0</v>
      </c>
      <c r="M273">
        <v>0</v>
      </c>
    </row>
    <row r="274" spans="3:13" x14ac:dyDescent="0.25">
      <c r="C274" t="s">
        <v>618</v>
      </c>
      <c r="D274" t="s">
        <v>619</v>
      </c>
      <c r="E274" t="s">
        <v>91</v>
      </c>
      <c r="F274" t="s">
        <v>613</v>
      </c>
      <c r="G274" s="13">
        <v>18020</v>
      </c>
      <c r="H274">
        <v>24000</v>
      </c>
      <c r="I274">
        <v>0</v>
      </c>
      <c r="J274">
        <v>0</v>
      </c>
      <c r="K274">
        <v>870.99999999999989</v>
      </c>
      <c r="L274">
        <v>0</v>
      </c>
      <c r="M274">
        <v>0</v>
      </c>
    </row>
    <row r="275" spans="3:13" x14ac:dyDescent="0.25">
      <c r="C275" t="s">
        <v>620</v>
      </c>
      <c r="D275" t="s">
        <v>621</v>
      </c>
      <c r="E275" t="s">
        <v>91</v>
      </c>
      <c r="F275" t="s">
        <v>613</v>
      </c>
      <c r="G275" s="13">
        <v>17114</v>
      </c>
      <c r="H275">
        <v>24000</v>
      </c>
      <c r="I275">
        <v>0</v>
      </c>
      <c r="J275">
        <v>0</v>
      </c>
      <c r="K275">
        <v>1656</v>
      </c>
      <c r="L275">
        <v>0</v>
      </c>
      <c r="M275">
        <v>0</v>
      </c>
    </row>
    <row r="276" spans="3:13" x14ac:dyDescent="0.25">
      <c r="C276" t="s">
        <v>622</v>
      </c>
      <c r="D276" t="s">
        <v>623</v>
      </c>
      <c r="E276" t="s">
        <v>91</v>
      </c>
      <c r="F276" t="s">
        <v>613</v>
      </c>
      <c r="G276" s="13">
        <v>16532</v>
      </c>
      <c r="H276">
        <v>24000</v>
      </c>
      <c r="I276">
        <v>0</v>
      </c>
      <c r="J276">
        <v>0</v>
      </c>
      <c r="K276">
        <v>1625</v>
      </c>
      <c r="L276">
        <v>0</v>
      </c>
      <c r="M276">
        <v>0</v>
      </c>
    </row>
    <row r="277" spans="3:13" x14ac:dyDescent="0.25">
      <c r="C277" t="s">
        <v>624</v>
      </c>
      <c r="D277" t="s">
        <v>625</v>
      </c>
      <c r="E277" t="s">
        <v>91</v>
      </c>
      <c r="F277" t="s">
        <v>613</v>
      </c>
      <c r="G277" s="13">
        <v>17247</v>
      </c>
      <c r="H277">
        <v>24000</v>
      </c>
      <c r="I277">
        <v>0</v>
      </c>
      <c r="J277">
        <v>0</v>
      </c>
      <c r="K277">
        <v>1961</v>
      </c>
      <c r="L277">
        <v>0</v>
      </c>
      <c r="M277">
        <v>0</v>
      </c>
    </row>
    <row r="278" spans="3:13" x14ac:dyDescent="0.25">
      <c r="C278" t="s">
        <v>626</v>
      </c>
      <c r="D278" t="s">
        <v>627</v>
      </c>
      <c r="E278" t="s">
        <v>91</v>
      </c>
      <c r="F278" t="s">
        <v>613</v>
      </c>
      <c r="G278" s="13">
        <v>17072</v>
      </c>
      <c r="H278">
        <v>24000</v>
      </c>
      <c r="I278">
        <v>0</v>
      </c>
      <c r="J278">
        <v>0</v>
      </c>
      <c r="K278">
        <v>2450</v>
      </c>
      <c r="L278">
        <v>0</v>
      </c>
      <c r="M278">
        <v>0</v>
      </c>
    </row>
    <row r="279" spans="3:13" x14ac:dyDescent="0.25">
      <c r="C279" t="s">
        <v>628</v>
      </c>
      <c r="D279" t="s">
        <v>629</v>
      </c>
      <c r="E279" t="s">
        <v>91</v>
      </c>
      <c r="F279" t="s">
        <v>613</v>
      </c>
      <c r="G279" s="13">
        <v>16249</v>
      </c>
      <c r="H279">
        <v>24000</v>
      </c>
      <c r="I279">
        <v>0</v>
      </c>
      <c r="J279">
        <v>0</v>
      </c>
      <c r="K279">
        <v>1632</v>
      </c>
      <c r="L279">
        <v>0</v>
      </c>
      <c r="M279">
        <v>0</v>
      </c>
    </row>
    <row r="280" spans="3:13" x14ac:dyDescent="0.25">
      <c r="C280" t="s">
        <v>630</v>
      </c>
      <c r="D280" t="s">
        <v>631</v>
      </c>
      <c r="E280" t="s">
        <v>91</v>
      </c>
      <c r="F280" t="s">
        <v>613</v>
      </c>
      <c r="G280" s="13">
        <v>16951</v>
      </c>
      <c r="H280">
        <v>24000</v>
      </c>
      <c r="I280">
        <v>0</v>
      </c>
      <c r="J280">
        <v>0</v>
      </c>
      <c r="K280">
        <v>1124</v>
      </c>
      <c r="L280">
        <v>0</v>
      </c>
      <c r="M280">
        <v>0</v>
      </c>
    </row>
    <row r="281" spans="3:13" x14ac:dyDescent="0.25">
      <c r="C281" t="s">
        <v>632</v>
      </c>
      <c r="D281" t="s">
        <v>633</v>
      </c>
      <c r="E281" t="s">
        <v>91</v>
      </c>
      <c r="F281" t="s">
        <v>613</v>
      </c>
      <c r="G281" s="13">
        <v>16600</v>
      </c>
      <c r="H281">
        <v>24000</v>
      </c>
      <c r="I281">
        <v>0</v>
      </c>
      <c r="J281">
        <v>0</v>
      </c>
      <c r="K281">
        <v>2083</v>
      </c>
      <c r="L281">
        <v>0</v>
      </c>
      <c r="M281">
        <v>0</v>
      </c>
    </row>
    <row r="282" spans="3:13" x14ac:dyDescent="0.25">
      <c r="C282" t="s">
        <v>634</v>
      </c>
      <c r="D282" t="s">
        <v>635</v>
      </c>
      <c r="E282" t="s">
        <v>91</v>
      </c>
      <c r="F282" t="s">
        <v>613</v>
      </c>
      <c r="G282" s="13">
        <v>17252</v>
      </c>
      <c r="H282">
        <v>24000</v>
      </c>
      <c r="I282">
        <v>0</v>
      </c>
      <c r="J282">
        <v>0</v>
      </c>
      <c r="K282">
        <v>1718</v>
      </c>
      <c r="L282">
        <v>0</v>
      </c>
      <c r="M282">
        <v>0</v>
      </c>
    </row>
    <row r="283" spans="3:13" x14ac:dyDescent="0.25">
      <c r="C283" t="s">
        <v>636</v>
      </c>
      <c r="D283" t="s">
        <v>637</v>
      </c>
      <c r="E283" t="s">
        <v>91</v>
      </c>
      <c r="F283" t="s">
        <v>613</v>
      </c>
      <c r="G283" s="13">
        <v>17631</v>
      </c>
      <c r="H283">
        <v>24000</v>
      </c>
      <c r="I283">
        <v>0</v>
      </c>
      <c r="J283">
        <v>0</v>
      </c>
      <c r="K283">
        <v>1095</v>
      </c>
      <c r="L283">
        <v>0</v>
      </c>
      <c r="M283">
        <v>0</v>
      </c>
    </row>
    <row r="284" spans="3:13" x14ac:dyDescent="0.25">
      <c r="C284" t="s">
        <v>638</v>
      </c>
      <c r="D284" t="s">
        <v>639</v>
      </c>
      <c r="E284" t="s">
        <v>91</v>
      </c>
      <c r="F284" t="s">
        <v>613</v>
      </c>
      <c r="G284" s="13">
        <v>16134.999999999998</v>
      </c>
      <c r="H284">
        <v>24000</v>
      </c>
      <c r="I284">
        <v>0</v>
      </c>
      <c r="J284">
        <v>0</v>
      </c>
      <c r="K284">
        <v>1498</v>
      </c>
      <c r="L284">
        <v>0</v>
      </c>
      <c r="M284">
        <v>0</v>
      </c>
    </row>
    <row r="285" spans="3:13" x14ac:dyDescent="0.25">
      <c r="C285" t="s">
        <v>640</v>
      </c>
      <c r="D285" t="s">
        <v>641</v>
      </c>
      <c r="E285" t="s">
        <v>91</v>
      </c>
      <c r="F285" t="s">
        <v>613</v>
      </c>
      <c r="G285" s="13">
        <v>17152</v>
      </c>
      <c r="H285">
        <v>24000</v>
      </c>
      <c r="I285">
        <v>0</v>
      </c>
      <c r="J285">
        <v>0</v>
      </c>
      <c r="K285">
        <v>1229</v>
      </c>
      <c r="L285">
        <v>0</v>
      </c>
      <c r="M285">
        <v>0</v>
      </c>
    </row>
    <row r="286" spans="3:13" x14ac:dyDescent="0.25">
      <c r="C286" t="s">
        <v>642</v>
      </c>
      <c r="D286" t="s">
        <v>643</v>
      </c>
      <c r="E286" t="s">
        <v>91</v>
      </c>
      <c r="F286" t="s">
        <v>613</v>
      </c>
      <c r="G286" s="13">
        <v>16328</v>
      </c>
      <c r="H286">
        <v>24000</v>
      </c>
      <c r="I286">
        <v>0</v>
      </c>
      <c r="J286">
        <v>0</v>
      </c>
      <c r="K286">
        <v>2159</v>
      </c>
      <c r="L286">
        <v>0</v>
      </c>
      <c r="M286">
        <v>0</v>
      </c>
    </row>
    <row r="287" spans="3:13" x14ac:dyDescent="0.25">
      <c r="C287" t="s">
        <v>644</v>
      </c>
      <c r="D287" t="s">
        <v>645</v>
      </c>
      <c r="E287" t="s">
        <v>91</v>
      </c>
      <c r="F287" t="s">
        <v>613</v>
      </c>
      <c r="G287" s="13">
        <v>17982</v>
      </c>
      <c r="H287">
        <v>24000</v>
      </c>
      <c r="I287">
        <v>0</v>
      </c>
      <c r="J287">
        <v>0</v>
      </c>
      <c r="K287">
        <v>1300</v>
      </c>
      <c r="L287">
        <v>0</v>
      </c>
      <c r="M287">
        <v>0</v>
      </c>
    </row>
    <row r="288" spans="3:13" x14ac:dyDescent="0.25">
      <c r="C288" t="s">
        <v>646</v>
      </c>
      <c r="D288" t="s">
        <v>647</v>
      </c>
      <c r="E288" t="s">
        <v>91</v>
      </c>
      <c r="F288" t="s">
        <v>613</v>
      </c>
      <c r="G288" s="13">
        <v>18070</v>
      </c>
      <c r="H288">
        <v>24000</v>
      </c>
      <c r="I288">
        <v>0</v>
      </c>
      <c r="J288">
        <v>0</v>
      </c>
      <c r="K288">
        <v>1653</v>
      </c>
      <c r="L288">
        <v>0</v>
      </c>
      <c r="M288">
        <v>0</v>
      </c>
    </row>
    <row r="289" spans="3:13" x14ac:dyDescent="0.25">
      <c r="C289" t="s">
        <v>648</v>
      </c>
      <c r="D289" t="s">
        <v>649</v>
      </c>
      <c r="E289" t="s">
        <v>91</v>
      </c>
      <c r="F289" t="s">
        <v>613</v>
      </c>
      <c r="G289" s="13">
        <v>16878</v>
      </c>
      <c r="H289">
        <v>24000</v>
      </c>
      <c r="I289">
        <v>0</v>
      </c>
      <c r="J289">
        <v>0</v>
      </c>
      <c r="K289">
        <v>1960</v>
      </c>
      <c r="L289">
        <v>0</v>
      </c>
      <c r="M289">
        <v>0</v>
      </c>
    </row>
    <row r="290" spans="3:13" x14ac:dyDescent="0.25">
      <c r="C290" t="s">
        <v>650</v>
      </c>
      <c r="D290" t="s">
        <v>651</v>
      </c>
      <c r="E290" t="s">
        <v>91</v>
      </c>
      <c r="F290" t="s">
        <v>613</v>
      </c>
      <c r="G290" s="13">
        <v>16045</v>
      </c>
      <c r="H290">
        <v>24000</v>
      </c>
      <c r="I290">
        <v>0</v>
      </c>
      <c r="J290">
        <v>0</v>
      </c>
      <c r="K290">
        <v>1884.9999999999998</v>
      </c>
      <c r="L290">
        <v>0</v>
      </c>
      <c r="M290">
        <v>0</v>
      </c>
    </row>
    <row r="291" spans="3:13" x14ac:dyDescent="0.25">
      <c r="C291" t="s">
        <v>652</v>
      </c>
      <c r="D291" t="s">
        <v>653</v>
      </c>
      <c r="E291" t="s">
        <v>91</v>
      </c>
      <c r="F291" t="s">
        <v>613</v>
      </c>
      <c r="G291" s="13">
        <v>17961</v>
      </c>
      <c r="H291">
        <v>24000</v>
      </c>
      <c r="I291">
        <v>0</v>
      </c>
      <c r="J291">
        <v>0</v>
      </c>
      <c r="K291">
        <v>1267</v>
      </c>
      <c r="L291">
        <v>0</v>
      </c>
      <c r="M291">
        <v>0</v>
      </c>
    </row>
    <row r="292" spans="3:13" x14ac:dyDescent="0.25">
      <c r="C292" t="s">
        <v>654</v>
      </c>
      <c r="D292" t="s">
        <v>655</v>
      </c>
      <c r="E292" t="s">
        <v>91</v>
      </c>
      <c r="F292" t="s">
        <v>613</v>
      </c>
      <c r="G292" s="13">
        <v>18228</v>
      </c>
      <c r="H292">
        <v>24000</v>
      </c>
      <c r="I292">
        <v>0</v>
      </c>
      <c r="J292">
        <v>0</v>
      </c>
      <c r="K292">
        <v>2086</v>
      </c>
      <c r="L292">
        <v>0</v>
      </c>
      <c r="M292">
        <v>0</v>
      </c>
    </row>
    <row r="293" spans="3:13" x14ac:dyDescent="0.25">
      <c r="C293" t="s">
        <v>656</v>
      </c>
      <c r="D293" t="s">
        <v>657</v>
      </c>
      <c r="E293" t="s">
        <v>91</v>
      </c>
      <c r="F293" t="s">
        <v>613</v>
      </c>
      <c r="G293" s="13">
        <v>16474</v>
      </c>
      <c r="H293">
        <v>24000</v>
      </c>
      <c r="I293">
        <v>0</v>
      </c>
      <c r="J293">
        <v>0</v>
      </c>
      <c r="K293">
        <v>1671</v>
      </c>
      <c r="L293">
        <v>0</v>
      </c>
      <c r="M293">
        <v>0</v>
      </c>
    </row>
    <row r="294" spans="3:13" x14ac:dyDescent="0.25">
      <c r="C294" t="s">
        <v>658</v>
      </c>
      <c r="D294" t="s">
        <v>659</v>
      </c>
      <c r="E294" t="s">
        <v>91</v>
      </c>
      <c r="F294" t="s">
        <v>613</v>
      </c>
      <c r="G294" s="13">
        <v>16232</v>
      </c>
      <c r="H294">
        <v>24000</v>
      </c>
      <c r="I294">
        <v>0</v>
      </c>
      <c r="J294">
        <v>0</v>
      </c>
      <c r="K294">
        <v>1779</v>
      </c>
      <c r="L294">
        <v>0</v>
      </c>
      <c r="M294">
        <v>0</v>
      </c>
    </row>
    <row r="295" spans="3:13" x14ac:dyDescent="0.25">
      <c r="C295" t="s">
        <v>660</v>
      </c>
      <c r="D295" t="s">
        <v>661</v>
      </c>
      <c r="E295" t="s">
        <v>91</v>
      </c>
      <c r="F295" t="s">
        <v>613</v>
      </c>
      <c r="G295" s="13">
        <v>16123</v>
      </c>
      <c r="H295">
        <v>24000</v>
      </c>
      <c r="I295">
        <v>0</v>
      </c>
      <c r="J295">
        <v>0</v>
      </c>
      <c r="K295">
        <v>1107</v>
      </c>
      <c r="L295">
        <v>0</v>
      </c>
      <c r="M295">
        <v>0</v>
      </c>
    </row>
    <row r="296" spans="3:13" x14ac:dyDescent="0.25">
      <c r="C296" t="s">
        <v>662</v>
      </c>
      <c r="D296" t="s">
        <v>663</v>
      </c>
      <c r="E296" t="s">
        <v>91</v>
      </c>
      <c r="F296" t="s">
        <v>613</v>
      </c>
      <c r="G296" s="13">
        <v>17615</v>
      </c>
      <c r="H296">
        <v>24000</v>
      </c>
      <c r="I296">
        <v>0</v>
      </c>
      <c r="J296">
        <v>0</v>
      </c>
      <c r="K296">
        <v>2481</v>
      </c>
      <c r="L296">
        <v>0</v>
      </c>
      <c r="M296">
        <v>0</v>
      </c>
    </row>
    <row r="297" spans="3:13" x14ac:dyDescent="0.25">
      <c r="C297" t="s">
        <v>664</v>
      </c>
      <c r="D297" t="s">
        <v>665</v>
      </c>
      <c r="E297" t="s">
        <v>91</v>
      </c>
      <c r="F297" t="s">
        <v>613</v>
      </c>
      <c r="G297" s="13">
        <v>17072</v>
      </c>
      <c r="H297">
        <v>24000</v>
      </c>
      <c r="I297">
        <v>0</v>
      </c>
      <c r="J297">
        <v>0</v>
      </c>
      <c r="K297">
        <v>1013</v>
      </c>
      <c r="L297">
        <v>0</v>
      </c>
      <c r="M297">
        <v>0</v>
      </c>
    </row>
    <row r="298" spans="3:13" x14ac:dyDescent="0.25">
      <c r="C298" t="s">
        <v>666</v>
      </c>
      <c r="D298" t="s">
        <v>667</v>
      </c>
      <c r="E298" t="s">
        <v>91</v>
      </c>
      <c r="F298" t="s">
        <v>613</v>
      </c>
      <c r="G298" s="13">
        <v>16892</v>
      </c>
      <c r="H298">
        <v>24000</v>
      </c>
      <c r="I298">
        <v>0</v>
      </c>
      <c r="J298">
        <v>0</v>
      </c>
      <c r="K298">
        <v>1069</v>
      </c>
      <c r="L298">
        <v>0</v>
      </c>
      <c r="M298">
        <v>0</v>
      </c>
    </row>
    <row r="299" spans="3:13" x14ac:dyDescent="0.25">
      <c r="C299" t="s">
        <v>668</v>
      </c>
      <c r="D299" t="s">
        <v>669</v>
      </c>
      <c r="E299" t="s">
        <v>91</v>
      </c>
      <c r="F299" t="s">
        <v>613</v>
      </c>
      <c r="G299" s="13">
        <v>15534</v>
      </c>
      <c r="H299">
        <v>24000</v>
      </c>
      <c r="I299">
        <v>0</v>
      </c>
      <c r="J299">
        <v>0</v>
      </c>
      <c r="K299">
        <v>2270</v>
      </c>
      <c r="L299">
        <v>0</v>
      </c>
      <c r="M299">
        <v>0</v>
      </c>
    </row>
    <row r="300" spans="3:13" x14ac:dyDescent="0.25">
      <c r="C300" t="s">
        <v>670</v>
      </c>
      <c r="D300" t="s">
        <v>671</v>
      </c>
      <c r="E300" t="s">
        <v>91</v>
      </c>
      <c r="F300" t="s">
        <v>613</v>
      </c>
      <c r="G300" s="13">
        <v>15568</v>
      </c>
      <c r="H300">
        <v>24000</v>
      </c>
      <c r="I300">
        <v>0</v>
      </c>
      <c r="J300">
        <v>0</v>
      </c>
      <c r="K300">
        <v>3920</v>
      </c>
      <c r="L300">
        <v>0</v>
      </c>
      <c r="M300">
        <v>0</v>
      </c>
    </row>
    <row r="301" spans="3:13" x14ac:dyDescent="0.25">
      <c r="C301" s="18" t="s">
        <v>52</v>
      </c>
      <c r="D301" s="18"/>
      <c r="E301" s="18"/>
      <c r="F301" s="18"/>
      <c r="G301" s="13">
        <v>2472181</v>
      </c>
      <c r="H301">
        <v>748000</v>
      </c>
      <c r="I301">
        <v>0</v>
      </c>
      <c r="J301">
        <v>0</v>
      </c>
      <c r="K301">
        <v>229251</v>
      </c>
      <c r="L301">
        <v>0</v>
      </c>
      <c r="M301">
        <v>0</v>
      </c>
    </row>
  </sheetData>
  <pageMargins left="0.7" right="0.7" top="0.75" bottom="0.75" header="0.3" footer="0.3"/>
  <pageSetup scale="40" fitToHeight="0" orientation="landscape" horizontalDpi="300" verticalDpi="300"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L299"/>
  <sheetViews>
    <sheetView topLeftCell="B2" workbookViewId="0"/>
  </sheetViews>
  <sheetFormatPr defaultRowHeight="15" x14ac:dyDescent="0.25"/>
  <cols>
    <col min="1" max="1" width="9.140625" hidden="1" customWidth="1"/>
    <col min="2" max="2" width="16.28515625" bestFit="1" customWidth="1"/>
    <col min="3" max="3" width="10.85546875" bestFit="1" customWidth="1"/>
    <col min="4" max="4" width="43.28515625" bestFit="1" customWidth="1"/>
    <col min="5" max="5" width="22.5703125" bestFit="1" customWidth="1"/>
    <col min="6" max="6" width="17.5703125" bestFit="1" customWidth="1"/>
    <col min="7" max="7" width="18.85546875" bestFit="1" customWidth="1"/>
    <col min="8" max="8" width="21.5703125" bestFit="1" customWidth="1"/>
    <col min="9" max="9" width="20.7109375" bestFit="1" customWidth="1"/>
    <col min="10" max="10" width="26" bestFit="1" customWidth="1"/>
    <col min="11" max="11" width="20.5703125" bestFit="1" customWidth="1"/>
    <col min="12" max="12" width="22.42578125" bestFit="1" customWidth="1"/>
    <col min="13" max="13" width="26.140625" bestFit="1" customWidth="1"/>
    <col min="14" max="15" width="15.7109375" bestFit="1" customWidth="1"/>
    <col min="16" max="16" width="18.7109375" bestFit="1" customWidth="1"/>
    <col min="17" max="17" width="19" bestFit="1" customWidth="1"/>
    <col min="18" max="18" width="24.140625" bestFit="1" customWidth="1"/>
    <col min="19" max="19" width="13.5703125" bestFit="1" customWidth="1"/>
    <col min="20" max="20" width="17.85546875" bestFit="1" customWidth="1"/>
  </cols>
  <sheetData>
    <row r="1" spans="1:38" hidden="1" x14ac:dyDescent="0.25">
      <c r="A1" s="1" t="s">
        <v>933</v>
      </c>
      <c r="B1" t="s">
        <v>56</v>
      </c>
      <c r="C1" s="1" t="s">
        <v>37</v>
      </c>
      <c r="D1" s="1" t="s">
        <v>38</v>
      </c>
      <c r="E1" s="1" t="s">
        <v>38</v>
      </c>
      <c r="F1" s="1" t="s">
        <v>38</v>
      </c>
      <c r="G1" s="1" t="s">
        <v>38</v>
      </c>
      <c r="H1" s="1" t="s">
        <v>38</v>
      </c>
      <c r="I1" s="1" t="s">
        <v>38</v>
      </c>
      <c r="J1" s="1" t="s">
        <v>38</v>
      </c>
      <c r="K1" s="1" t="s">
        <v>38</v>
      </c>
      <c r="L1" s="1" t="s">
        <v>38</v>
      </c>
      <c r="M1" s="1" t="s">
        <v>38</v>
      </c>
      <c r="N1" s="1" t="s">
        <v>38</v>
      </c>
      <c r="O1" s="1" t="s">
        <v>38</v>
      </c>
      <c r="P1" s="1" t="s">
        <v>38</v>
      </c>
      <c r="Q1" s="1" t="s">
        <v>38</v>
      </c>
      <c r="R1" s="1" t="s">
        <v>38</v>
      </c>
      <c r="S1" s="1" t="s">
        <v>38</v>
      </c>
      <c r="T1" s="1" t="s">
        <v>38</v>
      </c>
      <c r="U1" s="1" t="s">
        <v>85</v>
      </c>
    </row>
    <row r="3" spans="1:38" hidden="1" x14ac:dyDescent="0.25">
      <c r="A3" t="s">
        <v>6</v>
      </c>
      <c r="B3" s="2" t="s">
        <v>1</v>
      </c>
      <c r="C3" s="3" t="s">
        <v>2</v>
      </c>
      <c r="D3" s="9"/>
      <c r="E3" s="9"/>
      <c r="F3" s="9"/>
      <c r="G3" s="9"/>
      <c r="H3" s="9"/>
      <c r="I3" s="9"/>
      <c r="J3" s="9"/>
      <c r="K3" s="9"/>
      <c r="L3" s="9"/>
      <c r="M3" s="9"/>
      <c r="N3" s="9"/>
      <c r="O3" s="9"/>
      <c r="P3" s="9"/>
      <c r="Q3" s="9"/>
      <c r="R3" s="9"/>
      <c r="S3" s="9"/>
      <c r="T3" s="9"/>
    </row>
    <row r="4" spans="1:38" ht="15.75" hidden="1" thickTop="1" x14ac:dyDescent="0.25">
      <c r="A4" t="s">
        <v>6</v>
      </c>
      <c r="B4" s="4" t="s">
        <v>3</v>
      </c>
      <c r="C4" s="5"/>
      <c r="D4" s="9"/>
      <c r="E4" s="9"/>
      <c r="F4" s="9"/>
      <c r="G4" s="9"/>
      <c r="H4" s="9"/>
      <c r="I4" s="9"/>
      <c r="J4" s="9"/>
      <c r="K4" s="9"/>
      <c r="L4" s="9"/>
      <c r="M4" s="9"/>
      <c r="N4" s="9"/>
      <c r="O4" s="9"/>
      <c r="P4" s="9"/>
      <c r="Q4" s="9"/>
      <c r="R4" s="9"/>
      <c r="S4" s="9"/>
      <c r="T4" s="9"/>
    </row>
    <row r="5" spans="1:38" x14ac:dyDescent="0.25">
      <c r="A5" t="s">
        <v>4</v>
      </c>
      <c r="B5" s="15" t="s">
        <v>57</v>
      </c>
      <c r="C5" s="16" t="str">
        <f>"9/12/2017"</f>
        <v>9/12/2017</v>
      </c>
      <c r="D5" s="17"/>
      <c r="E5" s="17"/>
      <c r="F5" s="17"/>
      <c r="G5" s="17"/>
      <c r="H5" s="17"/>
      <c r="I5" s="17"/>
      <c r="J5" s="17"/>
      <c r="K5" s="17"/>
      <c r="L5" s="17"/>
      <c r="M5" s="17"/>
      <c r="N5" s="17"/>
      <c r="O5" s="17"/>
      <c r="P5" s="17"/>
      <c r="Q5" s="17"/>
      <c r="R5" s="17"/>
      <c r="S5" s="17"/>
      <c r="T5" s="17"/>
      <c r="U5" s="22" t="s">
        <v>86</v>
      </c>
    </row>
    <row r="6" spans="1:38" hidden="1" x14ac:dyDescent="0.25">
      <c r="A6" s="1" t="s">
        <v>6</v>
      </c>
      <c r="B6" s="6" t="s">
        <v>5</v>
      </c>
      <c r="C6" s="8" t="str">
        <f>".."&amp;C5</f>
        <v>..9/12/2017</v>
      </c>
      <c r="D6" s="11"/>
      <c r="E6" s="11"/>
      <c r="F6" s="11"/>
      <c r="G6" s="11"/>
      <c r="H6" s="11"/>
      <c r="I6" s="11"/>
      <c r="J6" s="11"/>
      <c r="K6" s="11"/>
      <c r="L6" s="11"/>
      <c r="M6" s="11"/>
      <c r="N6" s="11"/>
      <c r="O6" s="11"/>
      <c r="P6" s="11"/>
      <c r="Q6" s="11"/>
      <c r="R6" s="11"/>
      <c r="S6" s="11"/>
      <c r="T6" s="11"/>
      <c r="U6" s="1"/>
    </row>
    <row r="7" spans="1:38" x14ac:dyDescent="0.25">
      <c r="B7" s="7"/>
      <c r="C7" s="7"/>
      <c r="D7" s="1"/>
      <c r="E7" s="1"/>
      <c r="F7" s="1"/>
      <c r="G7" s="1"/>
      <c r="H7" s="1"/>
      <c r="I7" s="1"/>
      <c r="J7" s="1"/>
      <c r="K7" s="1"/>
      <c r="L7" s="1"/>
      <c r="M7" s="1"/>
      <c r="N7" s="1"/>
      <c r="O7" s="1"/>
      <c r="P7" s="1"/>
      <c r="Q7" s="1"/>
      <c r="R7" s="1"/>
      <c r="S7" s="1"/>
      <c r="T7" s="1"/>
    </row>
    <row r="8" spans="1:38" hidden="1" x14ac:dyDescent="0.25">
      <c r="A8" s="1" t="s">
        <v>6</v>
      </c>
      <c r="C8" s="9" t="s">
        <v>7</v>
      </c>
      <c r="D8" s="9"/>
      <c r="E8" s="9"/>
      <c r="F8" s="9"/>
      <c r="G8" s="9"/>
      <c r="H8" s="9"/>
      <c r="I8" s="9"/>
      <c r="J8" s="9"/>
      <c r="K8" s="9"/>
      <c r="L8" s="9"/>
      <c r="M8" s="9"/>
      <c r="N8" s="9"/>
      <c r="O8" s="9"/>
      <c r="P8" s="9"/>
      <c r="Q8" s="9"/>
      <c r="R8" s="9"/>
      <c r="S8" s="9"/>
      <c r="T8" s="9"/>
      <c r="U8" s="1" t="str">
        <f>"∞||""32 Item Ledger Entry"",""2 Item No."",""=1 No."""</f>
        <v>∞||"32 Item Ledger Entry","2 Item No.","=1 No."</v>
      </c>
      <c r="V8" s="1" t="str">
        <f>"∞||""23 Vendor"",""1 No."",""=31 Vendor No."""</f>
        <v>∞||"23 Vendor","1 No.","=31 Vendor No."</v>
      </c>
    </row>
    <row r="9" spans="1:38" hidden="1" x14ac:dyDescent="0.25">
      <c r="A9" s="1" t="s">
        <v>6</v>
      </c>
      <c r="C9" s="9" t="s">
        <v>8</v>
      </c>
      <c r="D9" s="9"/>
      <c r="E9" s="9"/>
      <c r="F9" s="9"/>
      <c r="G9" s="9"/>
      <c r="H9" s="9"/>
      <c r="I9" s="9"/>
      <c r="J9" s="9"/>
      <c r="K9" s="9"/>
      <c r="L9" s="9"/>
      <c r="M9" s="9"/>
      <c r="N9" s="9"/>
      <c r="O9" s="9"/>
      <c r="P9" s="9"/>
      <c r="Q9" s="9"/>
      <c r="R9" s="9"/>
      <c r="S9" s="9"/>
      <c r="T9" s="9"/>
      <c r="U9" s="1" t="s">
        <v>10</v>
      </c>
      <c r="V9" s="1" t="s">
        <v>12</v>
      </c>
      <c r="W9" s="1" t="s">
        <v>14</v>
      </c>
      <c r="X9" s="1" t="s">
        <v>16</v>
      </c>
      <c r="Y9" s="1" t="s">
        <v>53</v>
      </c>
      <c r="Z9" s="1" t="s">
        <v>58</v>
      </c>
      <c r="AA9" s="1" t="s">
        <v>59</v>
      </c>
      <c r="AB9" s="1" t="s">
        <v>60</v>
      </c>
      <c r="AC9" s="1" t="s">
        <v>61</v>
      </c>
      <c r="AD9" s="1" t="s">
        <v>62</v>
      </c>
      <c r="AE9" s="1" t="s">
        <v>18</v>
      </c>
      <c r="AF9" s="1" t="s">
        <v>20</v>
      </c>
      <c r="AG9" s="1" t="s">
        <v>22</v>
      </c>
      <c r="AH9" s="1" t="s">
        <v>24</v>
      </c>
      <c r="AI9" s="1" t="s">
        <v>26</v>
      </c>
      <c r="AJ9" s="1" t="s">
        <v>28</v>
      </c>
      <c r="AK9" s="1" t="s">
        <v>30</v>
      </c>
      <c r="AL9" s="1" t="s">
        <v>32</v>
      </c>
    </row>
    <row r="10" spans="1:38" hidden="1" x14ac:dyDescent="0.25">
      <c r="A10" s="1" t="s">
        <v>6</v>
      </c>
      <c r="C10" s="9" t="s">
        <v>9</v>
      </c>
      <c r="D10" s="9"/>
      <c r="E10" s="9"/>
      <c r="F10" s="9"/>
      <c r="G10" s="9"/>
      <c r="H10" s="9"/>
      <c r="I10" s="9"/>
      <c r="J10" s="9"/>
      <c r="K10" s="9"/>
      <c r="L10" s="9"/>
      <c r="M10" s="9"/>
      <c r="N10" s="9"/>
      <c r="O10" s="9"/>
      <c r="P10" s="9"/>
      <c r="Q10" s="9"/>
      <c r="R10" s="9"/>
      <c r="S10" s="9"/>
      <c r="T10" s="9"/>
      <c r="U10" s="1" t="s">
        <v>11</v>
      </c>
      <c r="V10" s="1" t="s">
        <v>13</v>
      </c>
      <c r="W10" s="1" t="s">
        <v>15</v>
      </c>
      <c r="X10" s="1" t="s">
        <v>17</v>
      </c>
      <c r="Y10" s="1" t="str">
        <f>"LinkSum([32 Item Ledger Entry],[12 Quantity],[3 Posting Date],[..9/12/2017])"</f>
        <v>LinkSum([32 Item Ledger Entry],[12 Quantity],[3 Posting Date],[..9/12/2017])</v>
      </c>
      <c r="Z10" s="1" t="str">
        <f>"FlowField([84 Qty. on Purch. Order])"</f>
        <v>FlowField([84 Qty. on Purch. Order])</v>
      </c>
      <c r="AA10" s="1" t="str">
        <f>"FlowField([99000777 Qty. on Prod. Order])"</f>
        <v>FlowField([99000777 Qty. on Prod. Order])</v>
      </c>
      <c r="AB10" s="1" t="str">
        <f>"FlowField([99000778 Qty. on Component Lines])"</f>
        <v>FlowField([99000778 Qty. on Component Lines])</v>
      </c>
      <c r="AC10" s="1" t="str">
        <f>"FlowField([85 Qty. on Sales Order])"</f>
        <v>FlowField([85 Qty. on Sales Order])</v>
      </c>
      <c r="AD10" s="1" t="str">
        <f>"FlowField([5901 Qty. on Service Order])"</f>
        <v>FlowField([5901 Qty. on Service Order])</v>
      </c>
      <c r="AE10" s="1" t="s">
        <v>19</v>
      </c>
      <c r="AF10" s="1" t="s">
        <v>21</v>
      </c>
      <c r="AG10" s="1" t="s">
        <v>23</v>
      </c>
      <c r="AH10" s="1" t="s">
        <v>25</v>
      </c>
      <c r="AI10" s="1" t="s">
        <v>27</v>
      </c>
      <c r="AJ10" s="1" t="s">
        <v>29</v>
      </c>
      <c r="AK10" s="1" t="s">
        <v>31</v>
      </c>
      <c r="AL10" s="1" t="str">
        <f>"LinkField([23 Vendor],[2 Name])"</f>
        <v>LinkField([23 Vendor],[2 Name])</v>
      </c>
    </row>
    <row r="11" spans="1:38" x14ac:dyDescent="0.25">
      <c r="C11" t="s">
        <v>10</v>
      </c>
      <c r="D11" t="s">
        <v>12</v>
      </c>
      <c r="E11" t="s">
        <v>14</v>
      </c>
      <c r="F11" t="s">
        <v>16</v>
      </c>
      <c r="G11" t="s">
        <v>53</v>
      </c>
      <c r="H11" t="s">
        <v>58</v>
      </c>
      <c r="I11" t="s">
        <v>59</v>
      </c>
      <c r="J11" t="s">
        <v>60</v>
      </c>
      <c r="K11" t="s">
        <v>61</v>
      </c>
      <c r="L11" t="s">
        <v>62</v>
      </c>
      <c r="M11" t="s">
        <v>18</v>
      </c>
      <c r="N11" t="s">
        <v>20</v>
      </c>
      <c r="O11" t="s">
        <v>22</v>
      </c>
      <c r="P11" t="s">
        <v>24</v>
      </c>
      <c r="Q11" t="s">
        <v>26</v>
      </c>
      <c r="R11" t="s">
        <v>28</v>
      </c>
      <c r="S11" t="s">
        <v>30</v>
      </c>
      <c r="T11" t="s">
        <v>32</v>
      </c>
    </row>
    <row r="12" spans="1:38" x14ac:dyDescent="0.25">
      <c r="A12" t="s">
        <v>36</v>
      </c>
      <c r="C12" s="14" t="s">
        <v>89</v>
      </c>
      <c r="D12" s="14" t="s">
        <v>90</v>
      </c>
      <c r="E12" s="14" t="s">
        <v>91</v>
      </c>
      <c r="F12" s="14" t="s">
        <v>45</v>
      </c>
      <c r="G12">
        <v>1650.0000000000002</v>
      </c>
      <c r="H12">
        <v>0</v>
      </c>
      <c r="I12">
        <v>0</v>
      </c>
      <c r="J12">
        <v>0</v>
      </c>
      <c r="K12">
        <v>0</v>
      </c>
      <c r="L12">
        <v>0</v>
      </c>
      <c r="M12" s="14" t="s">
        <v>41</v>
      </c>
      <c r="N12" s="14" t="s">
        <v>83</v>
      </c>
      <c r="O12">
        <v>0</v>
      </c>
      <c r="P12">
        <v>0</v>
      </c>
      <c r="Q12" s="14" t="s">
        <v>46</v>
      </c>
      <c r="R12" s="14" t="s">
        <v>44</v>
      </c>
      <c r="S12" s="14" t="s">
        <v>83</v>
      </c>
      <c r="T12" s="14" t="s">
        <v>83</v>
      </c>
    </row>
    <row r="13" spans="1:38" x14ac:dyDescent="0.25">
      <c r="A13" t="s">
        <v>36</v>
      </c>
      <c r="C13" s="14" t="s">
        <v>92</v>
      </c>
      <c r="D13" s="14" t="s">
        <v>93</v>
      </c>
      <c r="E13" s="14" t="s">
        <v>91</v>
      </c>
      <c r="F13" s="14" t="s">
        <v>45</v>
      </c>
      <c r="G13">
        <v>4851</v>
      </c>
      <c r="H13">
        <v>0</v>
      </c>
      <c r="I13">
        <v>0</v>
      </c>
      <c r="J13">
        <v>0</v>
      </c>
      <c r="K13">
        <v>0</v>
      </c>
      <c r="L13">
        <v>0</v>
      </c>
      <c r="M13" s="14" t="s">
        <v>41</v>
      </c>
      <c r="N13" s="14" t="s">
        <v>83</v>
      </c>
      <c r="O13">
        <v>0</v>
      </c>
      <c r="P13">
        <v>0</v>
      </c>
      <c r="Q13" s="14" t="s">
        <v>46</v>
      </c>
      <c r="R13" s="14" t="s">
        <v>44</v>
      </c>
      <c r="S13" s="14" t="s">
        <v>83</v>
      </c>
      <c r="T13" s="14" t="s">
        <v>83</v>
      </c>
    </row>
    <row r="14" spans="1:38" x14ac:dyDescent="0.25">
      <c r="A14" t="s">
        <v>36</v>
      </c>
      <c r="C14" s="14" t="s">
        <v>94</v>
      </c>
      <c r="D14" s="14" t="s">
        <v>95</v>
      </c>
      <c r="E14" s="14" t="s">
        <v>91</v>
      </c>
      <c r="F14" s="14" t="s">
        <v>45</v>
      </c>
      <c r="G14">
        <v>8194</v>
      </c>
      <c r="H14">
        <v>0</v>
      </c>
      <c r="I14">
        <v>0</v>
      </c>
      <c r="J14">
        <v>0</v>
      </c>
      <c r="K14">
        <v>0</v>
      </c>
      <c r="L14">
        <v>0</v>
      </c>
      <c r="M14" s="14" t="s">
        <v>41</v>
      </c>
      <c r="N14" s="14" t="s">
        <v>83</v>
      </c>
      <c r="O14">
        <v>0</v>
      </c>
      <c r="P14">
        <v>0</v>
      </c>
      <c r="Q14" s="14" t="s">
        <v>46</v>
      </c>
      <c r="R14" s="14" t="s">
        <v>44</v>
      </c>
      <c r="S14" s="14" t="s">
        <v>83</v>
      </c>
      <c r="T14" s="14" t="s">
        <v>83</v>
      </c>
    </row>
    <row r="15" spans="1:38" x14ac:dyDescent="0.25">
      <c r="A15" t="s">
        <v>36</v>
      </c>
      <c r="C15" s="14" t="s">
        <v>96</v>
      </c>
      <c r="D15" s="14" t="s">
        <v>97</v>
      </c>
      <c r="E15" s="14" t="s">
        <v>91</v>
      </c>
      <c r="F15" s="14" t="s">
        <v>45</v>
      </c>
      <c r="G15">
        <v>11308</v>
      </c>
      <c r="H15">
        <v>0</v>
      </c>
      <c r="I15">
        <v>0</v>
      </c>
      <c r="J15">
        <v>0</v>
      </c>
      <c r="K15">
        <v>0</v>
      </c>
      <c r="L15">
        <v>0</v>
      </c>
      <c r="M15" s="14" t="s">
        <v>41</v>
      </c>
      <c r="N15" s="14" t="s">
        <v>83</v>
      </c>
      <c r="O15">
        <v>0</v>
      </c>
      <c r="P15">
        <v>0</v>
      </c>
      <c r="Q15" s="14" t="s">
        <v>46</v>
      </c>
      <c r="R15" s="14" t="s">
        <v>44</v>
      </c>
      <c r="S15" s="14" t="s">
        <v>83</v>
      </c>
      <c r="T15" s="14" t="s">
        <v>83</v>
      </c>
    </row>
    <row r="16" spans="1:38" x14ac:dyDescent="0.25">
      <c r="A16" t="s">
        <v>36</v>
      </c>
      <c r="C16" s="14" t="s">
        <v>98</v>
      </c>
      <c r="D16" s="14" t="s">
        <v>99</v>
      </c>
      <c r="E16" s="14" t="s">
        <v>91</v>
      </c>
      <c r="F16" s="14" t="s">
        <v>45</v>
      </c>
      <c r="G16">
        <v>4705</v>
      </c>
      <c r="H16">
        <v>0</v>
      </c>
      <c r="I16">
        <v>0</v>
      </c>
      <c r="J16">
        <v>0</v>
      </c>
      <c r="K16">
        <v>0</v>
      </c>
      <c r="L16">
        <v>0</v>
      </c>
      <c r="M16" s="14" t="s">
        <v>41</v>
      </c>
      <c r="N16" s="14" t="s">
        <v>83</v>
      </c>
      <c r="O16">
        <v>0</v>
      </c>
      <c r="P16">
        <v>0</v>
      </c>
      <c r="Q16" s="14" t="s">
        <v>46</v>
      </c>
      <c r="R16" s="14" t="s">
        <v>44</v>
      </c>
      <c r="S16" s="14" t="s">
        <v>83</v>
      </c>
      <c r="T16" s="14" t="s">
        <v>83</v>
      </c>
    </row>
    <row r="17" spans="1:20" x14ac:dyDescent="0.25">
      <c r="A17" t="s">
        <v>36</v>
      </c>
      <c r="C17" s="14" t="s">
        <v>100</v>
      </c>
      <c r="D17" s="14" t="s">
        <v>101</v>
      </c>
      <c r="E17" s="14" t="s">
        <v>91</v>
      </c>
      <c r="F17" s="14" t="s">
        <v>45</v>
      </c>
      <c r="G17">
        <v>3112.9999999999995</v>
      </c>
      <c r="H17">
        <v>0</v>
      </c>
      <c r="I17">
        <v>0</v>
      </c>
      <c r="J17">
        <v>0</v>
      </c>
      <c r="K17">
        <v>0</v>
      </c>
      <c r="L17">
        <v>0</v>
      </c>
      <c r="M17" s="14" t="s">
        <v>41</v>
      </c>
      <c r="N17" s="14" t="s">
        <v>83</v>
      </c>
      <c r="O17">
        <v>0</v>
      </c>
      <c r="P17">
        <v>0</v>
      </c>
      <c r="Q17" s="14" t="s">
        <v>46</v>
      </c>
      <c r="R17" s="14" t="s">
        <v>44</v>
      </c>
      <c r="S17" s="14" t="s">
        <v>83</v>
      </c>
      <c r="T17" s="14" t="s">
        <v>83</v>
      </c>
    </row>
    <row r="18" spans="1:20" x14ac:dyDescent="0.25">
      <c r="A18" t="s">
        <v>36</v>
      </c>
      <c r="C18" s="14" t="s">
        <v>102</v>
      </c>
      <c r="D18" s="14" t="s">
        <v>103</v>
      </c>
      <c r="E18" s="14" t="s">
        <v>91</v>
      </c>
      <c r="F18" s="14" t="s">
        <v>45</v>
      </c>
      <c r="G18">
        <v>9341</v>
      </c>
      <c r="H18">
        <v>0</v>
      </c>
      <c r="I18">
        <v>0</v>
      </c>
      <c r="J18">
        <v>0</v>
      </c>
      <c r="K18">
        <v>0</v>
      </c>
      <c r="L18">
        <v>0</v>
      </c>
      <c r="M18" s="14" t="s">
        <v>41</v>
      </c>
      <c r="N18" s="14" t="s">
        <v>83</v>
      </c>
      <c r="O18">
        <v>0</v>
      </c>
      <c r="P18">
        <v>0</v>
      </c>
      <c r="Q18" s="14" t="s">
        <v>46</v>
      </c>
      <c r="R18" s="14" t="s">
        <v>44</v>
      </c>
      <c r="S18" s="14" t="s">
        <v>83</v>
      </c>
      <c r="T18" s="14" t="s">
        <v>83</v>
      </c>
    </row>
    <row r="19" spans="1:20" x14ac:dyDescent="0.25">
      <c r="A19" t="s">
        <v>36</v>
      </c>
      <c r="C19" s="14" t="s">
        <v>104</v>
      </c>
      <c r="D19" s="14" t="s">
        <v>105</v>
      </c>
      <c r="E19" s="14" t="s">
        <v>91</v>
      </c>
      <c r="F19" s="14" t="s">
        <v>45</v>
      </c>
      <c r="G19">
        <v>8810</v>
      </c>
      <c r="H19">
        <v>0</v>
      </c>
      <c r="I19">
        <v>0</v>
      </c>
      <c r="J19">
        <v>0</v>
      </c>
      <c r="K19">
        <v>0</v>
      </c>
      <c r="L19">
        <v>0</v>
      </c>
      <c r="M19" s="14" t="s">
        <v>41</v>
      </c>
      <c r="N19" s="14" t="s">
        <v>83</v>
      </c>
      <c r="O19">
        <v>0</v>
      </c>
      <c r="P19">
        <v>0</v>
      </c>
      <c r="Q19" s="14" t="s">
        <v>46</v>
      </c>
      <c r="R19" s="14" t="s">
        <v>44</v>
      </c>
      <c r="S19" s="14" t="s">
        <v>83</v>
      </c>
      <c r="T19" s="14" t="s">
        <v>83</v>
      </c>
    </row>
    <row r="20" spans="1:20" x14ac:dyDescent="0.25">
      <c r="A20" t="s">
        <v>36</v>
      </c>
      <c r="C20" s="14" t="s">
        <v>106</v>
      </c>
      <c r="D20" s="14" t="s">
        <v>107</v>
      </c>
      <c r="E20" s="14" t="s">
        <v>91</v>
      </c>
      <c r="F20" s="14" t="s">
        <v>45</v>
      </c>
      <c r="G20">
        <v>5174</v>
      </c>
      <c r="H20">
        <v>0</v>
      </c>
      <c r="I20">
        <v>0</v>
      </c>
      <c r="J20">
        <v>0</v>
      </c>
      <c r="K20">
        <v>0</v>
      </c>
      <c r="L20">
        <v>0</v>
      </c>
      <c r="M20" s="14" t="s">
        <v>41</v>
      </c>
      <c r="N20" s="14" t="s">
        <v>83</v>
      </c>
      <c r="O20">
        <v>0</v>
      </c>
      <c r="P20">
        <v>0</v>
      </c>
      <c r="Q20" s="14" t="s">
        <v>46</v>
      </c>
      <c r="R20" s="14" t="s">
        <v>44</v>
      </c>
      <c r="S20" s="14" t="s">
        <v>83</v>
      </c>
      <c r="T20" s="14" t="s">
        <v>83</v>
      </c>
    </row>
    <row r="21" spans="1:20" x14ac:dyDescent="0.25">
      <c r="A21" t="s">
        <v>36</v>
      </c>
      <c r="C21" s="14" t="s">
        <v>108</v>
      </c>
      <c r="D21" s="14" t="s">
        <v>109</v>
      </c>
      <c r="E21" s="14" t="s">
        <v>91</v>
      </c>
      <c r="F21" s="14" t="s">
        <v>45</v>
      </c>
      <c r="G21">
        <v>4345</v>
      </c>
      <c r="H21">
        <v>0</v>
      </c>
      <c r="I21">
        <v>0</v>
      </c>
      <c r="J21">
        <v>0</v>
      </c>
      <c r="K21">
        <v>0</v>
      </c>
      <c r="L21">
        <v>0</v>
      </c>
      <c r="M21" s="14" t="s">
        <v>41</v>
      </c>
      <c r="N21" s="14" t="s">
        <v>83</v>
      </c>
      <c r="O21">
        <v>0</v>
      </c>
      <c r="P21">
        <v>0</v>
      </c>
      <c r="Q21" s="14" t="s">
        <v>46</v>
      </c>
      <c r="R21" s="14" t="s">
        <v>44</v>
      </c>
      <c r="S21" s="14" t="s">
        <v>83</v>
      </c>
      <c r="T21" s="14" t="s">
        <v>83</v>
      </c>
    </row>
    <row r="22" spans="1:20" x14ac:dyDescent="0.25">
      <c r="A22" t="s">
        <v>36</v>
      </c>
      <c r="C22" s="14" t="s">
        <v>110</v>
      </c>
      <c r="D22" s="14" t="s">
        <v>111</v>
      </c>
      <c r="E22" s="14" t="s">
        <v>91</v>
      </c>
      <c r="F22" s="14" t="s">
        <v>45</v>
      </c>
      <c r="G22">
        <v>2848</v>
      </c>
      <c r="H22">
        <v>0</v>
      </c>
      <c r="I22">
        <v>0</v>
      </c>
      <c r="J22">
        <v>0</v>
      </c>
      <c r="K22">
        <v>0</v>
      </c>
      <c r="L22">
        <v>0</v>
      </c>
      <c r="M22" s="14" t="s">
        <v>41</v>
      </c>
      <c r="N22" s="14" t="s">
        <v>83</v>
      </c>
      <c r="O22">
        <v>0</v>
      </c>
      <c r="P22">
        <v>0</v>
      </c>
      <c r="Q22" s="14" t="s">
        <v>46</v>
      </c>
      <c r="R22" s="14" t="s">
        <v>44</v>
      </c>
      <c r="S22" s="14" t="s">
        <v>83</v>
      </c>
      <c r="T22" s="14" t="s">
        <v>83</v>
      </c>
    </row>
    <row r="23" spans="1:20" x14ac:dyDescent="0.25">
      <c r="A23" t="s">
        <v>36</v>
      </c>
      <c r="C23" s="14" t="s">
        <v>112</v>
      </c>
      <c r="D23" s="14" t="s">
        <v>113</v>
      </c>
      <c r="E23" s="14" t="s">
        <v>91</v>
      </c>
      <c r="F23" s="14" t="s">
        <v>45</v>
      </c>
      <c r="G23">
        <v>4350</v>
      </c>
      <c r="H23">
        <v>0</v>
      </c>
      <c r="I23">
        <v>0</v>
      </c>
      <c r="J23">
        <v>0</v>
      </c>
      <c r="K23">
        <v>0</v>
      </c>
      <c r="L23">
        <v>0</v>
      </c>
      <c r="M23" s="14" t="s">
        <v>41</v>
      </c>
      <c r="N23" s="14" t="s">
        <v>83</v>
      </c>
      <c r="O23">
        <v>0</v>
      </c>
      <c r="P23">
        <v>0</v>
      </c>
      <c r="Q23" s="14" t="s">
        <v>46</v>
      </c>
      <c r="R23" s="14" t="s">
        <v>44</v>
      </c>
      <c r="S23" s="14" t="s">
        <v>83</v>
      </c>
      <c r="T23" s="14" t="s">
        <v>83</v>
      </c>
    </row>
    <row r="24" spans="1:20" x14ac:dyDescent="0.25">
      <c r="A24" t="s">
        <v>36</v>
      </c>
      <c r="C24" s="14" t="s">
        <v>114</v>
      </c>
      <c r="D24" s="14" t="s">
        <v>115</v>
      </c>
      <c r="E24" s="14" t="s">
        <v>91</v>
      </c>
      <c r="F24" s="14" t="s">
        <v>45</v>
      </c>
      <c r="G24">
        <v>4350</v>
      </c>
      <c r="H24">
        <v>0</v>
      </c>
      <c r="I24">
        <v>0</v>
      </c>
      <c r="J24">
        <v>0</v>
      </c>
      <c r="K24">
        <v>0</v>
      </c>
      <c r="L24">
        <v>0</v>
      </c>
      <c r="M24" s="14" t="s">
        <v>41</v>
      </c>
      <c r="N24" s="14" t="s">
        <v>83</v>
      </c>
      <c r="O24">
        <v>0</v>
      </c>
      <c r="P24">
        <v>0</v>
      </c>
      <c r="Q24" s="14" t="s">
        <v>46</v>
      </c>
      <c r="R24" s="14" t="s">
        <v>44</v>
      </c>
      <c r="S24" s="14" t="s">
        <v>83</v>
      </c>
      <c r="T24" s="14" t="s">
        <v>83</v>
      </c>
    </row>
    <row r="25" spans="1:20" x14ac:dyDescent="0.25">
      <c r="A25" t="s">
        <v>36</v>
      </c>
      <c r="C25" s="14" t="s">
        <v>116</v>
      </c>
      <c r="D25" s="14" t="s">
        <v>117</v>
      </c>
      <c r="E25" s="14" t="s">
        <v>91</v>
      </c>
      <c r="F25" s="14" t="s">
        <v>45</v>
      </c>
      <c r="G25">
        <v>9550</v>
      </c>
      <c r="H25">
        <v>0</v>
      </c>
      <c r="I25">
        <v>0</v>
      </c>
      <c r="J25">
        <v>0</v>
      </c>
      <c r="K25">
        <v>0</v>
      </c>
      <c r="L25">
        <v>0</v>
      </c>
      <c r="M25" s="14" t="s">
        <v>41</v>
      </c>
      <c r="N25" s="14" t="s">
        <v>83</v>
      </c>
      <c r="O25">
        <v>0</v>
      </c>
      <c r="P25">
        <v>0</v>
      </c>
      <c r="Q25" s="14" t="s">
        <v>46</v>
      </c>
      <c r="R25" s="14" t="s">
        <v>44</v>
      </c>
      <c r="S25" s="14" t="s">
        <v>83</v>
      </c>
      <c r="T25" s="14" t="s">
        <v>83</v>
      </c>
    </row>
    <row r="26" spans="1:20" x14ac:dyDescent="0.25">
      <c r="A26" t="s">
        <v>36</v>
      </c>
      <c r="C26" s="14" t="s">
        <v>118</v>
      </c>
      <c r="D26" s="14" t="s">
        <v>119</v>
      </c>
      <c r="E26" s="14" t="s">
        <v>91</v>
      </c>
      <c r="F26" s="14" t="s">
        <v>45</v>
      </c>
      <c r="G26">
        <v>4350</v>
      </c>
      <c r="H26">
        <v>0</v>
      </c>
      <c r="I26">
        <v>0</v>
      </c>
      <c r="J26">
        <v>0</v>
      </c>
      <c r="K26">
        <v>0</v>
      </c>
      <c r="L26">
        <v>0</v>
      </c>
      <c r="M26" s="14" t="s">
        <v>41</v>
      </c>
      <c r="N26" s="14" t="s">
        <v>83</v>
      </c>
      <c r="O26">
        <v>0</v>
      </c>
      <c r="P26">
        <v>0</v>
      </c>
      <c r="Q26" s="14" t="s">
        <v>46</v>
      </c>
      <c r="R26" s="14" t="s">
        <v>44</v>
      </c>
      <c r="S26" s="14" t="s">
        <v>83</v>
      </c>
      <c r="T26" s="14" t="s">
        <v>83</v>
      </c>
    </row>
    <row r="27" spans="1:20" x14ac:dyDescent="0.25">
      <c r="A27" t="s">
        <v>36</v>
      </c>
      <c r="C27" s="14" t="s">
        <v>120</v>
      </c>
      <c r="D27" s="14" t="s">
        <v>121</v>
      </c>
      <c r="E27" s="14" t="s">
        <v>91</v>
      </c>
      <c r="F27" s="14" t="s">
        <v>45</v>
      </c>
      <c r="G27">
        <v>4350</v>
      </c>
      <c r="H27">
        <v>0</v>
      </c>
      <c r="I27">
        <v>0</v>
      </c>
      <c r="J27">
        <v>0</v>
      </c>
      <c r="K27">
        <v>0</v>
      </c>
      <c r="L27">
        <v>0</v>
      </c>
      <c r="M27" s="14" t="s">
        <v>41</v>
      </c>
      <c r="N27" s="14" t="s">
        <v>83</v>
      </c>
      <c r="O27">
        <v>0</v>
      </c>
      <c r="P27">
        <v>0</v>
      </c>
      <c r="Q27" s="14" t="s">
        <v>46</v>
      </c>
      <c r="R27" s="14" t="s">
        <v>44</v>
      </c>
      <c r="S27" s="14" t="s">
        <v>83</v>
      </c>
      <c r="T27" s="14" t="s">
        <v>83</v>
      </c>
    </row>
    <row r="28" spans="1:20" x14ac:dyDescent="0.25">
      <c r="A28" t="s">
        <v>36</v>
      </c>
      <c r="C28" s="14" t="s">
        <v>122</v>
      </c>
      <c r="D28" s="14" t="s">
        <v>123</v>
      </c>
      <c r="E28" s="14" t="s">
        <v>91</v>
      </c>
      <c r="F28" s="14" t="s">
        <v>45</v>
      </c>
      <c r="G28">
        <v>3772</v>
      </c>
      <c r="H28">
        <v>0</v>
      </c>
      <c r="I28">
        <v>0</v>
      </c>
      <c r="J28">
        <v>0</v>
      </c>
      <c r="K28">
        <v>0</v>
      </c>
      <c r="L28">
        <v>0</v>
      </c>
      <c r="M28" s="14" t="s">
        <v>41</v>
      </c>
      <c r="N28" s="14" t="s">
        <v>83</v>
      </c>
      <c r="O28">
        <v>0</v>
      </c>
      <c r="P28">
        <v>0</v>
      </c>
      <c r="Q28" s="14" t="s">
        <v>46</v>
      </c>
      <c r="R28" s="14" t="s">
        <v>44</v>
      </c>
      <c r="S28" s="14" t="s">
        <v>83</v>
      </c>
      <c r="T28" s="14" t="s">
        <v>83</v>
      </c>
    </row>
    <row r="29" spans="1:20" x14ac:dyDescent="0.25">
      <c r="A29" t="s">
        <v>36</v>
      </c>
      <c r="C29" s="14" t="s">
        <v>124</v>
      </c>
      <c r="D29" s="14" t="s">
        <v>125</v>
      </c>
      <c r="E29" s="14" t="s">
        <v>91</v>
      </c>
      <c r="F29" s="14" t="s">
        <v>45</v>
      </c>
      <c r="G29">
        <v>9427</v>
      </c>
      <c r="H29">
        <v>0</v>
      </c>
      <c r="I29">
        <v>0</v>
      </c>
      <c r="J29">
        <v>0</v>
      </c>
      <c r="K29">
        <v>0</v>
      </c>
      <c r="L29">
        <v>0</v>
      </c>
      <c r="M29" s="14" t="s">
        <v>41</v>
      </c>
      <c r="N29" s="14" t="s">
        <v>83</v>
      </c>
      <c r="O29">
        <v>0</v>
      </c>
      <c r="P29">
        <v>0</v>
      </c>
      <c r="Q29" s="14" t="s">
        <v>46</v>
      </c>
      <c r="R29" s="14" t="s">
        <v>44</v>
      </c>
      <c r="S29" s="14" t="s">
        <v>83</v>
      </c>
      <c r="T29" s="14" t="s">
        <v>83</v>
      </c>
    </row>
    <row r="30" spans="1:20" x14ac:dyDescent="0.25">
      <c r="A30" t="s">
        <v>36</v>
      </c>
      <c r="C30" s="14" t="s">
        <v>126</v>
      </c>
      <c r="D30" s="14" t="s">
        <v>127</v>
      </c>
      <c r="E30" s="14" t="s">
        <v>91</v>
      </c>
      <c r="F30" s="14" t="s">
        <v>45</v>
      </c>
      <c r="G30">
        <v>5455</v>
      </c>
      <c r="H30">
        <v>0</v>
      </c>
      <c r="I30">
        <v>0</v>
      </c>
      <c r="J30">
        <v>0</v>
      </c>
      <c r="K30">
        <v>0</v>
      </c>
      <c r="L30">
        <v>0</v>
      </c>
      <c r="M30" s="14" t="s">
        <v>41</v>
      </c>
      <c r="N30" s="14" t="s">
        <v>83</v>
      </c>
      <c r="O30">
        <v>0</v>
      </c>
      <c r="P30">
        <v>0</v>
      </c>
      <c r="Q30" s="14" t="s">
        <v>46</v>
      </c>
      <c r="R30" s="14" t="s">
        <v>44</v>
      </c>
      <c r="S30" s="14" t="s">
        <v>83</v>
      </c>
      <c r="T30" s="14" t="s">
        <v>83</v>
      </c>
    </row>
    <row r="31" spans="1:20" x14ac:dyDescent="0.25">
      <c r="A31" t="s">
        <v>36</v>
      </c>
      <c r="C31" s="14" t="s">
        <v>128</v>
      </c>
      <c r="D31" s="14" t="s">
        <v>129</v>
      </c>
      <c r="E31" s="14" t="s">
        <v>91</v>
      </c>
      <c r="F31" s="14" t="s">
        <v>45</v>
      </c>
      <c r="G31">
        <v>12775.999999999998</v>
      </c>
      <c r="H31">
        <v>0</v>
      </c>
      <c r="I31">
        <v>0</v>
      </c>
      <c r="J31">
        <v>0</v>
      </c>
      <c r="K31">
        <v>0</v>
      </c>
      <c r="L31">
        <v>0</v>
      </c>
      <c r="M31" s="14" t="s">
        <v>41</v>
      </c>
      <c r="N31" s="14" t="s">
        <v>83</v>
      </c>
      <c r="O31">
        <v>0</v>
      </c>
      <c r="P31">
        <v>0</v>
      </c>
      <c r="Q31" s="14" t="s">
        <v>46</v>
      </c>
      <c r="R31" s="14" t="s">
        <v>44</v>
      </c>
      <c r="S31" s="14" t="s">
        <v>83</v>
      </c>
      <c r="T31" s="14" t="s">
        <v>83</v>
      </c>
    </row>
    <row r="32" spans="1:20" x14ac:dyDescent="0.25">
      <c r="A32" t="s">
        <v>36</v>
      </c>
      <c r="C32" s="14" t="s">
        <v>130</v>
      </c>
      <c r="D32" s="14" t="s">
        <v>131</v>
      </c>
      <c r="E32" s="14" t="s">
        <v>91</v>
      </c>
      <c r="F32" s="14" t="s">
        <v>45</v>
      </c>
      <c r="G32">
        <v>10432</v>
      </c>
      <c r="H32">
        <v>0</v>
      </c>
      <c r="I32">
        <v>0</v>
      </c>
      <c r="J32">
        <v>0</v>
      </c>
      <c r="K32">
        <v>0</v>
      </c>
      <c r="L32">
        <v>0</v>
      </c>
      <c r="M32" s="14" t="s">
        <v>41</v>
      </c>
      <c r="N32" s="14" t="s">
        <v>83</v>
      </c>
      <c r="O32">
        <v>0</v>
      </c>
      <c r="P32">
        <v>0</v>
      </c>
      <c r="Q32" s="14" t="s">
        <v>46</v>
      </c>
      <c r="R32" s="14" t="s">
        <v>44</v>
      </c>
      <c r="S32" s="14" t="s">
        <v>83</v>
      </c>
      <c r="T32" s="14" t="s">
        <v>83</v>
      </c>
    </row>
    <row r="33" spans="1:20" x14ac:dyDescent="0.25">
      <c r="A33" t="s">
        <v>36</v>
      </c>
      <c r="C33" s="14" t="s">
        <v>132</v>
      </c>
      <c r="D33" s="14" t="s">
        <v>133</v>
      </c>
      <c r="E33" s="14" t="s">
        <v>91</v>
      </c>
      <c r="F33" s="14" t="s">
        <v>45</v>
      </c>
      <c r="G33">
        <v>11104</v>
      </c>
      <c r="H33">
        <v>0</v>
      </c>
      <c r="I33">
        <v>0</v>
      </c>
      <c r="J33">
        <v>0</v>
      </c>
      <c r="K33">
        <v>0</v>
      </c>
      <c r="L33">
        <v>0</v>
      </c>
      <c r="M33" s="14" t="s">
        <v>41</v>
      </c>
      <c r="N33" s="14" t="s">
        <v>83</v>
      </c>
      <c r="O33">
        <v>0</v>
      </c>
      <c r="P33">
        <v>0</v>
      </c>
      <c r="Q33" s="14" t="s">
        <v>46</v>
      </c>
      <c r="R33" s="14" t="s">
        <v>44</v>
      </c>
      <c r="S33" s="14" t="s">
        <v>83</v>
      </c>
      <c r="T33" s="14" t="s">
        <v>83</v>
      </c>
    </row>
    <row r="34" spans="1:20" x14ac:dyDescent="0.25">
      <c r="A34" t="s">
        <v>36</v>
      </c>
      <c r="C34" s="14" t="s">
        <v>134</v>
      </c>
      <c r="D34" s="14" t="s">
        <v>135</v>
      </c>
      <c r="E34" s="14" t="s">
        <v>91</v>
      </c>
      <c r="F34" s="14" t="s">
        <v>45</v>
      </c>
      <c r="G34">
        <v>24369</v>
      </c>
      <c r="H34">
        <v>0</v>
      </c>
      <c r="I34">
        <v>0</v>
      </c>
      <c r="J34">
        <v>0</v>
      </c>
      <c r="K34">
        <v>2070</v>
      </c>
      <c r="L34">
        <v>0</v>
      </c>
      <c r="M34" s="14" t="s">
        <v>41</v>
      </c>
      <c r="N34" s="14" t="s">
        <v>83</v>
      </c>
      <c r="O34">
        <v>0</v>
      </c>
      <c r="P34">
        <v>0</v>
      </c>
      <c r="Q34" s="14" t="s">
        <v>46</v>
      </c>
      <c r="R34" s="14" t="s">
        <v>44</v>
      </c>
      <c r="S34" s="14" t="s">
        <v>83</v>
      </c>
      <c r="T34" s="14" t="s">
        <v>83</v>
      </c>
    </row>
    <row r="35" spans="1:20" x14ac:dyDescent="0.25">
      <c r="A35" t="s">
        <v>36</v>
      </c>
      <c r="C35" s="14" t="s">
        <v>136</v>
      </c>
      <c r="D35" s="14" t="s">
        <v>137</v>
      </c>
      <c r="E35" s="14" t="s">
        <v>91</v>
      </c>
      <c r="F35" s="14" t="s">
        <v>45</v>
      </c>
      <c r="G35">
        <v>10937</v>
      </c>
      <c r="H35">
        <v>0</v>
      </c>
      <c r="I35">
        <v>0</v>
      </c>
      <c r="J35">
        <v>0</v>
      </c>
      <c r="K35">
        <v>0</v>
      </c>
      <c r="L35">
        <v>0</v>
      </c>
      <c r="M35" s="14" t="s">
        <v>41</v>
      </c>
      <c r="N35" s="14" t="s">
        <v>83</v>
      </c>
      <c r="O35">
        <v>0</v>
      </c>
      <c r="P35">
        <v>0</v>
      </c>
      <c r="Q35" s="14" t="s">
        <v>46</v>
      </c>
      <c r="R35" s="14" t="s">
        <v>44</v>
      </c>
      <c r="S35" s="14" t="s">
        <v>83</v>
      </c>
      <c r="T35" s="14" t="s">
        <v>83</v>
      </c>
    </row>
    <row r="36" spans="1:20" x14ac:dyDescent="0.25">
      <c r="A36" t="s">
        <v>36</v>
      </c>
      <c r="C36" s="14" t="s">
        <v>138</v>
      </c>
      <c r="D36" s="14" t="s">
        <v>139</v>
      </c>
      <c r="E36" s="14" t="s">
        <v>91</v>
      </c>
      <c r="F36" s="14" t="s">
        <v>45</v>
      </c>
      <c r="G36">
        <v>25755</v>
      </c>
      <c r="H36">
        <v>0</v>
      </c>
      <c r="I36">
        <v>0</v>
      </c>
      <c r="J36">
        <v>0</v>
      </c>
      <c r="K36">
        <v>3153</v>
      </c>
      <c r="L36">
        <v>0</v>
      </c>
      <c r="M36" s="14" t="s">
        <v>41</v>
      </c>
      <c r="N36" s="14" t="s">
        <v>83</v>
      </c>
      <c r="O36">
        <v>0</v>
      </c>
      <c r="P36">
        <v>0</v>
      </c>
      <c r="Q36" s="14" t="s">
        <v>46</v>
      </c>
      <c r="R36" s="14" t="s">
        <v>44</v>
      </c>
      <c r="S36" s="14" t="s">
        <v>83</v>
      </c>
      <c r="T36" s="14" t="s">
        <v>83</v>
      </c>
    </row>
    <row r="37" spans="1:20" x14ac:dyDescent="0.25">
      <c r="A37" t="s">
        <v>36</v>
      </c>
      <c r="C37" s="14" t="s">
        <v>140</v>
      </c>
      <c r="D37" s="14" t="s">
        <v>141</v>
      </c>
      <c r="E37" s="14" t="s">
        <v>91</v>
      </c>
      <c r="F37" s="14" t="s">
        <v>45</v>
      </c>
      <c r="G37">
        <v>24882.999999999996</v>
      </c>
      <c r="H37">
        <v>0</v>
      </c>
      <c r="I37">
        <v>0</v>
      </c>
      <c r="J37">
        <v>0</v>
      </c>
      <c r="K37">
        <v>2572</v>
      </c>
      <c r="L37">
        <v>0</v>
      </c>
      <c r="M37" s="14" t="s">
        <v>41</v>
      </c>
      <c r="N37" s="14" t="s">
        <v>83</v>
      </c>
      <c r="O37">
        <v>0</v>
      </c>
      <c r="P37">
        <v>0</v>
      </c>
      <c r="Q37" s="14" t="s">
        <v>46</v>
      </c>
      <c r="R37" s="14" t="s">
        <v>44</v>
      </c>
      <c r="S37" s="14" t="s">
        <v>83</v>
      </c>
      <c r="T37" s="14" t="s">
        <v>83</v>
      </c>
    </row>
    <row r="38" spans="1:20" x14ac:dyDescent="0.25">
      <c r="A38" t="s">
        <v>36</v>
      </c>
      <c r="C38" s="14" t="s">
        <v>142</v>
      </c>
      <c r="D38" s="14" t="s">
        <v>143</v>
      </c>
      <c r="E38" s="14" t="s">
        <v>91</v>
      </c>
      <c r="F38" s="14" t="s">
        <v>45</v>
      </c>
      <c r="G38">
        <v>12681</v>
      </c>
      <c r="H38">
        <v>0</v>
      </c>
      <c r="I38">
        <v>0</v>
      </c>
      <c r="J38">
        <v>0</v>
      </c>
      <c r="K38">
        <v>0</v>
      </c>
      <c r="L38">
        <v>0</v>
      </c>
      <c r="M38" s="14" t="s">
        <v>41</v>
      </c>
      <c r="N38" s="14" t="s">
        <v>83</v>
      </c>
      <c r="O38">
        <v>0</v>
      </c>
      <c r="P38">
        <v>0</v>
      </c>
      <c r="Q38" s="14" t="s">
        <v>46</v>
      </c>
      <c r="R38" s="14" t="s">
        <v>44</v>
      </c>
      <c r="S38" s="14" t="s">
        <v>83</v>
      </c>
      <c r="T38" s="14" t="s">
        <v>83</v>
      </c>
    </row>
    <row r="39" spans="1:20" x14ac:dyDescent="0.25">
      <c r="A39" t="s">
        <v>36</v>
      </c>
      <c r="C39" s="14" t="s">
        <v>144</v>
      </c>
      <c r="D39" s="14" t="s">
        <v>145</v>
      </c>
      <c r="E39" s="14" t="s">
        <v>91</v>
      </c>
      <c r="F39" s="14" t="s">
        <v>45</v>
      </c>
      <c r="G39">
        <v>25414</v>
      </c>
      <c r="H39">
        <v>0</v>
      </c>
      <c r="I39">
        <v>0</v>
      </c>
      <c r="J39">
        <v>0</v>
      </c>
      <c r="K39">
        <v>2196</v>
      </c>
      <c r="L39">
        <v>0</v>
      </c>
      <c r="M39" s="14" t="s">
        <v>41</v>
      </c>
      <c r="N39" s="14" t="s">
        <v>83</v>
      </c>
      <c r="O39">
        <v>0</v>
      </c>
      <c r="P39">
        <v>0</v>
      </c>
      <c r="Q39" s="14" t="s">
        <v>46</v>
      </c>
      <c r="R39" s="14" t="s">
        <v>44</v>
      </c>
      <c r="S39" s="14" t="s">
        <v>83</v>
      </c>
      <c r="T39" s="14" t="s">
        <v>83</v>
      </c>
    </row>
    <row r="40" spans="1:20" x14ac:dyDescent="0.25">
      <c r="A40" t="s">
        <v>36</v>
      </c>
      <c r="C40" s="14" t="s">
        <v>146</v>
      </c>
      <c r="D40" s="14" t="s">
        <v>147</v>
      </c>
      <c r="E40" s="14" t="s">
        <v>91</v>
      </c>
      <c r="F40" s="14" t="s">
        <v>45</v>
      </c>
      <c r="G40">
        <v>22410</v>
      </c>
      <c r="H40">
        <v>0</v>
      </c>
      <c r="I40">
        <v>0</v>
      </c>
      <c r="J40">
        <v>0</v>
      </c>
      <c r="K40">
        <v>3423</v>
      </c>
      <c r="L40">
        <v>0</v>
      </c>
      <c r="M40" s="14" t="s">
        <v>41</v>
      </c>
      <c r="N40" s="14" t="s">
        <v>83</v>
      </c>
      <c r="O40">
        <v>0</v>
      </c>
      <c r="P40">
        <v>0</v>
      </c>
      <c r="Q40" s="14" t="s">
        <v>46</v>
      </c>
      <c r="R40" s="14" t="s">
        <v>44</v>
      </c>
      <c r="S40" s="14" t="s">
        <v>83</v>
      </c>
      <c r="T40" s="14" t="s">
        <v>83</v>
      </c>
    </row>
    <row r="41" spans="1:20" x14ac:dyDescent="0.25">
      <c r="A41" t="s">
        <v>36</v>
      </c>
      <c r="C41" s="14" t="s">
        <v>148</v>
      </c>
      <c r="D41" s="14" t="s">
        <v>149</v>
      </c>
      <c r="E41" s="14" t="s">
        <v>91</v>
      </c>
      <c r="F41" s="14" t="s">
        <v>45</v>
      </c>
      <c r="G41">
        <v>24454.999999999996</v>
      </c>
      <c r="H41">
        <v>0</v>
      </c>
      <c r="I41">
        <v>0</v>
      </c>
      <c r="J41">
        <v>0</v>
      </c>
      <c r="K41">
        <v>1271</v>
      </c>
      <c r="L41">
        <v>0</v>
      </c>
      <c r="M41" s="14" t="s">
        <v>41</v>
      </c>
      <c r="N41" s="14" t="s">
        <v>83</v>
      </c>
      <c r="O41">
        <v>0</v>
      </c>
      <c r="P41">
        <v>0</v>
      </c>
      <c r="Q41" s="14" t="s">
        <v>46</v>
      </c>
      <c r="R41" s="14" t="s">
        <v>44</v>
      </c>
      <c r="S41" s="14" t="s">
        <v>83</v>
      </c>
      <c r="T41" s="14" t="s">
        <v>83</v>
      </c>
    </row>
    <row r="42" spans="1:20" x14ac:dyDescent="0.25">
      <c r="A42" t="s">
        <v>36</v>
      </c>
      <c r="C42" s="14" t="s">
        <v>150</v>
      </c>
      <c r="D42" s="14" t="s">
        <v>151</v>
      </c>
      <c r="E42" s="14" t="s">
        <v>91</v>
      </c>
      <c r="F42" s="14" t="s">
        <v>45</v>
      </c>
      <c r="G42">
        <v>16952</v>
      </c>
      <c r="H42">
        <v>0</v>
      </c>
      <c r="I42">
        <v>0</v>
      </c>
      <c r="J42">
        <v>0</v>
      </c>
      <c r="K42">
        <v>0</v>
      </c>
      <c r="L42">
        <v>0</v>
      </c>
      <c r="M42" s="14" t="s">
        <v>41</v>
      </c>
      <c r="N42" s="14" t="s">
        <v>83</v>
      </c>
      <c r="O42">
        <v>0</v>
      </c>
      <c r="P42">
        <v>0</v>
      </c>
      <c r="Q42" s="14" t="s">
        <v>46</v>
      </c>
      <c r="R42" s="14" t="s">
        <v>44</v>
      </c>
      <c r="S42" s="14" t="s">
        <v>83</v>
      </c>
      <c r="T42" s="14" t="s">
        <v>83</v>
      </c>
    </row>
    <row r="43" spans="1:20" x14ac:dyDescent="0.25">
      <c r="A43" t="s">
        <v>36</v>
      </c>
      <c r="C43" s="14" t="s">
        <v>152</v>
      </c>
      <c r="D43" s="14" t="s">
        <v>153</v>
      </c>
      <c r="E43" s="14" t="s">
        <v>91</v>
      </c>
      <c r="F43" s="14" t="s">
        <v>45</v>
      </c>
      <c r="G43">
        <v>17988</v>
      </c>
      <c r="H43">
        <v>0</v>
      </c>
      <c r="I43">
        <v>0</v>
      </c>
      <c r="J43">
        <v>0</v>
      </c>
      <c r="K43">
        <v>0</v>
      </c>
      <c r="L43">
        <v>0</v>
      </c>
      <c r="M43" s="14" t="s">
        <v>41</v>
      </c>
      <c r="N43" s="14" t="s">
        <v>83</v>
      </c>
      <c r="O43">
        <v>0</v>
      </c>
      <c r="P43">
        <v>0</v>
      </c>
      <c r="Q43" s="14" t="s">
        <v>46</v>
      </c>
      <c r="R43" s="14" t="s">
        <v>44</v>
      </c>
      <c r="S43" s="14" t="s">
        <v>83</v>
      </c>
      <c r="T43" s="14" t="s">
        <v>83</v>
      </c>
    </row>
    <row r="44" spans="1:20" x14ac:dyDescent="0.25">
      <c r="A44" t="s">
        <v>36</v>
      </c>
      <c r="C44" s="14" t="s">
        <v>154</v>
      </c>
      <c r="D44" s="14" t="s">
        <v>155</v>
      </c>
      <c r="E44" s="14" t="s">
        <v>91</v>
      </c>
      <c r="F44" s="14" t="s">
        <v>45</v>
      </c>
      <c r="G44">
        <v>21963</v>
      </c>
      <c r="H44">
        <v>0</v>
      </c>
      <c r="I44">
        <v>0</v>
      </c>
      <c r="J44">
        <v>0</v>
      </c>
      <c r="K44">
        <v>2332</v>
      </c>
      <c r="L44">
        <v>0</v>
      </c>
      <c r="M44" s="14" t="s">
        <v>41</v>
      </c>
      <c r="N44" s="14" t="s">
        <v>83</v>
      </c>
      <c r="O44">
        <v>0</v>
      </c>
      <c r="P44">
        <v>0</v>
      </c>
      <c r="Q44" s="14" t="s">
        <v>46</v>
      </c>
      <c r="R44" s="14" t="s">
        <v>44</v>
      </c>
      <c r="S44" s="14" t="s">
        <v>83</v>
      </c>
      <c r="T44" s="14" t="s">
        <v>83</v>
      </c>
    </row>
    <row r="45" spans="1:20" x14ac:dyDescent="0.25">
      <c r="A45" t="s">
        <v>36</v>
      </c>
      <c r="C45" s="14" t="s">
        <v>156</v>
      </c>
      <c r="D45" s="14" t="s">
        <v>157</v>
      </c>
      <c r="E45" s="14" t="s">
        <v>91</v>
      </c>
      <c r="F45" s="14" t="s">
        <v>45</v>
      </c>
      <c r="G45">
        <v>5572</v>
      </c>
      <c r="H45">
        <v>0</v>
      </c>
      <c r="I45">
        <v>0</v>
      </c>
      <c r="J45">
        <v>0</v>
      </c>
      <c r="K45">
        <v>0</v>
      </c>
      <c r="L45">
        <v>0</v>
      </c>
      <c r="M45" s="14" t="s">
        <v>41</v>
      </c>
      <c r="N45" s="14" t="s">
        <v>83</v>
      </c>
      <c r="O45">
        <v>0</v>
      </c>
      <c r="P45">
        <v>0</v>
      </c>
      <c r="Q45" s="14" t="s">
        <v>46</v>
      </c>
      <c r="R45" s="14" t="s">
        <v>44</v>
      </c>
      <c r="S45" s="14" t="s">
        <v>83</v>
      </c>
      <c r="T45" s="14" t="s">
        <v>83</v>
      </c>
    </row>
    <row r="46" spans="1:20" x14ac:dyDescent="0.25">
      <c r="A46" t="s">
        <v>36</v>
      </c>
      <c r="C46" s="14" t="s">
        <v>158</v>
      </c>
      <c r="D46" s="14" t="s">
        <v>159</v>
      </c>
      <c r="E46" s="14" t="s">
        <v>91</v>
      </c>
      <c r="F46" s="14" t="s">
        <v>45</v>
      </c>
      <c r="G46">
        <v>23716</v>
      </c>
      <c r="H46">
        <v>0</v>
      </c>
      <c r="I46">
        <v>0</v>
      </c>
      <c r="J46">
        <v>0</v>
      </c>
      <c r="K46">
        <v>2325</v>
      </c>
      <c r="L46">
        <v>0</v>
      </c>
      <c r="M46" s="14" t="s">
        <v>41</v>
      </c>
      <c r="N46" s="14" t="s">
        <v>83</v>
      </c>
      <c r="O46">
        <v>0</v>
      </c>
      <c r="P46">
        <v>0</v>
      </c>
      <c r="Q46" s="14" t="s">
        <v>46</v>
      </c>
      <c r="R46" s="14" t="s">
        <v>44</v>
      </c>
      <c r="S46" s="14" t="s">
        <v>83</v>
      </c>
      <c r="T46" s="14" t="s">
        <v>83</v>
      </c>
    </row>
    <row r="47" spans="1:20" x14ac:dyDescent="0.25">
      <c r="A47" t="s">
        <v>36</v>
      </c>
      <c r="C47" s="14" t="s">
        <v>160</v>
      </c>
      <c r="D47" s="14" t="s">
        <v>161</v>
      </c>
      <c r="E47" s="14" t="s">
        <v>91</v>
      </c>
      <c r="F47" s="14" t="s">
        <v>45</v>
      </c>
      <c r="G47">
        <v>8436</v>
      </c>
      <c r="H47">
        <v>0</v>
      </c>
      <c r="I47">
        <v>0</v>
      </c>
      <c r="J47">
        <v>0</v>
      </c>
      <c r="K47">
        <v>0</v>
      </c>
      <c r="L47">
        <v>0</v>
      </c>
      <c r="M47" s="14" t="s">
        <v>41</v>
      </c>
      <c r="N47" s="14" t="s">
        <v>83</v>
      </c>
      <c r="O47">
        <v>0</v>
      </c>
      <c r="P47">
        <v>0</v>
      </c>
      <c r="Q47" s="14" t="s">
        <v>46</v>
      </c>
      <c r="R47" s="14" t="s">
        <v>44</v>
      </c>
      <c r="S47" s="14" t="s">
        <v>83</v>
      </c>
      <c r="T47" s="14" t="s">
        <v>83</v>
      </c>
    </row>
    <row r="48" spans="1:20" x14ac:dyDescent="0.25">
      <c r="A48" t="s">
        <v>36</v>
      </c>
      <c r="C48" s="14" t="s">
        <v>162</v>
      </c>
      <c r="D48" s="14" t="s">
        <v>163</v>
      </c>
      <c r="E48" s="14" t="s">
        <v>91</v>
      </c>
      <c r="F48" s="14" t="s">
        <v>45</v>
      </c>
      <c r="G48">
        <v>8191.0000000000009</v>
      </c>
      <c r="H48">
        <v>0</v>
      </c>
      <c r="I48">
        <v>0</v>
      </c>
      <c r="J48">
        <v>0</v>
      </c>
      <c r="K48">
        <v>0</v>
      </c>
      <c r="L48">
        <v>0</v>
      </c>
      <c r="M48" s="14" t="s">
        <v>41</v>
      </c>
      <c r="N48" s="14" t="s">
        <v>83</v>
      </c>
      <c r="O48">
        <v>0</v>
      </c>
      <c r="P48">
        <v>0</v>
      </c>
      <c r="Q48" s="14" t="s">
        <v>46</v>
      </c>
      <c r="R48" s="14" t="s">
        <v>44</v>
      </c>
      <c r="S48" s="14" t="s">
        <v>83</v>
      </c>
      <c r="T48" s="14" t="s">
        <v>83</v>
      </c>
    </row>
    <row r="49" spans="1:20" x14ac:dyDescent="0.25">
      <c r="A49" t="s">
        <v>36</v>
      </c>
      <c r="C49" s="14" t="s">
        <v>164</v>
      </c>
      <c r="D49" s="14" t="s">
        <v>165</v>
      </c>
      <c r="E49" s="14" t="s">
        <v>91</v>
      </c>
      <c r="F49" s="14" t="s">
        <v>45</v>
      </c>
      <c r="G49">
        <v>9127</v>
      </c>
      <c r="H49">
        <v>0</v>
      </c>
      <c r="I49">
        <v>0</v>
      </c>
      <c r="J49">
        <v>0</v>
      </c>
      <c r="K49">
        <v>0</v>
      </c>
      <c r="L49">
        <v>0</v>
      </c>
      <c r="M49" s="14" t="s">
        <v>41</v>
      </c>
      <c r="N49" s="14" t="s">
        <v>83</v>
      </c>
      <c r="O49">
        <v>0</v>
      </c>
      <c r="P49">
        <v>0</v>
      </c>
      <c r="Q49" s="14" t="s">
        <v>46</v>
      </c>
      <c r="R49" s="14" t="s">
        <v>44</v>
      </c>
      <c r="S49" s="14" t="s">
        <v>83</v>
      </c>
      <c r="T49" s="14" t="s">
        <v>83</v>
      </c>
    </row>
    <row r="50" spans="1:20" x14ac:dyDescent="0.25">
      <c r="A50" t="s">
        <v>36</v>
      </c>
      <c r="C50" s="14" t="s">
        <v>166</v>
      </c>
      <c r="D50" s="14" t="s">
        <v>167</v>
      </c>
      <c r="E50" s="14" t="s">
        <v>91</v>
      </c>
      <c r="F50" s="14" t="s">
        <v>45</v>
      </c>
      <c r="G50">
        <v>6628</v>
      </c>
      <c r="H50">
        <v>0</v>
      </c>
      <c r="I50">
        <v>0</v>
      </c>
      <c r="J50">
        <v>0</v>
      </c>
      <c r="K50">
        <v>0</v>
      </c>
      <c r="L50">
        <v>0</v>
      </c>
      <c r="M50" s="14" t="s">
        <v>41</v>
      </c>
      <c r="N50" s="14" t="s">
        <v>83</v>
      </c>
      <c r="O50">
        <v>0</v>
      </c>
      <c r="P50">
        <v>0</v>
      </c>
      <c r="Q50" s="14" t="s">
        <v>46</v>
      </c>
      <c r="R50" s="14" t="s">
        <v>44</v>
      </c>
      <c r="S50" s="14" t="s">
        <v>83</v>
      </c>
      <c r="T50" s="14" t="s">
        <v>83</v>
      </c>
    </row>
    <row r="51" spans="1:20" x14ac:dyDescent="0.25">
      <c r="A51" t="s">
        <v>36</v>
      </c>
      <c r="C51" s="14" t="s">
        <v>168</v>
      </c>
      <c r="D51" s="14" t="s">
        <v>169</v>
      </c>
      <c r="E51" s="14" t="s">
        <v>91</v>
      </c>
      <c r="F51" s="14" t="s">
        <v>45</v>
      </c>
      <c r="G51">
        <v>5939</v>
      </c>
      <c r="H51">
        <v>0</v>
      </c>
      <c r="I51">
        <v>0</v>
      </c>
      <c r="J51">
        <v>0</v>
      </c>
      <c r="K51">
        <v>0</v>
      </c>
      <c r="L51">
        <v>0</v>
      </c>
      <c r="M51" s="14" t="s">
        <v>41</v>
      </c>
      <c r="N51" s="14" t="s">
        <v>83</v>
      </c>
      <c r="O51">
        <v>0</v>
      </c>
      <c r="P51">
        <v>0</v>
      </c>
      <c r="Q51" s="14" t="s">
        <v>46</v>
      </c>
      <c r="R51" s="14" t="s">
        <v>44</v>
      </c>
      <c r="S51" s="14" t="s">
        <v>83</v>
      </c>
      <c r="T51" s="14" t="s">
        <v>83</v>
      </c>
    </row>
    <row r="52" spans="1:20" x14ac:dyDescent="0.25">
      <c r="A52" t="s">
        <v>36</v>
      </c>
      <c r="C52" s="14" t="s">
        <v>170</v>
      </c>
      <c r="D52" s="14" t="s">
        <v>171</v>
      </c>
      <c r="E52" s="14" t="s">
        <v>91</v>
      </c>
      <c r="F52" s="14" t="s">
        <v>45</v>
      </c>
      <c r="G52">
        <v>8104</v>
      </c>
      <c r="H52">
        <v>0</v>
      </c>
      <c r="I52">
        <v>0</v>
      </c>
      <c r="J52">
        <v>0</v>
      </c>
      <c r="K52">
        <v>0</v>
      </c>
      <c r="L52">
        <v>0</v>
      </c>
      <c r="M52" s="14" t="s">
        <v>41</v>
      </c>
      <c r="N52" s="14" t="s">
        <v>83</v>
      </c>
      <c r="O52">
        <v>0</v>
      </c>
      <c r="P52">
        <v>0</v>
      </c>
      <c r="Q52" s="14" t="s">
        <v>46</v>
      </c>
      <c r="R52" s="14" t="s">
        <v>44</v>
      </c>
      <c r="S52" s="14" t="s">
        <v>83</v>
      </c>
      <c r="T52" s="14" t="s">
        <v>83</v>
      </c>
    </row>
    <row r="53" spans="1:20" x14ac:dyDescent="0.25">
      <c r="A53" t="s">
        <v>36</v>
      </c>
      <c r="C53" s="14" t="s">
        <v>172</v>
      </c>
      <c r="D53" s="14" t="s">
        <v>173</v>
      </c>
      <c r="E53" s="14" t="s">
        <v>91</v>
      </c>
      <c r="F53" s="14" t="s">
        <v>45</v>
      </c>
      <c r="G53">
        <v>20423</v>
      </c>
      <c r="H53">
        <v>1999.9999999999998</v>
      </c>
      <c r="I53">
        <v>0</v>
      </c>
      <c r="J53">
        <v>0</v>
      </c>
      <c r="K53">
        <v>2916</v>
      </c>
      <c r="L53">
        <v>0</v>
      </c>
      <c r="M53" s="14" t="s">
        <v>41</v>
      </c>
      <c r="N53" s="14" t="s">
        <v>83</v>
      </c>
      <c r="O53">
        <v>0</v>
      </c>
      <c r="P53">
        <v>0</v>
      </c>
      <c r="Q53" s="14" t="s">
        <v>46</v>
      </c>
      <c r="R53" s="14" t="s">
        <v>44</v>
      </c>
      <c r="S53" s="14" t="s">
        <v>83</v>
      </c>
      <c r="T53" s="14" t="s">
        <v>83</v>
      </c>
    </row>
    <row r="54" spans="1:20" x14ac:dyDescent="0.25">
      <c r="A54" t="s">
        <v>36</v>
      </c>
      <c r="C54" s="14" t="s">
        <v>174</v>
      </c>
      <c r="D54" s="14" t="s">
        <v>175</v>
      </c>
      <c r="E54" s="14" t="s">
        <v>91</v>
      </c>
      <c r="F54" s="14" t="s">
        <v>45</v>
      </c>
      <c r="G54">
        <v>5444</v>
      </c>
      <c r="H54">
        <v>0</v>
      </c>
      <c r="I54">
        <v>0</v>
      </c>
      <c r="J54">
        <v>0</v>
      </c>
      <c r="K54">
        <v>0</v>
      </c>
      <c r="L54">
        <v>0</v>
      </c>
      <c r="M54" s="14" t="s">
        <v>41</v>
      </c>
      <c r="N54" s="14" t="s">
        <v>83</v>
      </c>
      <c r="O54">
        <v>0</v>
      </c>
      <c r="P54">
        <v>0</v>
      </c>
      <c r="Q54" s="14" t="s">
        <v>46</v>
      </c>
      <c r="R54" s="14" t="s">
        <v>44</v>
      </c>
      <c r="S54" s="14" t="s">
        <v>83</v>
      </c>
      <c r="T54" s="14" t="s">
        <v>83</v>
      </c>
    </row>
    <row r="55" spans="1:20" x14ac:dyDescent="0.25">
      <c r="A55" t="s">
        <v>36</v>
      </c>
      <c r="C55" s="14" t="s">
        <v>176</v>
      </c>
      <c r="D55" s="14" t="s">
        <v>177</v>
      </c>
      <c r="E55" s="14" t="s">
        <v>91</v>
      </c>
      <c r="F55" s="14" t="s">
        <v>45</v>
      </c>
      <c r="G55">
        <v>21090</v>
      </c>
      <c r="H55">
        <v>0</v>
      </c>
      <c r="I55">
        <v>0</v>
      </c>
      <c r="J55">
        <v>0</v>
      </c>
      <c r="K55">
        <v>1978.9999999999998</v>
      </c>
      <c r="L55">
        <v>0</v>
      </c>
      <c r="M55" s="14" t="s">
        <v>41</v>
      </c>
      <c r="N55" s="14" t="s">
        <v>83</v>
      </c>
      <c r="O55">
        <v>0</v>
      </c>
      <c r="P55">
        <v>0</v>
      </c>
      <c r="Q55" s="14" t="s">
        <v>46</v>
      </c>
      <c r="R55" s="14" t="s">
        <v>44</v>
      </c>
      <c r="S55" s="14" t="s">
        <v>83</v>
      </c>
      <c r="T55" s="14" t="s">
        <v>83</v>
      </c>
    </row>
    <row r="56" spans="1:20" x14ac:dyDescent="0.25">
      <c r="A56" t="s">
        <v>36</v>
      </c>
      <c r="C56" s="14" t="s">
        <v>178</v>
      </c>
      <c r="D56" s="14" t="s">
        <v>179</v>
      </c>
      <c r="E56" s="14" t="s">
        <v>91</v>
      </c>
      <c r="F56" s="14" t="s">
        <v>45</v>
      </c>
      <c r="G56">
        <v>5207</v>
      </c>
      <c r="H56">
        <v>0</v>
      </c>
      <c r="I56">
        <v>0</v>
      </c>
      <c r="J56">
        <v>0</v>
      </c>
      <c r="K56">
        <v>0</v>
      </c>
      <c r="L56">
        <v>0</v>
      </c>
      <c r="M56" s="14" t="s">
        <v>41</v>
      </c>
      <c r="N56" s="14" t="s">
        <v>83</v>
      </c>
      <c r="O56">
        <v>0</v>
      </c>
      <c r="P56">
        <v>0</v>
      </c>
      <c r="Q56" s="14" t="s">
        <v>46</v>
      </c>
      <c r="R56" s="14" t="s">
        <v>44</v>
      </c>
      <c r="S56" s="14" t="s">
        <v>83</v>
      </c>
      <c r="T56" s="14" t="s">
        <v>83</v>
      </c>
    </row>
    <row r="57" spans="1:20" x14ac:dyDescent="0.25">
      <c r="A57" t="s">
        <v>36</v>
      </c>
      <c r="C57" s="14" t="s">
        <v>180</v>
      </c>
      <c r="D57" s="14" t="s">
        <v>181</v>
      </c>
      <c r="E57" s="14" t="s">
        <v>91</v>
      </c>
      <c r="F57" s="14" t="s">
        <v>45</v>
      </c>
      <c r="G57">
        <v>8514</v>
      </c>
      <c r="H57">
        <v>0</v>
      </c>
      <c r="I57">
        <v>0</v>
      </c>
      <c r="J57">
        <v>0</v>
      </c>
      <c r="K57">
        <v>0</v>
      </c>
      <c r="L57">
        <v>0</v>
      </c>
      <c r="M57" s="14" t="s">
        <v>41</v>
      </c>
      <c r="N57" s="14" t="s">
        <v>83</v>
      </c>
      <c r="O57">
        <v>0</v>
      </c>
      <c r="P57">
        <v>0</v>
      </c>
      <c r="Q57" s="14" t="s">
        <v>46</v>
      </c>
      <c r="R57" s="14" t="s">
        <v>44</v>
      </c>
      <c r="S57" s="14" t="s">
        <v>83</v>
      </c>
      <c r="T57" s="14" t="s">
        <v>83</v>
      </c>
    </row>
    <row r="58" spans="1:20" x14ac:dyDescent="0.25">
      <c r="A58" t="s">
        <v>36</v>
      </c>
      <c r="C58" s="14" t="s">
        <v>182</v>
      </c>
      <c r="D58" s="14" t="s">
        <v>183</v>
      </c>
      <c r="E58" s="14" t="s">
        <v>91</v>
      </c>
      <c r="F58" s="14" t="s">
        <v>45</v>
      </c>
      <c r="G58">
        <v>6800</v>
      </c>
      <c r="H58">
        <v>0</v>
      </c>
      <c r="I58">
        <v>0</v>
      </c>
      <c r="J58">
        <v>0</v>
      </c>
      <c r="K58">
        <v>0</v>
      </c>
      <c r="L58">
        <v>0</v>
      </c>
      <c r="M58" s="14" t="s">
        <v>41</v>
      </c>
      <c r="N58" s="14" t="s">
        <v>83</v>
      </c>
      <c r="O58">
        <v>0</v>
      </c>
      <c r="P58">
        <v>0</v>
      </c>
      <c r="Q58" s="14" t="s">
        <v>46</v>
      </c>
      <c r="R58" s="14" t="s">
        <v>44</v>
      </c>
      <c r="S58" s="14" t="s">
        <v>83</v>
      </c>
      <c r="T58" s="14" t="s">
        <v>83</v>
      </c>
    </row>
    <row r="59" spans="1:20" x14ac:dyDescent="0.25">
      <c r="A59" t="s">
        <v>36</v>
      </c>
      <c r="C59" s="14" t="s">
        <v>184</v>
      </c>
      <c r="D59" s="14" t="s">
        <v>185</v>
      </c>
      <c r="E59" s="14" t="s">
        <v>91</v>
      </c>
      <c r="F59" s="14" t="s">
        <v>45</v>
      </c>
      <c r="G59">
        <v>8864</v>
      </c>
      <c r="H59">
        <v>0</v>
      </c>
      <c r="I59">
        <v>0</v>
      </c>
      <c r="J59">
        <v>0</v>
      </c>
      <c r="K59">
        <v>0</v>
      </c>
      <c r="L59">
        <v>0</v>
      </c>
      <c r="M59" s="14" t="s">
        <v>41</v>
      </c>
      <c r="N59" s="14" t="s">
        <v>83</v>
      </c>
      <c r="O59">
        <v>0</v>
      </c>
      <c r="P59">
        <v>0</v>
      </c>
      <c r="Q59" s="14" t="s">
        <v>46</v>
      </c>
      <c r="R59" s="14" t="s">
        <v>44</v>
      </c>
      <c r="S59" s="14" t="s">
        <v>83</v>
      </c>
      <c r="T59" s="14" t="s">
        <v>83</v>
      </c>
    </row>
    <row r="60" spans="1:20" x14ac:dyDescent="0.25">
      <c r="A60" t="s">
        <v>36</v>
      </c>
      <c r="C60" s="14" t="s">
        <v>186</v>
      </c>
      <c r="D60" s="14" t="s">
        <v>187</v>
      </c>
      <c r="E60" s="14" t="s">
        <v>91</v>
      </c>
      <c r="F60" s="14" t="s">
        <v>45</v>
      </c>
      <c r="G60">
        <v>6155</v>
      </c>
      <c r="H60">
        <v>0</v>
      </c>
      <c r="I60">
        <v>0</v>
      </c>
      <c r="J60">
        <v>0</v>
      </c>
      <c r="K60">
        <v>0</v>
      </c>
      <c r="L60">
        <v>0</v>
      </c>
      <c r="M60" s="14" t="s">
        <v>41</v>
      </c>
      <c r="N60" s="14" t="s">
        <v>83</v>
      </c>
      <c r="O60">
        <v>0</v>
      </c>
      <c r="P60">
        <v>0</v>
      </c>
      <c r="Q60" s="14" t="s">
        <v>46</v>
      </c>
      <c r="R60" s="14" t="s">
        <v>44</v>
      </c>
      <c r="S60" s="14" t="s">
        <v>83</v>
      </c>
      <c r="T60" s="14" t="s">
        <v>83</v>
      </c>
    </row>
    <row r="61" spans="1:20" x14ac:dyDescent="0.25">
      <c r="A61" t="s">
        <v>36</v>
      </c>
      <c r="C61" s="14" t="s">
        <v>188</v>
      </c>
      <c r="D61" s="14" t="s">
        <v>189</v>
      </c>
      <c r="E61" s="14" t="s">
        <v>91</v>
      </c>
      <c r="F61" s="14" t="s">
        <v>45</v>
      </c>
      <c r="G61">
        <v>7119</v>
      </c>
      <c r="H61">
        <v>0</v>
      </c>
      <c r="I61">
        <v>0</v>
      </c>
      <c r="J61">
        <v>0</v>
      </c>
      <c r="K61">
        <v>0</v>
      </c>
      <c r="L61">
        <v>0</v>
      </c>
      <c r="M61" s="14" t="s">
        <v>41</v>
      </c>
      <c r="N61" s="14" t="s">
        <v>83</v>
      </c>
      <c r="O61">
        <v>0</v>
      </c>
      <c r="P61">
        <v>0</v>
      </c>
      <c r="Q61" s="14" t="s">
        <v>46</v>
      </c>
      <c r="R61" s="14" t="s">
        <v>44</v>
      </c>
      <c r="S61" s="14" t="s">
        <v>83</v>
      </c>
      <c r="T61" s="14" t="s">
        <v>83</v>
      </c>
    </row>
    <row r="62" spans="1:20" x14ac:dyDescent="0.25">
      <c r="A62" t="s">
        <v>36</v>
      </c>
      <c r="C62" s="14" t="s">
        <v>190</v>
      </c>
      <c r="D62" s="14" t="s">
        <v>191</v>
      </c>
      <c r="E62" s="14" t="s">
        <v>91</v>
      </c>
      <c r="F62" s="14" t="s">
        <v>45</v>
      </c>
      <c r="G62">
        <v>5058</v>
      </c>
      <c r="H62">
        <v>0</v>
      </c>
      <c r="I62">
        <v>0</v>
      </c>
      <c r="J62">
        <v>0</v>
      </c>
      <c r="K62">
        <v>0</v>
      </c>
      <c r="L62">
        <v>0</v>
      </c>
      <c r="M62" s="14" t="s">
        <v>41</v>
      </c>
      <c r="N62" s="14" t="s">
        <v>83</v>
      </c>
      <c r="O62">
        <v>0</v>
      </c>
      <c r="P62">
        <v>0</v>
      </c>
      <c r="Q62" s="14" t="s">
        <v>46</v>
      </c>
      <c r="R62" s="14" t="s">
        <v>44</v>
      </c>
      <c r="S62" s="14" t="s">
        <v>83</v>
      </c>
      <c r="T62" s="14" t="s">
        <v>83</v>
      </c>
    </row>
    <row r="63" spans="1:20" x14ac:dyDescent="0.25">
      <c r="A63" t="s">
        <v>36</v>
      </c>
      <c r="C63" s="14" t="s">
        <v>192</v>
      </c>
      <c r="D63" s="14" t="s">
        <v>193</v>
      </c>
      <c r="E63" s="14" t="s">
        <v>91</v>
      </c>
      <c r="F63" s="14" t="s">
        <v>45</v>
      </c>
      <c r="G63">
        <v>5117</v>
      </c>
      <c r="H63">
        <v>0</v>
      </c>
      <c r="I63">
        <v>0</v>
      </c>
      <c r="J63">
        <v>0</v>
      </c>
      <c r="K63">
        <v>0</v>
      </c>
      <c r="L63">
        <v>0</v>
      </c>
      <c r="M63" s="14" t="s">
        <v>41</v>
      </c>
      <c r="N63" s="14" t="s">
        <v>83</v>
      </c>
      <c r="O63">
        <v>0</v>
      </c>
      <c r="P63">
        <v>0</v>
      </c>
      <c r="Q63" s="14" t="s">
        <v>46</v>
      </c>
      <c r="R63" s="14" t="s">
        <v>44</v>
      </c>
      <c r="S63" s="14" t="s">
        <v>83</v>
      </c>
      <c r="T63" s="14" t="s">
        <v>83</v>
      </c>
    </row>
    <row r="64" spans="1:20" x14ac:dyDescent="0.25">
      <c r="A64" t="s">
        <v>36</v>
      </c>
      <c r="C64" s="14" t="s">
        <v>194</v>
      </c>
      <c r="D64" s="14" t="s">
        <v>195</v>
      </c>
      <c r="E64" s="14" t="s">
        <v>91</v>
      </c>
      <c r="F64" s="14" t="s">
        <v>45</v>
      </c>
      <c r="G64">
        <v>7043</v>
      </c>
      <c r="H64">
        <v>0</v>
      </c>
      <c r="I64">
        <v>0</v>
      </c>
      <c r="J64">
        <v>0</v>
      </c>
      <c r="K64">
        <v>0</v>
      </c>
      <c r="L64">
        <v>0</v>
      </c>
      <c r="M64" s="14" t="s">
        <v>41</v>
      </c>
      <c r="N64" s="14" t="s">
        <v>83</v>
      </c>
      <c r="O64">
        <v>0</v>
      </c>
      <c r="P64">
        <v>0</v>
      </c>
      <c r="Q64" s="14" t="s">
        <v>46</v>
      </c>
      <c r="R64" s="14" t="s">
        <v>44</v>
      </c>
      <c r="S64" s="14" t="s">
        <v>83</v>
      </c>
      <c r="T64" s="14" t="s">
        <v>83</v>
      </c>
    </row>
    <row r="65" spans="1:20" x14ac:dyDescent="0.25">
      <c r="A65" t="s">
        <v>36</v>
      </c>
      <c r="C65" s="14" t="s">
        <v>196</v>
      </c>
      <c r="D65" s="14" t="s">
        <v>197</v>
      </c>
      <c r="E65" s="14" t="s">
        <v>91</v>
      </c>
      <c r="F65" s="14" t="s">
        <v>45</v>
      </c>
      <c r="G65">
        <v>5795</v>
      </c>
      <c r="H65">
        <v>0</v>
      </c>
      <c r="I65">
        <v>0</v>
      </c>
      <c r="J65">
        <v>0</v>
      </c>
      <c r="K65">
        <v>0</v>
      </c>
      <c r="L65">
        <v>0</v>
      </c>
      <c r="M65" s="14" t="s">
        <v>41</v>
      </c>
      <c r="N65" s="14" t="s">
        <v>83</v>
      </c>
      <c r="O65">
        <v>0</v>
      </c>
      <c r="P65">
        <v>0</v>
      </c>
      <c r="Q65" s="14" t="s">
        <v>46</v>
      </c>
      <c r="R65" s="14" t="s">
        <v>44</v>
      </c>
      <c r="S65" s="14" t="s">
        <v>83</v>
      </c>
      <c r="T65" s="14" t="s">
        <v>83</v>
      </c>
    </row>
    <row r="66" spans="1:20" x14ac:dyDescent="0.25">
      <c r="A66" t="s">
        <v>36</v>
      </c>
      <c r="C66" s="14" t="s">
        <v>198</v>
      </c>
      <c r="D66" s="14" t="s">
        <v>199</v>
      </c>
      <c r="E66" s="14" t="s">
        <v>91</v>
      </c>
      <c r="F66" s="14" t="s">
        <v>45</v>
      </c>
      <c r="G66">
        <v>7492</v>
      </c>
      <c r="H66">
        <v>0</v>
      </c>
      <c r="I66">
        <v>0</v>
      </c>
      <c r="J66">
        <v>0</v>
      </c>
      <c r="K66">
        <v>0</v>
      </c>
      <c r="L66">
        <v>0</v>
      </c>
      <c r="M66" s="14" t="s">
        <v>41</v>
      </c>
      <c r="N66" s="14" t="s">
        <v>83</v>
      </c>
      <c r="O66">
        <v>0</v>
      </c>
      <c r="P66">
        <v>0</v>
      </c>
      <c r="Q66" s="14" t="s">
        <v>46</v>
      </c>
      <c r="R66" s="14" t="s">
        <v>44</v>
      </c>
      <c r="S66" s="14" t="s">
        <v>83</v>
      </c>
      <c r="T66" s="14" t="s">
        <v>83</v>
      </c>
    </row>
    <row r="67" spans="1:20" x14ac:dyDescent="0.25">
      <c r="A67" t="s">
        <v>36</v>
      </c>
      <c r="C67" s="14" t="s">
        <v>200</v>
      </c>
      <c r="D67" s="14" t="s">
        <v>201</v>
      </c>
      <c r="E67" s="14" t="s">
        <v>91</v>
      </c>
      <c r="F67" s="14" t="s">
        <v>45</v>
      </c>
      <c r="G67">
        <v>18916</v>
      </c>
      <c r="H67">
        <v>0</v>
      </c>
      <c r="I67">
        <v>0</v>
      </c>
      <c r="J67">
        <v>0</v>
      </c>
      <c r="K67">
        <v>1545</v>
      </c>
      <c r="L67">
        <v>0</v>
      </c>
      <c r="M67" s="14" t="s">
        <v>41</v>
      </c>
      <c r="N67" s="14" t="s">
        <v>83</v>
      </c>
      <c r="O67">
        <v>0</v>
      </c>
      <c r="P67">
        <v>0</v>
      </c>
      <c r="Q67" s="14" t="s">
        <v>46</v>
      </c>
      <c r="R67" s="14" t="s">
        <v>44</v>
      </c>
      <c r="S67" s="14" t="s">
        <v>83</v>
      </c>
      <c r="T67" s="14" t="s">
        <v>83</v>
      </c>
    </row>
    <row r="68" spans="1:20" x14ac:dyDescent="0.25">
      <c r="A68" t="s">
        <v>36</v>
      </c>
      <c r="C68" s="14" t="s">
        <v>202</v>
      </c>
      <c r="D68" s="14" t="s">
        <v>203</v>
      </c>
      <c r="E68" s="14" t="s">
        <v>91</v>
      </c>
      <c r="F68" s="14" t="s">
        <v>45</v>
      </c>
      <c r="G68">
        <v>5500</v>
      </c>
      <c r="H68">
        <v>0</v>
      </c>
      <c r="I68">
        <v>0</v>
      </c>
      <c r="J68">
        <v>0</v>
      </c>
      <c r="K68">
        <v>0</v>
      </c>
      <c r="L68">
        <v>0</v>
      </c>
      <c r="M68" s="14" t="s">
        <v>41</v>
      </c>
      <c r="N68" s="14" t="s">
        <v>83</v>
      </c>
      <c r="O68">
        <v>0</v>
      </c>
      <c r="P68">
        <v>0</v>
      </c>
      <c r="Q68" s="14" t="s">
        <v>46</v>
      </c>
      <c r="R68" s="14" t="s">
        <v>44</v>
      </c>
      <c r="S68" s="14" t="s">
        <v>83</v>
      </c>
      <c r="T68" s="14" t="s">
        <v>83</v>
      </c>
    </row>
    <row r="69" spans="1:20" x14ac:dyDescent="0.25">
      <c r="A69" t="s">
        <v>36</v>
      </c>
      <c r="C69" s="14" t="s">
        <v>204</v>
      </c>
      <c r="D69" s="14" t="s">
        <v>205</v>
      </c>
      <c r="E69" s="14" t="s">
        <v>91</v>
      </c>
      <c r="F69" s="14" t="s">
        <v>45</v>
      </c>
      <c r="G69">
        <v>5500</v>
      </c>
      <c r="H69">
        <v>0</v>
      </c>
      <c r="I69">
        <v>0</v>
      </c>
      <c r="J69">
        <v>0</v>
      </c>
      <c r="K69">
        <v>0</v>
      </c>
      <c r="L69">
        <v>0</v>
      </c>
      <c r="M69" s="14" t="s">
        <v>41</v>
      </c>
      <c r="N69" s="14" t="s">
        <v>83</v>
      </c>
      <c r="O69">
        <v>0</v>
      </c>
      <c r="P69">
        <v>0</v>
      </c>
      <c r="Q69" s="14" t="s">
        <v>46</v>
      </c>
      <c r="R69" s="14" t="s">
        <v>44</v>
      </c>
      <c r="S69" s="14" t="s">
        <v>83</v>
      </c>
      <c r="T69" s="14" t="s">
        <v>83</v>
      </c>
    </row>
    <row r="70" spans="1:20" x14ac:dyDescent="0.25">
      <c r="A70" t="s">
        <v>36</v>
      </c>
      <c r="C70" s="14" t="s">
        <v>206</v>
      </c>
      <c r="D70" s="14" t="s">
        <v>207</v>
      </c>
      <c r="E70" s="14" t="s">
        <v>91</v>
      </c>
      <c r="F70" s="14" t="s">
        <v>45</v>
      </c>
      <c r="G70">
        <v>5500</v>
      </c>
      <c r="H70">
        <v>0</v>
      </c>
      <c r="I70">
        <v>0</v>
      </c>
      <c r="J70">
        <v>0</v>
      </c>
      <c r="K70">
        <v>0</v>
      </c>
      <c r="L70">
        <v>0</v>
      </c>
      <c r="M70" s="14" t="s">
        <v>41</v>
      </c>
      <c r="N70" s="14" t="s">
        <v>83</v>
      </c>
      <c r="O70">
        <v>0</v>
      </c>
      <c r="P70">
        <v>0</v>
      </c>
      <c r="Q70" s="14" t="s">
        <v>46</v>
      </c>
      <c r="R70" s="14" t="s">
        <v>44</v>
      </c>
      <c r="S70" s="14" t="s">
        <v>83</v>
      </c>
      <c r="T70" s="14" t="s">
        <v>83</v>
      </c>
    </row>
    <row r="71" spans="1:20" x14ac:dyDescent="0.25">
      <c r="A71" t="s">
        <v>36</v>
      </c>
      <c r="C71" s="14" t="s">
        <v>208</v>
      </c>
      <c r="D71" s="14" t="s">
        <v>209</v>
      </c>
      <c r="E71" s="14" t="s">
        <v>91</v>
      </c>
      <c r="F71" s="14" t="s">
        <v>45</v>
      </c>
      <c r="G71">
        <v>5500</v>
      </c>
      <c r="H71">
        <v>0</v>
      </c>
      <c r="I71">
        <v>0</v>
      </c>
      <c r="J71">
        <v>0</v>
      </c>
      <c r="K71">
        <v>0</v>
      </c>
      <c r="L71">
        <v>0</v>
      </c>
      <c r="M71" s="14" t="s">
        <v>41</v>
      </c>
      <c r="N71" s="14" t="s">
        <v>83</v>
      </c>
      <c r="O71">
        <v>0</v>
      </c>
      <c r="P71">
        <v>0</v>
      </c>
      <c r="Q71" s="14" t="s">
        <v>46</v>
      </c>
      <c r="R71" s="14" t="s">
        <v>44</v>
      </c>
      <c r="S71" s="14" t="s">
        <v>83</v>
      </c>
      <c r="T71" s="14" t="s">
        <v>83</v>
      </c>
    </row>
    <row r="72" spans="1:20" x14ac:dyDescent="0.25">
      <c r="A72" t="s">
        <v>36</v>
      </c>
      <c r="C72" s="14" t="s">
        <v>210</v>
      </c>
      <c r="D72" s="14" t="s">
        <v>211</v>
      </c>
      <c r="E72" s="14" t="s">
        <v>91</v>
      </c>
      <c r="F72" s="14" t="s">
        <v>45</v>
      </c>
      <c r="G72">
        <v>16310</v>
      </c>
      <c r="H72">
        <v>0</v>
      </c>
      <c r="I72">
        <v>0</v>
      </c>
      <c r="J72">
        <v>0</v>
      </c>
      <c r="K72">
        <v>2041</v>
      </c>
      <c r="L72">
        <v>0</v>
      </c>
      <c r="M72" s="14" t="s">
        <v>41</v>
      </c>
      <c r="N72" s="14" t="s">
        <v>83</v>
      </c>
      <c r="O72">
        <v>0</v>
      </c>
      <c r="P72">
        <v>0</v>
      </c>
      <c r="Q72" s="14" t="s">
        <v>46</v>
      </c>
      <c r="R72" s="14" t="s">
        <v>44</v>
      </c>
      <c r="S72" s="14" t="s">
        <v>83</v>
      </c>
      <c r="T72" s="14" t="s">
        <v>83</v>
      </c>
    </row>
    <row r="73" spans="1:20" x14ac:dyDescent="0.25">
      <c r="A73" t="s">
        <v>36</v>
      </c>
      <c r="C73" s="14" t="s">
        <v>212</v>
      </c>
      <c r="D73" s="14" t="s">
        <v>213</v>
      </c>
      <c r="E73" s="14" t="s">
        <v>91</v>
      </c>
      <c r="F73" s="14" t="s">
        <v>45</v>
      </c>
      <c r="G73">
        <v>15230</v>
      </c>
      <c r="H73">
        <v>0</v>
      </c>
      <c r="I73">
        <v>0</v>
      </c>
      <c r="J73">
        <v>0</v>
      </c>
      <c r="K73">
        <v>3425</v>
      </c>
      <c r="L73">
        <v>0</v>
      </c>
      <c r="M73" s="14" t="s">
        <v>41</v>
      </c>
      <c r="N73" s="14" t="s">
        <v>83</v>
      </c>
      <c r="O73">
        <v>0</v>
      </c>
      <c r="P73">
        <v>0</v>
      </c>
      <c r="Q73" s="14" t="s">
        <v>46</v>
      </c>
      <c r="R73" s="14" t="s">
        <v>44</v>
      </c>
      <c r="S73" s="14" t="s">
        <v>83</v>
      </c>
      <c r="T73" s="14" t="s">
        <v>83</v>
      </c>
    </row>
    <row r="74" spans="1:20" x14ac:dyDescent="0.25">
      <c r="A74" t="s">
        <v>36</v>
      </c>
      <c r="C74" s="14" t="s">
        <v>214</v>
      </c>
      <c r="D74" s="14" t="s">
        <v>215</v>
      </c>
      <c r="E74" s="14" t="s">
        <v>91</v>
      </c>
      <c r="F74" s="14" t="s">
        <v>45</v>
      </c>
      <c r="G74">
        <v>18198</v>
      </c>
      <c r="H74">
        <v>0</v>
      </c>
      <c r="I74">
        <v>0</v>
      </c>
      <c r="J74">
        <v>0</v>
      </c>
      <c r="K74">
        <v>3878</v>
      </c>
      <c r="L74">
        <v>0</v>
      </c>
      <c r="M74" s="14" t="s">
        <v>41</v>
      </c>
      <c r="N74" s="14" t="s">
        <v>83</v>
      </c>
      <c r="O74">
        <v>0</v>
      </c>
      <c r="P74">
        <v>0</v>
      </c>
      <c r="Q74" s="14" t="s">
        <v>46</v>
      </c>
      <c r="R74" s="14" t="s">
        <v>44</v>
      </c>
      <c r="S74" s="14" t="s">
        <v>83</v>
      </c>
      <c r="T74" s="14" t="s">
        <v>83</v>
      </c>
    </row>
    <row r="75" spans="1:20" x14ac:dyDescent="0.25">
      <c r="A75" t="s">
        <v>36</v>
      </c>
      <c r="C75" s="14" t="s">
        <v>216</v>
      </c>
      <c r="D75" s="14" t="s">
        <v>217</v>
      </c>
      <c r="E75" s="14" t="s">
        <v>91</v>
      </c>
      <c r="F75" s="14" t="s">
        <v>45</v>
      </c>
      <c r="G75">
        <v>11000</v>
      </c>
      <c r="H75">
        <v>0</v>
      </c>
      <c r="I75">
        <v>0</v>
      </c>
      <c r="J75">
        <v>0</v>
      </c>
      <c r="K75">
        <v>0</v>
      </c>
      <c r="L75">
        <v>0</v>
      </c>
      <c r="M75" s="14" t="s">
        <v>41</v>
      </c>
      <c r="N75" s="14" t="s">
        <v>83</v>
      </c>
      <c r="O75">
        <v>0</v>
      </c>
      <c r="P75">
        <v>0</v>
      </c>
      <c r="Q75" s="14" t="s">
        <v>46</v>
      </c>
      <c r="R75" s="14" t="s">
        <v>44</v>
      </c>
      <c r="S75" s="14" t="s">
        <v>83</v>
      </c>
      <c r="T75" s="14" t="s">
        <v>83</v>
      </c>
    </row>
    <row r="76" spans="1:20" x14ac:dyDescent="0.25">
      <c r="A76" t="s">
        <v>36</v>
      </c>
      <c r="C76" s="14" t="s">
        <v>218</v>
      </c>
      <c r="D76" s="14" t="s">
        <v>219</v>
      </c>
      <c r="E76" s="14" t="s">
        <v>91</v>
      </c>
      <c r="F76" s="14" t="s">
        <v>45</v>
      </c>
      <c r="G76">
        <v>11000</v>
      </c>
      <c r="H76">
        <v>0</v>
      </c>
      <c r="I76">
        <v>0</v>
      </c>
      <c r="J76">
        <v>0</v>
      </c>
      <c r="K76">
        <v>0</v>
      </c>
      <c r="L76">
        <v>0</v>
      </c>
      <c r="M76" s="14" t="s">
        <v>41</v>
      </c>
      <c r="N76" s="14" t="s">
        <v>83</v>
      </c>
      <c r="O76">
        <v>0</v>
      </c>
      <c r="P76">
        <v>0</v>
      </c>
      <c r="Q76" s="14" t="s">
        <v>46</v>
      </c>
      <c r="R76" s="14" t="s">
        <v>44</v>
      </c>
      <c r="S76" s="14" t="s">
        <v>83</v>
      </c>
      <c r="T76" s="14" t="s">
        <v>83</v>
      </c>
    </row>
    <row r="77" spans="1:20" x14ac:dyDescent="0.25">
      <c r="A77" t="s">
        <v>36</v>
      </c>
      <c r="C77" s="14" t="s">
        <v>220</v>
      </c>
      <c r="D77" s="14" t="s">
        <v>221</v>
      </c>
      <c r="E77" s="14" t="s">
        <v>91</v>
      </c>
      <c r="F77" s="14" t="s">
        <v>45</v>
      </c>
      <c r="G77">
        <v>17117</v>
      </c>
      <c r="H77">
        <v>0</v>
      </c>
      <c r="I77">
        <v>0</v>
      </c>
      <c r="J77">
        <v>0</v>
      </c>
      <c r="K77">
        <v>1987.0000000000002</v>
      </c>
      <c r="L77">
        <v>0</v>
      </c>
      <c r="M77" s="14" t="s">
        <v>41</v>
      </c>
      <c r="N77" s="14" t="s">
        <v>83</v>
      </c>
      <c r="O77">
        <v>0</v>
      </c>
      <c r="P77">
        <v>0</v>
      </c>
      <c r="Q77" s="14" t="s">
        <v>46</v>
      </c>
      <c r="R77" s="14" t="s">
        <v>44</v>
      </c>
      <c r="S77" s="14" t="s">
        <v>83</v>
      </c>
      <c r="T77" s="14" t="s">
        <v>83</v>
      </c>
    </row>
    <row r="78" spans="1:20" x14ac:dyDescent="0.25">
      <c r="A78" t="s">
        <v>36</v>
      </c>
      <c r="C78" s="14" t="s">
        <v>222</v>
      </c>
      <c r="D78" s="14" t="s">
        <v>223</v>
      </c>
      <c r="E78" s="14" t="s">
        <v>91</v>
      </c>
      <c r="F78" s="14" t="s">
        <v>45</v>
      </c>
      <c r="G78">
        <v>13898.999999999998</v>
      </c>
      <c r="H78">
        <v>0</v>
      </c>
      <c r="I78">
        <v>0</v>
      </c>
      <c r="J78">
        <v>0</v>
      </c>
      <c r="K78">
        <v>1712.0000000000002</v>
      </c>
      <c r="L78">
        <v>0</v>
      </c>
      <c r="M78" s="14" t="s">
        <v>41</v>
      </c>
      <c r="N78" s="14" t="s">
        <v>83</v>
      </c>
      <c r="O78">
        <v>0</v>
      </c>
      <c r="P78">
        <v>0</v>
      </c>
      <c r="Q78" s="14" t="s">
        <v>46</v>
      </c>
      <c r="R78" s="14" t="s">
        <v>44</v>
      </c>
      <c r="S78" s="14" t="s">
        <v>83</v>
      </c>
      <c r="T78" s="14" t="s">
        <v>83</v>
      </c>
    </row>
    <row r="79" spans="1:20" x14ac:dyDescent="0.25">
      <c r="A79" t="s">
        <v>36</v>
      </c>
      <c r="C79" s="14" t="s">
        <v>224</v>
      </c>
      <c r="D79" s="14" t="s">
        <v>225</v>
      </c>
      <c r="E79" s="14" t="s">
        <v>91</v>
      </c>
      <c r="F79" s="14" t="s">
        <v>45</v>
      </c>
      <c r="G79">
        <v>23897</v>
      </c>
      <c r="H79">
        <v>0</v>
      </c>
      <c r="I79">
        <v>0</v>
      </c>
      <c r="J79">
        <v>0</v>
      </c>
      <c r="K79">
        <v>2431</v>
      </c>
      <c r="L79">
        <v>0</v>
      </c>
      <c r="M79" s="14" t="s">
        <v>41</v>
      </c>
      <c r="N79" s="14" t="s">
        <v>83</v>
      </c>
      <c r="O79">
        <v>0</v>
      </c>
      <c r="P79">
        <v>0</v>
      </c>
      <c r="Q79" s="14" t="s">
        <v>46</v>
      </c>
      <c r="R79" s="14" t="s">
        <v>44</v>
      </c>
      <c r="S79" s="14" t="s">
        <v>83</v>
      </c>
      <c r="T79" s="14" t="s">
        <v>83</v>
      </c>
    </row>
    <row r="80" spans="1:20" x14ac:dyDescent="0.25">
      <c r="A80" t="s">
        <v>36</v>
      </c>
      <c r="C80" s="14" t="s">
        <v>226</v>
      </c>
      <c r="D80" s="14" t="s">
        <v>227</v>
      </c>
      <c r="E80" s="14" t="s">
        <v>91</v>
      </c>
      <c r="F80" s="14" t="s">
        <v>45</v>
      </c>
      <c r="G80">
        <v>15244</v>
      </c>
      <c r="H80">
        <v>0</v>
      </c>
      <c r="I80">
        <v>0</v>
      </c>
      <c r="J80">
        <v>0</v>
      </c>
      <c r="K80">
        <v>2073</v>
      </c>
      <c r="L80">
        <v>0</v>
      </c>
      <c r="M80" s="14" t="s">
        <v>41</v>
      </c>
      <c r="N80" s="14" t="s">
        <v>83</v>
      </c>
      <c r="O80">
        <v>0</v>
      </c>
      <c r="P80">
        <v>0</v>
      </c>
      <c r="Q80" s="14" t="s">
        <v>46</v>
      </c>
      <c r="R80" s="14" t="s">
        <v>44</v>
      </c>
      <c r="S80" s="14" t="s">
        <v>83</v>
      </c>
      <c r="T80" s="14" t="s">
        <v>83</v>
      </c>
    </row>
    <row r="81" spans="1:20" x14ac:dyDescent="0.25">
      <c r="A81" t="s">
        <v>36</v>
      </c>
      <c r="C81" s="14" t="s">
        <v>228</v>
      </c>
      <c r="D81" s="14" t="s">
        <v>229</v>
      </c>
      <c r="E81" s="14" t="s">
        <v>91</v>
      </c>
      <c r="F81" s="14" t="s">
        <v>45</v>
      </c>
      <c r="G81">
        <v>13521</v>
      </c>
      <c r="H81">
        <v>0</v>
      </c>
      <c r="I81">
        <v>0</v>
      </c>
      <c r="J81">
        <v>0</v>
      </c>
      <c r="K81">
        <v>2218</v>
      </c>
      <c r="L81">
        <v>0</v>
      </c>
      <c r="M81" s="14" t="s">
        <v>41</v>
      </c>
      <c r="N81" s="14" t="s">
        <v>83</v>
      </c>
      <c r="O81">
        <v>0</v>
      </c>
      <c r="P81">
        <v>0</v>
      </c>
      <c r="Q81" s="14" t="s">
        <v>46</v>
      </c>
      <c r="R81" s="14" t="s">
        <v>44</v>
      </c>
      <c r="S81" s="14" t="s">
        <v>83</v>
      </c>
      <c r="T81" s="14" t="s">
        <v>83</v>
      </c>
    </row>
    <row r="82" spans="1:20" x14ac:dyDescent="0.25">
      <c r="A82" t="s">
        <v>36</v>
      </c>
      <c r="C82" s="14" t="s">
        <v>230</v>
      </c>
      <c r="D82" s="14" t="s">
        <v>231</v>
      </c>
      <c r="E82" s="14" t="s">
        <v>91</v>
      </c>
      <c r="F82" s="14" t="s">
        <v>45</v>
      </c>
      <c r="G82">
        <v>13386.999999999998</v>
      </c>
      <c r="H82">
        <v>0</v>
      </c>
      <c r="I82">
        <v>0</v>
      </c>
      <c r="J82">
        <v>0</v>
      </c>
      <c r="K82">
        <v>3001</v>
      </c>
      <c r="L82">
        <v>0</v>
      </c>
      <c r="M82" s="14" t="s">
        <v>41</v>
      </c>
      <c r="N82" s="14" t="s">
        <v>83</v>
      </c>
      <c r="O82">
        <v>0</v>
      </c>
      <c r="P82">
        <v>0</v>
      </c>
      <c r="Q82" s="14" t="s">
        <v>46</v>
      </c>
      <c r="R82" s="14" t="s">
        <v>44</v>
      </c>
      <c r="S82" s="14" t="s">
        <v>83</v>
      </c>
      <c r="T82" s="14" t="s">
        <v>83</v>
      </c>
    </row>
    <row r="83" spans="1:20" x14ac:dyDescent="0.25">
      <c r="A83" t="s">
        <v>36</v>
      </c>
      <c r="C83" s="14" t="s">
        <v>232</v>
      </c>
      <c r="D83" s="14" t="s">
        <v>233</v>
      </c>
      <c r="E83" s="14" t="s">
        <v>91</v>
      </c>
      <c r="F83" s="14" t="s">
        <v>45</v>
      </c>
      <c r="G83">
        <v>12761.000000000002</v>
      </c>
      <c r="H83">
        <v>0</v>
      </c>
      <c r="I83">
        <v>0</v>
      </c>
      <c r="J83">
        <v>0</v>
      </c>
      <c r="K83">
        <v>2802</v>
      </c>
      <c r="L83">
        <v>0</v>
      </c>
      <c r="M83" s="14" t="s">
        <v>41</v>
      </c>
      <c r="N83" s="14" t="s">
        <v>83</v>
      </c>
      <c r="O83">
        <v>0</v>
      </c>
      <c r="P83">
        <v>0</v>
      </c>
      <c r="Q83" s="14" t="s">
        <v>46</v>
      </c>
      <c r="R83" s="14" t="s">
        <v>44</v>
      </c>
      <c r="S83" s="14" t="s">
        <v>83</v>
      </c>
      <c r="T83" s="14" t="s">
        <v>83</v>
      </c>
    </row>
    <row r="84" spans="1:20" x14ac:dyDescent="0.25">
      <c r="A84" t="s">
        <v>36</v>
      </c>
      <c r="C84" s="14" t="s">
        <v>234</v>
      </c>
      <c r="D84" s="14" t="s">
        <v>235</v>
      </c>
      <c r="E84" s="14" t="s">
        <v>91</v>
      </c>
      <c r="F84" s="14" t="s">
        <v>45</v>
      </c>
      <c r="G84">
        <v>16197</v>
      </c>
      <c r="H84">
        <v>0</v>
      </c>
      <c r="I84">
        <v>0</v>
      </c>
      <c r="J84">
        <v>0</v>
      </c>
      <c r="K84">
        <v>4351</v>
      </c>
      <c r="L84">
        <v>0</v>
      </c>
      <c r="M84" s="14" t="s">
        <v>41</v>
      </c>
      <c r="N84" s="14" t="s">
        <v>83</v>
      </c>
      <c r="O84">
        <v>0</v>
      </c>
      <c r="P84">
        <v>0</v>
      </c>
      <c r="Q84" s="14" t="s">
        <v>46</v>
      </c>
      <c r="R84" s="14" t="s">
        <v>44</v>
      </c>
      <c r="S84" s="14" t="s">
        <v>83</v>
      </c>
      <c r="T84" s="14" t="s">
        <v>83</v>
      </c>
    </row>
    <row r="85" spans="1:20" x14ac:dyDescent="0.25">
      <c r="A85" t="s">
        <v>36</v>
      </c>
      <c r="C85" s="14" t="s">
        <v>236</v>
      </c>
      <c r="D85" s="14" t="s">
        <v>237</v>
      </c>
      <c r="E85" s="14" t="s">
        <v>91</v>
      </c>
      <c r="F85" s="14" t="s">
        <v>45</v>
      </c>
      <c r="G85">
        <v>14588</v>
      </c>
      <c r="H85">
        <v>0</v>
      </c>
      <c r="I85">
        <v>0</v>
      </c>
      <c r="J85">
        <v>0</v>
      </c>
      <c r="K85">
        <v>2807</v>
      </c>
      <c r="L85">
        <v>0</v>
      </c>
      <c r="M85" s="14" t="s">
        <v>41</v>
      </c>
      <c r="N85" s="14" t="s">
        <v>83</v>
      </c>
      <c r="O85">
        <v>0</v>
      </c>
      <c r="P85">
        <v>0</v>
      </c>
      <c r="Q85" s="14" t="s">
        <v>46</v>
      </c>
      <c r="R85" s="14" t="s">
        <v>44</v>
      </c>
      <c r="S85" s="14" t="s">
        <v>83</v>
      </c>
      <c r="T85" s="14" t="s">
        <v>83</v>
      </c>
    </row>
    <row r="86" spans="1:20" x14ac:dyDescent="0.25">
      <c r="A86" t="s">
        <v>36</v>
      </c>
      <c r="C86" s="14" t="s">
        <v>238</v>
      </c>
      <c r="D86" s="14" t="s">
        <v>239</v>
      </c>
      <c r="E86" s="14" t="s">
        <v>91</v>
      </c>
      <c r="F86" s="14" t="s">
        <v>45</v>
      </c>
      <c r="G86">
        <v>14219.000000000002</v>
      </c>
      <c r="H86">
        <v>0</v>
      </c>
      <c r="I86">
        <v>0</v>
      </c>
      <c r="J86">
        <v>0</v>
      </c>
      <c r="K86">
        <v>3917</v>
      </c>
      <c r="L86">
        <v>0</v>
      </c>
      <c r="M86" s="14" t="s">
        <v>41</v>
      </c>
      <c r="N86" s="14" t="s">
        <v>83</v>
      </c>
      <c r="O86">
        <v>0</v>
      </c>
      <c r="P86">
        <v>0</v>
      </c>
      <c r="Q86" s="14" t="s">
        <v>46</v>
      </c>
      <c r="R86" s="14" t="s">
        <v>44</v>
      </c>
      <c r="S86" s="14" t="s">
        <v>83</v>
      </c>
      <c r="T86" s="14" t="s">
        <v>83</v>
      </c>
    </row>
    <row r="87" spans="1:20" x14ac:dyDescent="0.25">
      <c r="A87" t="s">
        <v>36</v>
      </c>
      <c r="C87" s="14" t="s">
        <v>240</v>
      </c>
      <c r="D87" s="14" t="s">
        <v>241</v>
      </c>
      <c r="E87" s="14" t="s">
        <v>91</v>
      </c>
      <c r="F87" s="14" t="s">
        <v>45</v>
      </c>
      <c r="G87">
        <v>12658</v>
      </c>
      <c r="H87">
        <v>0</v>
      </c>
      <c r="I87">
        <v>0</v>
      </c>
      <c r="J87">
        <v>0</v>
      </c>
      <c r="K87">
        <v>3293</v>
      </c>
      <c r="L87">
        <v>0</v>
      </c>
      <c r="M87" s="14" t="s">
        <v>41</v>
      </c>
      <c r="N87" s="14" t="s">
        <v>83</v>
      </c>
      <c r="O87">
        <v>0</v>
      </c>
      <c r="P87">
        <v>0</v>
      </c>
      <c r="Q87" s="14" t="s">
        <v>46</v>
      </c>
      <c r="R87" s="14" t="s">
        <v>44</v>
      </c>
      <c r="S87" s="14" t="s">
        <v>83</v>
      </c>
      <c r="T87" s="14" t="s">
        <v>83</v>
      </c>
    </row>
    <row r="88" spans="1:20" x14ac:dyDescent="0.25">
      <c r="A88" t="s">
        <v>36</v>
      </c>
      <c r="C88" s="14" t="s">
        <v>242</v>
      </c>
      <c r="D88" s="14" t="s">
        <v>243</v>
      </c>
      <c r="E88" s="14" t="s">
        <v>91</v>
      </c>
      <c r="F88" s="14" t="s">
        <v>45</v>
      </c>
      <c r="G88">
        <v>15368.000000000002</v>
      </c>
      <c r="H88">
        <v>0</v>
      </c>
      <c r="I88">
        <v>0</v>
      </c>
      <c r="J88">
        <v>0</v>
      </c>
      <c r="K88">
        <v>3193.9999999999995</v>
      </c>
      <c r="L88">
        <v>0</v>
      </c>
      <c r="M88" s="14" t="s">
        <v>41</v>
      </c>
      <c r="N88" s="14" t="s">
        <v>83</v>
      </c>
      <c r="O88">
        <v>0</v>
      </c>
      <c r="P88">
        <v>0</v>
      </c>
      <c r="Q88" s="14" t="s">
        <v>46</v>
      </c>
      <c r="R88" s="14" t="s">
        <v>44</v>
      </c>
      <c r="S88" s="14" t="s">
        <v>83</v>
      </c>
      <c r="T88" s="14" t="s">
        <v>83</v>
      </c>
    </row>
    <row r="89" spans="1:20" x14ac:dyDescent="0.25">
      <c r="A89" t="s">
        <v>36</v>
      </c>
      <c r="C89" s="14" t="s">
        <v>244</v>
      </c>
      <c r="D89" s="14" t="s">
        <v>245</v>
      </c>
      <c r="E89" s="14" t="s">
        <v>91</v>
      </c>
      <c r="F89" s="14" t="s">
        <v>45</v>
      </c>
      <c r="G89">
        <v>26675</v>
      </c>
      <c r="H89">
        <v>0</v>
      </c>
      <c r="I89">
        <v>0</v>
      </c>
      <c r="J89">
        <v>0</v>
      </c>
      <c r="K89">
        <v>3111</v>
      </c>
      <c r="L89">
        <v>0</v>
      </c>
      <c r="M89" s="14" t="s">
        <v>41</v>
      </c>
      <c r="N89" s="14" t="s">
        <v>83</v>
      </c>
      <c r="O89">
        <v>0</v>
      </c>
      <c r="P89">
        <v>0</v>
      </c>
      <c r="Q89" s="14" t="s">
        <v>46</v>
      </c>
      <c r="R89" s="14" t="s">
        <v>44</v>
      </c>
      <c r="S89" s="14" t="s">
        <v>83</v>
      </c>
      <c r="T89" s="14" t="s">
        <v>83</v>
      </c>
    </row>
    <row r="90" spans="1:20" x14ac:dyDescent="0.25">
      <c r="A90" t="s">
        <v>36</v>
      </c>
      <c r="C90" s="14" t="s">
        <v>246</v>
      </c>
      <c r="D90" s="14" t="s">
        <v>247</v>
      </c>
      <c r="E90" s="14" t="s">
        <v>91</v>
      </c>
      <c r="F90" s="14" t="s">
        <v>45</v>
      </c>
      <c r="G90">
        <v>25192</v>
      </c>
      <c r="H90">
        <v>0</v>
      </c>
      <c r="I90">
        <v>0</v>
      </c>
      <c r="J90">
        <v>0</v>
      </c>
      <c r="K90">
        <v>1469</v>
      </c>
      <c r="L90">
        <v>0</v>
      </c>
      <c r="M90" s="14" t="s">
        <v>41</v>
      </c>
      <c r="N90" s="14" t="s">
        <v>83</v>
      </c>
      <c r="O90">
        <v>0</v>
      </c>
      <c r="P90">
        <v>0</v>
      </c>
      <c r="Q90" s="14" t="s">
        <v>46</v>
      </c>
      <c r="R90" s="14" t="s">
        <v>44</v>
      </c>
      <c r="S90" s="14" t="s">
        <v>83</v>
      </c>
      <c r="T90" s="14" t="s">
        <v>83</v>
      </c>
    </row>
    <row r="91" spans="1:20" x14ac:dyDescent="0.25">
      <c r="A91" t="s">
        <v>36</v>
      </c>
      <c r="C91" s="14" t="s">
        <v>248</v>
      </c>
      <c r="D91" s="14" t="s">
        <v>249</v>
      </c>
      <c r="E91" s="14" t="s">
        <v>91</v>
      </c>
      <c r="F91" s="14" t="s">
        <v>45</v>
      </c>
      <c r="G91">
        <v>23075</v>
      </c>
      <c r="H91">
        <v>0</v>
      </c>
      <c r="I91">
        <v>0</v>
      </c>
      <c r="J91">
        <v>0</v>
      </c>
      <c r="K91">
        <v>2967</v>
      </c>
      <c r="L91">
        <v>0</v>
      </c>
      <c r="M91" s="14" t="s">
        <v>41</v>
      </c>
      <c r="N91" s="14" t="s">
        <v>83</v>
      </c>
      <c r="O91">
        <v>0</v>
      </c>
      <c r="P91">
        <v>0</v>
      </c>
      <c r="Q91" s="14" t="s">
        <v>46</v>
      </c>
      <c r="R91" s="14" t="s">
        <v>44</v>
      </c>
      <c r="S91" s="14" t="s">
        <v>83</v>
      </c>
      <c r="T91" s="14" t="s">
        <v>83</v>
      </c>
    </row>
    <row r="92" spans="1:20" x14ac:dyDescent="0.25">
      <c r="A92" t="s">
        <v>36</v>
      </c>
      <c r="C92" s="14" t="s">
        <v>250</v>
      </c>
      <c r="D92" s="14" t="s">
        <v>251</v>
      </c>
      <c r="E92" s="14" t="s">
        <v>91</v>
      </c>
      <c r="F92" s="14" t="s">
        <v>45</v>
      </c>
      <c r="G92">
        <v>25606.000000000004</v>
      </c>
      <c r="H92">
        <v>0</v>
      </c>
      <c r="I92">
        <v>0</v>
      </c>
      <c r="J92">
        <v>0</v>
      </c>
      <c r="K92">
        <v>2886</v>
      </c>
      <c r="L92">
        <v>0</v>
      </c>
      <c r="M92" s="14" t="s">
        <v>41</v>
      </c>
      <c r="N92" s="14" t="s">
        <v>83</v>
      </c>
      <c r="O92">
        <v>0</v>
      </c>
      <c r="P92">
        <v>0</v>
      </c>
      <c r="Q92" s="14" t="s">
        <v>46</v>
      </c>
      <c r="R92" s="14" t="s">
        <v>44</v>
      </c>
      <c r="S92" s="14" t="s">
        <v>83</v>
      </c>
      <c r="T92" s="14" t="s">
        <v>83</v>
      </c>
    </row>
    <row r="93" spans="1:20" x14ac:dyDescent="0.25">
      <c r="A93" t="s">
        <v>36</v>
      </c>
      <c r="C93" s="14" t="s">
        <v>252</v>
      </c>
      <c r="D93" s="14" t="s">
        <v>253</v>
      </c>
      <c r="E93" s="14" t="s">
        <v>91</v>
      </c>
      <c r="F93" s="14" t="s">
        <v>45</v>
      </c>
      <c r="G93">
        <v>27066.999999999996</v>
      </c>
      <c r="H93">
        <v>0</v>
      </c>
      <c r="I93">
        <v>0</v>
      </c>
      <c r="J93">
        <v>0</v>
      </c>
      <c r="K93">
        <v>3449.0000000000005</v>
      </c>
      <c r="L93">
        <v>0</v>
      </c>
      <c r="M93" s="14" t="s">
        <v>41</v>
      </c>
      <c r="N93" s="14" t="s">
        <v>83</v>
      </c>
      <c r="O93">
        <v>0</v>
      </c>
      <c r="P93">
        <v>0</v>
      </c>
      <c r="Q93" s="14" t="s">
        <v>46</v>
      </c>
      <c r="R93" s="14" t="s">
        <v>44</v>
      </c>
      <c r="S93" s="14" t="s">
        <v>83</v>
      </c>
      <c r="T93" s="14" t="s">
        <v>83</v>
      </c>
    </row>
    <row r="94" spans="1:20" x14ac:dyDescent="0.25">
      <c r="A94" t="s">
        <v>36</v>
      </c>
      <c r="C94" s="14" t="s">
        <v>254</v>
      </c>
      <c r="D94" s="14" t="s">
        <v>255</v>
      </c>
      <c r="E94" s="14" t="s">
        <v>91</v>
      </c>
      <c r="F94" s="14" t="s">
        <v>45</v>
      </c>
      <c r="G94">
        <v>21342</v>
      </c>
      <c r="H94">
        <v>0</v>
      </c>
      <c r="I94">
        <v>0</v>
      </c>
      <c r="J94">
        <v>0</v>
      </c>
      <c r="K94">
        <v>2312</v>
      </c>
      <c r="L94">
        <v>0</v>
      </c>
      <c r="M94" s="14" t="s">
        <v>41</v>
      </c>
      <c r="N94" s="14" t="s">
        <v>83</v>
      </c>
      <c r="O94">
        <v>0</v>
      </c>
      <c r="P94">
        <v>0</v>
      </c>
      <c r="Q94" s="14" t="s">
        <v>46</v>
      </c>
      <c r="R94" s="14" t="s">
        <v>44</v>
      </c>
      <c r="S94" s="14" t="s">
        <v>83</v>
      </c>
      <c r="T94" s="14" t="s">
        <v>83</v>
      </c>
    </row>
    <row r="95" spans="1:20" x14ac:dyDescent="0.25">
      <c r="A95" t="s">
        <v>36</v>
      </c>
      <c r="C95" s="14" t="s">
        <v>256</v>
      </c>
      <c r="D95" s="14" t="s">
        <v>257</v>
      </c>
      <c r="E95" s="14" t="s">
        <v>91</v>
      </c>
      <c r="F95" s="14" t="s">
        <v>45</v>
      </c>
      <c r="G95">
        <v>24217.000000000004</v>
      </c>
      <c r="H95">
        <v>0</v>
      </c>
      <c r="I95">
        <v>0</v>
      </c>
      <c r="J95">
        <v>0</v>
      </c>
      <c r="K95">
        <v>2153</v>
      </c>
      <c r="L95">
        <v>0</v>
      </c>
      <c r="M95" s="14" t="s">
        <v>41</v>
      </c>
      <c r="N95" s="14" t="s">
        <v>83</v>
      </c>
      <c r="O95">
        <v>0</v>
      </c>
      <c r="P95">
        <v>0</v>
      </c>
      <c r="Q95" s="14" t="s">
        <v>46</v>
      </c>
      <c r="R95" s="14" t="s">
        <v>44</v>
      </c>
      <c r="S95" s="14" t="s">
        <v>83</v>
      </c>
      <c r="T95" s="14" t="s">
        <v>83</v>
      </c>
    </row>
    <row r="96" spans="1:20" x14ac:dyDescent="0.25">
      <c r="A96" t="s">
        <v>36</v>
      </c>
      <c r="C96" s="14" t="s">
        <v>258</v>
      </c>
      <c r="D96" s="14" t="s">
        <v>259</v>
      </c>
      <c r="E96" s="14" t="s">
        <v>91</v>
      </c>
      <c r="F96" s="14" t="s">
        <v>45</v>
      </c>
      <c r="G96">
        <v>33904</v>
      </c>
      <c r="H96">
        <v>0</v>
      </c>
      <c r="I96">
        <v>0</v>
      </c>
      <c r="J96">
        <v>0</v>
      </c>
      <c r="K96">
        <v>2389</v>
      </c>
      <c r="L96">
        <v>0</v>
      </c>
      <c r="M96" s="14" t="s">
        <v>41</v>
      </c>
      <c r="N96" s="14" t="s">
        <v>83</v>
      </c>
      <c r="O96">
        <v>0</v>
      </c>
      <c r="P96">
        <v>0</v>
      </c>
      <c r="Q96" s="14" t="s">
        <v>46</v>
      </c>
      <c r="R96" s="14" t="s">
        <v>44</v>
      </c>
      <c r="S96" s="14" t="s">
        <v>83</v>
      </c>
      <c r="T96" s="14" t="s">
        <v>83</v>
      </c>
    </row>
    <row r="97" spans="1:20" x14ac:dyDescent="0.25">
      <c r="A97" t="s">
        <v>36</v>
      </c>
      <c r="C97" s="14" t="s">
        <v>260</v>
      </c>
      <c r="D97" s="14" t="s">
        <v>261</v>
      </c>
      <c r="E97" s="14" t="s">
        <v>91</v>
      </c>
      <c r="F97" s="14" t="s">
        <v>45</v>
      </c>
      <c r="G97">
        <v>21870</v>
      </c>
      <c r="H97">
        <v>0</v>
      </c>
      <c r="I97">
        <v>0</v>
      </c>
      <c r="J97">
        <v>0</v>
      </c>
      <c r="K97">
        <v>2261</v>
      </c>
      <c r="L97">
        <v>0</v>
      </c>
      <c r="M97" s="14" t="s">
        <v>41</v>
      </c>
      <c r="N97" s="14" t="s">
        <v>83</v>
      </c>
      <c r="O97">
        <v>0</v>
      </c>
      <c r="P97">
        <v>0</v>
      </c>
      <c r="Q97" s="14" t="s">
        <v>46</v>
      </c>
      <c r="R97" s="14" t="s">
        <v>44</v>
      </c>
      <c r="S97" s="14" t="s">
        <v>83</v>
      </c>
      <c r="T97" s="14" t="s">
        <v>83</v>
      </c>
    </row>
    <row r="98" spans="1:20" x14ac:dyDescent="0.25">
      <c r="A98" t="s">
        <v>36</v>
      </c>
      <c r="C98" s="14" t="s">
        <v>262</v>
      </c>
      <c r="D98" s="14" t="s">
        <v>263</v>
      </c>
      <c r="E98" s="14" t="s">
        <v>91</v>
      </c>
      <c r="F98" s="14" t="s">
        <v>45</v>
      </c>
      <c r="G98">
        <v>9680</v>
      </c>
      <c r="H98">
        <v>0</v>
      </c>
      <c r="I98">
        <v>0</v>
      </c>
      <c r="J98">
        <v>0</v>
      </c>
      <c r="K98">
        <v>0</v>
      </c>
      <c r="L98">
        <v>0</v>
      </c>
      <c r="M98" s="14" t="s">
        <v>41</v>
      </c>
      <c r="N98" s="14" t="s">
        <v>83</v>
      </c>
      <c r="O98">
        <v>0</v>
      </c>
      <c r="P98">
        <v>0</v>
      </c>
      <c r="Q98" s="14" t="s">
        <v>46</v>
      </c>
      <c r="R98" s="14" t="s">
        <v>44</v>
      </c>
      <c r="S98" s="14" t="s">
        <v>83</v>
      </c>
      <c r="T98" s="14" t="s">
        <v>83</v>
      </c>
    </row>
    <row r="99" spans="1:20" x14ac:dyDescent="0.25">
      <c r="A99" t="s">
        <v>36</v>
      </c>
      <c r="C99" s="14" t="s">
        <v>264</v>
      </c>
      <c r="D99" s="14" t="s">
        <v>265</v>
      </c>
      <c r="E99" s="14" t="s">
        <v>91</v>
      </c>
      <c r="F99" s="14" t="s">
        <v>45</v>
      </c>
      <c r="G99">
        <v>21563</v>
      </c>
      <c r="H99">
        <v>0</v>
      </c>
      <c r="I99">
        <v>0</v>
      </c>
      <c r="J99">
        <v>0</v>
      </c>
      <c r="K99">
        <v>1636</v>
      </c>
      <c r="L99">
        <v>0</v>
      </c>
      <c r="M99" s="14" t="s">
        <v>41</v>
      </c>
      <c r="N99" s="14" t="s">
        <v>83</v>
      </c>
      <c r="O99">
        <v>0</v>
      </c>
      <c r="P99">
        <v>0</v>
      </c>
      <c r="Q99" s="14" t="s">
        <v>46</v>
      </c>
      <c r="R99" s="14" t="s">
        <v>44</v>
      </c>
      <c r="S99" s="14" t="s">
        <v>83</v>
      </c>
      <c r="T99" s="14" t="s">
        <v>83</v>
      </c>
    </row>
    <row r="100" spans="1:20" x14ac:dyDescent="0.25">
      <c r="A100" t="s">
        <v>36</v>
      </c>
      <c r="C100" s="14" t="s">
        <v>266</v>
      </c>
      <c r="D100" s="14" t="s">
        <v>267</v>
      </c>
      <c r="E100" s="14" t="s">
        <v>91</v>
      </c>
      <c r="F100" s="14" t="s">
        <v>45</v>
      </c>
      <c r="G100">
        <v>32512.000000000004</v>
      </c>
      <c r="H100">
        <v>0</v>
      </c>
      <c r="I100">
        <v>0</v>
      </c>
      <c r="J100">
        <v>0</v>
      </c>
      <c r="K100">
        <v>1205</v>
      </c>
      <c r="L100">
        <v>0</v>
      </c>
      <c r="M100" s="14" t="s">
        <v>41</v>
      </c>
      <c r="N100" s="14" t="s">
        <v>83</v>
      </c>
      <c r="O100">
        <v>0</v>
      </c>
      <c r="P100">
        <v>0</v>
      </c>
      <c r="Q100" s="14" t="s">
        <v>46</v>
      </c>
      <c r="R100" s="14" t="s">
        <v>44</v>
      </c>
      <c r="S100" s="14" t="s">
        <v>83</v>
      </c>
      <c r="T100" s="14" t="s">
        <v>83</v>
      </c>
    </row>
    <row r="101" spans="1:20" x14ac:dyDescent="0.25">
      <c r="A101" t="s">
        <v>36</v>
      </c>
      <c r="C101" s="14" t="s">
        <v>268</v>
      </c>
      <c r="D101" s="14" t="s">
        <v>269</v>
      </c>
      <c r="E101" s="14" t="s">
        <v>91</v>
      </c>
      <c r="F101" s="14" t="s">
        <v>45</v>
      </c>
      <c r="G101">
        <v>17374</v>
      </c>
      <c r="H101">
        <v>1999.9999999999998</v>
      </c>
      <c r="I101">
        <v>0</v>
      </c>
      <c r="J101">
        <v>0</v>
      </c>
      <c r="K101">
        <v>2958</v>
      </c>
      <c r="L101">
        <v>0</v>
      </c>
      <c r="M101" s="14" t="s">
        <v>41</v>
      </c>
      <c r="N101" s="14" t="s">
        <v>83</v>
      </c>
      <c r="O101">
        <v>0</v>
      </c>
      <c r="P101">
        <v>0</v>
      </c>
      <c r="Q101" s="14" t="s">
        <v>46</v>
      </c>
      <c r="R101" s="14" t="s">
        <v>44</v>
      </c>
      <c r="S101" s="14" t="s">
        <v>83</v>
      </c>
      <c r="T101" s="14" t="s">
        <v>83</v>
      </c>
    </row>
    <row r="102" spans="1:20" x14ac:dyDescent="0.25">
      <c r="A102" t="s">
        <v>36</v>
      </c>
      <c r="C102" s="14" t="s">
        <v>270</v>
      </c>
      <c r="D102" s="14" t="s">
        <v>271</v>
      </c>
      <c r="E102" s="14" t="s">
        <v>91</v>
      </c>
      <c r="F102" s="14" t="s">
        <v>45</v>
      </c>
      <c r="G102">
        <v>22861</v>
      </c>
      <c r="H102">
        <v>0</v>
      </c>
      <c r="I102">
        <v>0</v>
      </c>
      <c r="J102">
        <v>0</v>
      </c>
      <c r="K102">
        <v>2232</v>
      </c>
      <c r="L102">
        <v>0</v>
      </c>
      <c r="M102" s="14" t="s">
        <v>41</v>
      </c>
      <c r="N102" s="14" t="s">
        <v>83</v>
      </c>
      <c r="O102">
        <v>0</v>
      </c>
      <c r="P102">
        <v>0</v>
      </c>
      <c r="Q102" s="14" t="s">
        <v>46</v>
      </c>
      <c r="R102" s="14" t="s">
        <v>44</v>
      </c>
      <c r="S102" s="14" t="s">
        <v>83</v>
      </c>
      <c r="T102" s="14" t="s">
        <v>83</v>
      </c>
    </row>
    <row r="103" spans="1:20" x14ac:dyDescent="0.25">
      <c r="A103" t="s">
        <v>36</v>
      </c>
      <c r="C103" s="14" t="s">
        <v>272</v>
      </c>
      <c r="D103" s="14" t="s">
        <v>273</v>
      </c>
      <c r="E103" s="14" t="s">
        <v>91</v>
      </c>
      <c r="F103" s="14" t="s">
        <v>45</v>
      </c>
      <c r="G103">
        <v>17508</v>
      </c>
      <c r="H103">
        <v>0</v>
      </c>
      <c r="I103">
        <v>0</v>
      </c>
      <c r="J103">
        <v>0</v>
      </c>
      <c r="K103">
        <v>1626</v>
      </c>
      <c r="L103">
        <v>0</v>
      </c>
      <c r="M103" s="14" t="s">
        <v>41</v>
      </c>
      <c r="N103" s="14" t="s">
        <v>83</v>
      </c>
      <c r="O103">
        <v>0</v>
      </c>
      <c r="P103">
        <v>0</v>
      </c>
      <c r="Q103" s="14" t="s">
        <v>46</v>
      </c>
      <c r="R103" s="14" t="s">
        <v>44</v>
      </c>
      <c r="S103" s="14" t="s">
        <v>83</v>
      </c>
      <c r="T103" s="14" t="s">
        <v>83</v>
      </c>
    </row>
    <row r="104" spans="1:20" x14ac:dyDescent="0.25">
      <c r="A104" t="s">
        <v>36</v>
      </c>
      <c r="C104" s="14" t="s">
        <v>274</v>
      </c>
      <c r="D104" s="14" t="s">
        <v>275</v>
      </c>
      <c r="E104" s="14" t="s">
        <v>91</v>
      </c>
      <c r="F104" s="14" t="s">
        <v>45</v>
      </c>
      <c r="G104">
        <v>22030</v>
      </c>
      <c r="H104">
        <v>0</v>
      </c>
      <c r="I104">
        <v>0</v>
      </c>
      <c r="J104">
        <v>0</v>
      </c>
      <c r="K104">
        <v>2314</v>
      </c>
      <c r="L104">
        <v>0</v>
      </c>
      <c r="M104" s="14" t="s">
        <v>41</v>
      </c>
      <c r="N104" s="14" t="s">
        <v>83</v>
      </c>
      <c r="O104">
        <v>0</v>
      </c>
      <c r="P104">
        <v>0</v>
      </c>
      <c r="Q104" s="14" t="s">
        <v>46</v>
      </c>
      <c r="R104" s="14" t="s">
        <v>44</v>
      </c>
      <c r="S104" s="14" t="s">
        <v>83</v>
      </c>
      <c r="T104" s="14" t="s">
        <v>83</v>
      </c>
    </row>
    <row r="105" spans="1:20" x14ac:dyDescent="0.25">
      <c r="A105" t="s">
        <v>36</v>
      </c>
      <c r="C105" s="14" t="s">
        <v>276</v>
      </c>
      <c r="D105" s="14" t="s">
        <v>277</v>
      </c>
      <c r="E105" s="14" t="s">
        <v>91</v>
      </c>
      <c r="F105" s="14" t="s">
        <v>45</v>
      </c>
      <c r="G105">
        <v>18059</v>
      </c>
      <c r="H105">
        <v>0</v>
      </c>
      <c r="I105">
        <v>0</v>
      </c>
      <c r="J105">
        <v>0</v>
      </c>
      <c r="K105">
        <v>2421</v>
      </c>
      <c r="L105">
        <v>0</v>
      </c>
      <c r="M105" s="14" t="s">
        <v>41</v>
      </c>
      <c r="N105" s="14" t="s">
        <v>83</v>
      </c>
      <c r="O105">
        <v>0</v>
      </c>
      <c r="P105">
        <v>0</v>
      </c>
      <c r="Q105" s="14" t="s">
        <v>46</v>
      </c>
      <c r="R105" s="14" t="s">
        <v>44</v>
      </c>
      <c r="S105" s="14" t="s">
        <v>83</v>
      </c>
      <c r="T105" s="14" t="s">
        <v>83</v>
      </c>
    </row>
    <row r="106" spans="1:20" x14ac:dyDescent="0.25">
      <c r="A106" t="s">
        <v>36</v>
      </c>
      <c r="C106" s="14" t="s">
        <v>278</v>
      </c>
      <c r="D106" s="14" t="s">
        <v>279</v>
      </c>
      <c r="E106" s="14" t="s">
        <v>91</v>
      </c>
      <c r="F106" s="14" t="s">
        <v>45</v>
      </c>
      <c r="G106">
        <v>21794</v>
      </c>
      <c r="H106">
        <v>0</v>
      </c>
      <c r="I106">
        <v>0</v>
      </c>
      <c r="J106">
        <v>0</v>
      </c>
      <c r="K106">
        <v>3109</v>
      </c>
      <c r="L106">
        <v>0</v>
      </c>
      <c r="M106" s="14" t="s">
        <v>41</v>
      </c>
      <c r="N106" s="14" t="s">
        <v>83</v>
      </c>
      <c r="O106">
        <v>0</v>
      </c>
      <c r="P106">
        <v>0</v>
      </c>
      <c r="Q106" s="14" t="s">
        <v>46</v>
      </c>
      <c r="R106" s="14" t="s">
        <v>44</v>
      </c>
      <c r="S106" s="14" t="s">
        <v>83</v>
      </c>
      <c r="T106" s="14" t="s">
        <v>83</v>
      </c>
    </row>
    <row r="107" spans="1:20" x14ac:dyDescent="0.25">
      <c r="A107" t="s">
        <v>36</v>
      </c>
      <c r="C107" s="14" t="s">
        <v>280</v>
      </c>
      <c r="D107" s="14" t="s">
        <v>281</v>
      </c>
      <c r="E107" s="14" t="s">
        <v>91</v>
      </c>
      <c r="F107" s="14" t="s">
        <v>45</v>
      </c>
      <c r="G107">
        <v>19238</v>
      </c>
      <c r="H107">
        <v>0</v>
      </c>
      <c r="I107">
        <v>0</v>
      </c>
      <c r="J107">
        <v>0</v>
      </c>
      <c r="K107">
        <v>1539.0000000000002</v>
      </c>
      <c r="L107">
        <v>0</v>
      </c>
      <c r="M107" s="14" t="s">
        <v>41</v>
      </c>
      <c r="N107" s="14" t="s">
        <v>83</v>
      </c>
      <c r="O107">
        <v>0</v>
      </c>
      <c r="P107">
        <v>0</v>
      </c>
      <c r="Q107" s="14" t="s">
        <v>46</v>
      </c>
      <c r="R107" s="14" t="s">
        <v>44</v>
      </c>
      <c r="S107" s="14" t="s">
        <v>83</v>
      </c>
      <c r="T107" s="14" t="s">
        <v>83</v>
      </c>
    </row>
    <row r="108" spans="1:20" x14ac:dyDescent="0.25">
      <c r="A108" t="s">
        <v>36</v>
      </c>
      <c r="C108" s="14" t="s">
        <v>282</v>
      </c>
      <c r="D108" s="14" t="s">
        <v>283</v>
      </c>
      <c r="E108" s="14" t="s">
        <v>91</v>
      </c>
      <c r="F108" s="14" t="s">
        <v>45</v>
      </c>
      <c r="G108">
        <v>19574</v>
      </c>
      <c r="H108">
        <v>0</v>
      </c>
      <c r="I108">
        <v>0</v>
      </c>
      <c r="J108">
        <v>0</v>
      </c>
      <c r="K108">
        <v>2245</v>
      </c>
      <c r="L108">
        <v>0</v>
      </c>
      <c r="M108" s="14" t="s">
        <v>41</v>
      </c>
      <c r="N108" s="14" t="s">
        <v>83</v>
      </c>
      <c r="O108">
        <v>0</v>
      </c>
      <c r="P108">
        <v>0</v>
      </c>
      <c r="Q108" s="14" t="s">
        <v>46</v>
      </c>
      <c r="R108" s="14" t="s">
        <v>44</v>
      </c>
      <c r="S108" s="14" t="s">
        <v>83</v>
      </c>
      <c r="T108" s="14" t="s">
        <v>83</v>
      </c>
    </row>
    <row r="109" spans="1:20" x14ac:dyDescent="0.25">
      <c r="A109" t="s">
        <v>36</v>
      </c>
      <c r="C109" s="14" t="s">
        <v>284</v>
      </c>
      <c r="D109" s="14" t="s">
        <v>285</v>
      </c>
      <c r="E109" s="14" t="s">
        <v>91</v>
      </c>
      <c r="F109" s="14" t="s">
        <v>45</v>
      </c>
      <c r="G109">
        <v>18871</v>
      </c>
      <c r="H109">
        <v>0</v>
      </c>
      <c r="I109">
        <v>0</v>
      </c>
      <c r="J109">
        <v>0</v>
      </c>
      <c r="K109">
        <v>2332</v>
      </c>
      <c r="L109">
        <v>0</v>
      </c>
      <c r="M109" s="14" t="s">
        <v>41</v>
      </c>
      <c r="N109" s="14" t="s">
        <v>83</v>
      </c>
      <c r="O109">
        <v>0</v>
      </c>
      <c r="P109">
        <v>0</v>
      </c>
      <c r="Q109" s="14" t="s">
        <v>46</v>
      </c>
      <c r="R109" s="14" t="s">
        <v>44</v>
      </c>
      <c r="S109" s="14" t="s">
        <v>83</v>
      </c>
      <c r="T109" s="14" t="s">
        <v>83</v>
      </c>
    </row>
    <row r="110" spans="1:20" x14ac:dyDescent="0.25">
      <c r="A110" t="s">
        <v>36</v>
      </c>
      <c r="C110" s="14" t="s">
        <v>286</v>
      </c>
      <c r="D110" s="14" t="s">
        <v>287</v>
      </c>
      <c r="E110" s="14" t="s">
        <v>91</v>
      </c>
      <c r="F110" s="14" t="s">
        <v>45</v>
      </c>
      <c r="G110">
        <v>18991</v>
      </c>
      <c r="H110">
        <v>0</v>
      </c>
      <c r="I110">
        <v>0</v>
      </c>
      <c r="J110">
        <v>0</v>
      </c>
      <c r="K110">
        <v>1877</v>
      </c>
      <c r="L110">
        <v>0</v>
      </c>
      <c r="M110" s="14" t="s">
        <v>41</v>
      </c>
      <c r="N110" s="14" t="s">
        <v>83</v>
      </c>
      <c r="O110">
        <v>0</v>
      </c>
      <c r="P110">
        <v>0</v>
      </c>
      <c r="Q110" s="14" t="s">
        <v>46</v>
      </c>
      <c r="R110" s="14" t="s">
        <v>44</v>
      </c>
      <c r="S110" s="14" t="s">
        <v>83</v>
      </c>
      <c r="T110" s="14" t="s">
        <v>83</v>
      </c>
    </row>
    <row r="111" spans="1:20" x14ac:dyDescent="0.25">
      <c r="A111" t="s">
        <v>36</v>
      </c>
      <c r="C111" s="14" t="s">
        <v>288</v>
      </c>
      <c r="D111" s="14" t="s">
        <v>289</v>
      </c>
      <c r="E111" s="14" t="s">
        <v>91</v>
      </c>
      <c r="F111" s="14" t="s">
        <v>45</v>
      </c>
      <c r="G111">
        <v>18617</v>
      </c>
      <c r="H111">
        <v>0</v>
      </c>
      <c r="I111">
        <v>0</v>
      </c>
      <c r="J111">
        <v>0</v>
      </c>
      <c r="K111">
        <v>2458</v>
      </c>
      <c r="L111">
        <v>0</v>
      </c>
      <c r="M111" s="14" t="s">
        <v>41</v>
      </c>
      <c r="N111" s="14" t="s">
        <v>83</v>
      </c>
      <c r="O111">
        <v>0</v>
      </c>
      <c r="P111">
        <v>0</v>
      </c>
      <c r="Q111" s="14" t="s">
        <v>46</v>
      </c>
      <c r="R111" s="14" t="s">
        <v>44</v>
      </c>
      <c r="S111" s="14" t="s">
        <v>83</v>
      </c>
      <c r="T111" s="14" t="s">
        <v>83</v>
      </c>
    </row>
    <row r="112" spans="1:20" x14ac:dyDescent="0.25">
      <c r="A112" t="s">
        <v>36</v>
      </c>
      <c r="C112" s="14" t="s">
        <v>290</v>
      </c>
      <c r="D112" s="14" t="s">
        <v>291</v>
      </c>
      <c r="E112" s="14" t="s">
        <v>91</v>
      </c>
      <c r="F112" s="14" t="s">
        <v>45</v>
      </c>
      <c r="G112">
        <v>16374</v>
      </c>
      <c r="H112">
        <v>0</v>
      </c>
      <c r="I112">
        <v>0</v>
      </c>
      <c r="J112">
        <v>0</v>
      </c>
      <c r="K112">
        <v>2514</v>
      </c>
      <c r="L112">
        <v>0</v>
      </c>
      <c r="M112" s="14" t="s">
        <v>41</v>
      </c>
      <c r="N112" s="14" t="s">
        <v>83</v>
      </c>
      <c r="O112">
        <v>0</v>
      </c>
      <c r="P112">
        <v>0</v>
      </c>
      <c r="Q112" s="14" t="s">
        <v>46</v>
      </c>
      <c r="R112" s="14" t="s">
        <v>44</v>
      </c>
      <c r="S112" s="14" t="s">
        <v>83</v>
      </c>
      <c r="T112" s="14" t="s">
        <v>83</v>
      </c>
    </row>
    <row r="113" spans="1:20" x14ac:dyDescent="0.25">
      <c r="A113" t="s">
        <v>36</v>
      </c>
      <c r="C113" s="14" t="s">
        <v>292</v>
      </c>
      <c r="D113" s="14" t="s">
        <v>293</v>
      </c>
      <c r="E113" s="14" t="s">
        <v>91</v>
      </c>
      <c r="F113" s="14" t="s">
        <v>45</v>
      </c>
      <c r="G113">
        <v>18113</v>
      </c>
      <c r="H113">
        <v>0</v>
      </c>
      <c r="I113">
        <v>0</v>
      </c>
      <c r="J113">
        <v>0</v>
      </c>
      <c r="K113">
        <v>2358</v>
      </c>
      <c r="L113">
        <v>0</v>
      </c>
      <c r="M113" s="14" t="s">
        <v>41</v>
      </c>
      <c r="N113" s="14" t="s">
        <v>83</v>
      </c>
      <c r="O113">
        <v>0</v>
      </c>
      <c r="P113">
        <v>0</v>
      </c>
      <c r="Q113" s="14" t="s">
        <v>46</v>
      </c>
      <c r="R113" s="14" t="s">
        <v>44</v>
      </c>
      <c r="S113" s="14" t="s">
        <v>83</v>
      </c>
      <c r="T113" s="14" t="s">
        <v>83</v>
      </c>
    </row>
    <row r="114" spans="1:20" x14ac:dyDescent="0.25">
      <c r="A114" t="s">
        <v>36</v>
      </c>
      <c r="C114" s="14" t="s">
        <v>294</v>
      </c>
      <c r="D114" s="14" t="s">
        <v>295</v>
      </c>
      <c r="E114" s="14" t="s">
        <v>91</v>
      </c>
      <c r="F114" s="14" t="s">
        <v>45</v>
      </c>
      <c r="G114">
        <v>5500</v>
      </c>
      <c r="H114">
        <v>0</v>
      </c>
      <c r="I114">
        <v>0</v>
      </c>
      <c r="J114">
        <v>0</v>
      </c>
      <c r="K114">
        <v>0</v>
      </c>
      <c r="L114">
        <v>0</v>
      </c>
      <c r="M114" s="14" t="s">
        <v>41</v>
      </c>
      <c r="N114" s="14" t="s">
        <v>83</v>
      </c>
      <c r="O114">
        <v>0</v>
      </c>
      <c r="P114">
        <v>0</v>
      </c>
      <c r="Q114" s="14" t="s">
        <v>46</v>
      </c>
      <c r="R114" s="14" t="s">
        <v>44</v>
      </c>
      <c r="S114" s="14" t="s">
        <v>83</v>
      </c>
      <c r="T114" s="14" t="s">
        <v>83</v>
      </c>
    </row>
    <row r="115" spans="1:20" x14ac:dyDescent="0.25">
      <c r="A115" t="s">
        <v>36</v>
      </c>
      <c r="C115" s="14" t="s">
        <v>296</v>
      </c>
      <c r="D115" s="14" t="s">
        <v>297</v>
      </c>
      <c r="E115" s="14" t="s">
        <v>91</v>
      </c>
      <c r="F115" s="14" t="s">
        <v>45</v>
      </c>
      <c r="G115">
        <v>5500</v>
      </c>
      <c r="H115">
        <v>0</v>
      </c>
      <c r="I115">
        <v>0</v>
      </c>
      <c r="J115">
        <v>0</v>
      </c>
      <c r="K115">
        <v>0</v>
      </c>
      <c r="L115">
        <v>0</v>
      </c>
      <c r="M115" s="14" t="s">
        <v>41</v>
      </c>
      <c r="N115" s="14" t="s">
        <v>83</v>
      </c>
      <c r="O115">
        <v>0</v>
      </c>
      <c r="P115">
        <v>0</v>
      </c>
      <c r="Q115" s="14" t="s">
        <v>46</v>
      </c>
      <c r="R115" s="14" t="s">
        <v>44</v>
      </c>
      <c r="S115" s="14" t="s">
        <v>83</v>
      </c>
      <c r="T115" s="14" t="s">
        <v>83</v>
      </c>
    </row>
    <row r="116" spans="1:20" x14ac:dyDescent="0.25">
      <c r="A116" t="s">
        <v>36</v>
      </c>
      <c r="C116" s="14" t="s">
        <v>298</v>
      </c>
      <c r="D116" s="14" t="s">
        <v>299</v>
      </c>
      <c r="E116" s="14" t="s">
        <v>91</v>
      </c>
      <c r="F116" s="14" t="s">
        <v>45</v>
      </c>
      <c r="G116">
        <v>16244</v>
      </c>
      <c r="H116">
        <v>0</v>
      </c>
      <c r="I116">
        <v>0</v>
      </c>
      <c r="J116">
        <v>0</v>
      </c>
      <c r="K116">
        <v>1937</v>
      </c>
      <c r="L116">
        <v>0</v>
      </c>
      <c r="M116" s="14" t="s">
        <v>41</v>
      </c>
      <c r="N116" s="14" t="s">
        <v>83</v>
      </c>
      <c r="O116">
        <v>0</v>
      </c>
      <c r="P116">
        <v>0</v>
      </c>
      <c r="Q116" s="14" t="s">
        <v>46</v>
      </c>
      <c r="R116" s="14" t="s">
        <v>44</v>
      </c>
      <c r="S116" s="14" t="s">
        <v>83</v>
      </c>
      <c r="T116" s="14" t="s">
        <v>83</v>
      </c>
    </row>
    <row r="117" spans="1:20" x14ac:dyDescent="0.25">
      <c r="A117" t="s">
        <v>36</v>
      </c>
      <c r="C117" s="14" t="s">
        <v>300</v>
      </c>
      <c r="D117" s="14" t="s">
        <v>301</v>
      </c>
      <c r="E117" s="14" t="s">
        <v>91</v>
      </c>
      <c r="F117" s="14" t="s">
        <v>45</v>
      </c>
      <c r="G117">
        <v>15964.000000000002</v>
      </c>
      <c r="H117">
        <v>0</v>
      </c>
      <c r="I117">
        <v>0</v>
      </c>
      <c r="J117">
        <v>0</v>
      </c>
      <c r="K117">
        <v>2433</v>
      </c>
      <c r="L117">
        <v>0</v>
      </c>
      <c r="M117" s="14" t="s">
        <v>41</v>
      </c>
      <c r="N117" s="14" t="s">
        <v>83</v>
      </c>
      <c r="O117">
        <v>0</v>
      </c>
      <c r="P117">
        <v>0</v>
      </c>
      <c r="Q117" s="14" t="s">
        <v>46</v>
      </c>
      <c r="R117" s="14" t="s">
        <v>44</v>
      </c>
      <c r="S117" s="14" t="s">
        <v>83</v>
      </c>
      <c r="T117" s="14" t="s">
        <v>83</v>
      </c>
    </row>
    <row r="118" spans="1:20" x14ac:dyDescent="0.25">
      <c r="A118" t="s">
        <v>36</v>
      </c>
      <c r="C118" s="14" t="s">
        <v>302</v>
      </c>
      <c r="D118" s="14" t="s">
        <v>303</v>
      </c>
      <c r="E118" s="14" t="s">
        <v>91</v>
      </c>
      <c r="F118" s="14" t="s">
        <v>45</v>
      </c>
      <c r="G118">
        <v>14660</v>
      </c>
      <c r="H118">
        <v>0</v>
      </c>
      <c r="I118">
        <v>0</v>
      </c>
      <c r="J118">
        <v>0</v>
      </c>
      <c r="K118">
        <v>3268</v>
      </c>
      <c r="L118">
        <v>0</v>
      </c>
      <c r="M118" s="14" t="s">
        <v>41</v>
      </c>
      <c r="N118" s="14" t="s">
        <v>83</v>
      </c>
      <c r="O118">
        <v>0</v>
      </c>
      <c r="P118">
        <v>0</v>
      </c>
      <c r="Q118" s="14" t="s">
        <v>46</v>
      </c>
      <c r="R118" s="14" t="s">
        <v>44</v>
      </c>
      <c r="S118" s="14" t="s">
        <v>83</v>
      </c>
      <c r="T118" s="14" t="s">
        <v>83</v>
      </c>
    </row>
    <row r="119" spans="1:20" x14ac:dyDescent="0.25">
      <c r="A119" t="s">
        <v>36</v>
      </c>
      <c r="C119" s="14" t="s">
        <v>304</v>
      </c>
      <c r="D119" s="14" t="s">
        <v>305</v>
      </c>
      <c r="E119" s="14" t="s">
        <v>91</v>
      </c>
      <c r="F119" s="14" t="s">
        <v>45</v>
      </c>
      <c r="G119">
        <v>15521</v>
      </c>
      <c r="H119">
        <v>0</v>
      </c>
      <c r="I119">
        <v>0</v>
      </c>
      <c r="J119">
        <v>0</v>
      </c>
      <c r="K119">
        <v>2109</v>
      </c>
      <c r="L119">
        <v>0</v>
      </c>
      <c r="M119" s="14" t="s">
        <v>41</v>
      </c>
      <c r="N119" s="14" t="s">
        <v>83</v>
      </c>
      <c r="O119">
        <v>0</v>
      </c>
      <c r="P119">
        <v>0</v>
      </c>
      <c r="Q119" s="14" t="s">
        <v>46</v>
      </c>
      <c r="R119" s="14" t="s">
        <v>44</v>
      </c>
      <c r="S119" s="14" t="s">
        <v>83</v>
      </c>
      <c r="T119" s="14" t="s">
        <v>83</v>
      </c>
    </row>
    <row r="120" spans="1:20" x14ac:dyDescent="0.25">
      <c r="A120" t="s">
        <v>36</v>
      </c>
      <c r="C120" s="14" t="s">
        <v>306</v>
      </c>
      <c r="D120" s="14" t="s">
        <v>307</v>
      </c>
      <c r="E120" s="14" t="s">
        <v>91</v>
      </c>
      <c r="F120" s="14" t="s">
        <v>45</v>
      </c>
      <c r="G120">
        <v>15074.999999999998</v>
      </c>
      <c r="H120">
        <v>0</v>
      </c>
      <c r="I120">
        <v>0</v>
      </c>
      <c r="J120">
        <v>0</v>
      </c>
      <c r="K120">
        <v>1604</v>
      </c>
      <c r="L120">
        <v>0</v>
      </c>
      <c r="M120" s="14" t="s">
        <v>41</v>
      </c>
      <c r="N120" s="14" t="s">
        <v>83</v>
      </c>
      <c r="O120">
        <v>0</v>
      </c>
      <c r="P120">
        <v>0</v>
      </c>
      <c r="Q120" s="14" t="s">
        <v>46</v>
      </c>
      <c r="R120" s="14" t="s">
        <v>44</v>
      </c>
      <c r="S120" s="14" t="s">
        <v>83</v>
      </c>
      <c r="T120" s="14" t="s">
        <v>83</v>
      </c>
    </row>
    <row r="121" spans="1:20" x14ac:dyDescent="0.25">
      <c r="A121" t="s">
        <v>36</v>
      </c>
      <c r="C121" s="14" t="s">
        <v>308</v>
      </c>
      <c r="D121" s="14" t="s">
        <v>309</v>
      </c>
      <c r="E121" s="14" t="s">
        <v>91</v>
      </c>
      <c r="F121" s="14" t="s">
        <v>45</v>
      </c>
      <c r="G121">
        <v>14071</v>
      </c>
      <c r="H121">
        <v>0</v>
      </c>
      <c r="I121">
        <v>0</v>
      </c>
      <c r="J121">
        <v>0</v>
      </c>
      <c r="K121">
        <v>3333</v>
      </c>
      <c r="L121">
        <v>0</v>
      </c>
      <c r="M121" s="14" t="s">
        <v>41</v>
      </c>
      <c r="N121" s="14" t="s">
        <v>83</v>
      </c>
      <c r="O121">
        <v>0</v>
      </c>
      <c r="P121">
        <v>0</v>
      </c>
      <c r="Q121" s="14" t="s">
        <v>46</v>
      </c>
      <c r="R121" s="14" t="s">
        <v>44</v>
      </c>
      <c r="S121" s="14" t="s">
        <v>83</v>
      </c>
      <c r="T121" s="14" t="s">
        <v>83</v>
      </c>
    </row>
    <row r="122" spans="1:20" x14ac:dyDescent="0.25">
      <c r="A122" t="s">
        <v>36</v>
      </c>
      <c r="C122" s="14" t="s">
        <v>310</v>
      </c>
      <c r="D122" s="14" t="s">
        <v>311</v>
      </c>
      <c r="E122" s="14" t="s">
        <v>91</v>
      </c>
      <c r="F122" s="14" t="s">
        <v>45</v>
      </c>
      <c r="G122">
        <v>14003</v>
      </c>
      <c r="H122">
        <v>0</v>
      </c>
      <c r="I122">
        <v>0</v>
      </c>
      <c r="J122">
        <v>0</v>
      </c>
      <c r="K122">
        <v>4339</v>
      </c>
      <c r="L122">
        <v>0</v>
      </c>
      <c r="M122" s="14" t="s">
        <v>41</v>
      </c>
      <c r="N122" s="14" t="s">
        <v>83</v>
      </c>
      <c r="O122">
        <v>0</v>
      </c>
      <c r="P122">
        <v>0</v>
      </c>
      <c r="Q122" s="14" t="s">
        <v>46</v>
      </c>
      <c r="R122" s="14" t="s">
        <v>44</v>
      </c>
      <c r="S122" s="14" t="s">
        <v>83</v>
      </c>
      <c r="T122" s="14" t="s">
        <v>83</v>
      </c>
    </row>
    <row r="123" spans="1:20" x14ac:dyDescent="0.25">
      <c r="A123" t="s">
        <v>36</v>
      </c>
      <c r="C123" s="14" t="s">
        <v>312</v>
      </c>
      <c r="D123" s="14" t="s">
        <v>313</v>
      </c>
      <c r="E123" s="14" t="s">
        <v>91</v>
      </c>
      <c r="F123" s="14" t="s">
        <v>45</v>
      </c>
      <c r="G123">
        <v>15466.999999999998</v>
      </c>
      <c r="H123">
        <v>0</v>
      </c>
      <c r="I123">
        <v>0</v>
      </c>
      <c r="J123">
        <v>0</v>
      </c>
      <c r="K123">
        <v>2616</v>
      </c>
      <c r="L123">
        <v>0</v>
      </c>
      <c r="M123" s="14" t="s">
        <v>41</v>
      </c>
      <c r="N123" s="14" t="s">
        <v>83</v>
      </c>
      <c r="O123">
        <v>0</v>
      </c>
      <c r="P123">
        <v>0</v>
      </c>
      <c r="Q123" s="14" t="s">
        <v>46</v>
      </c>
      <c r="R123" s="14" t="s">
        <v>44</v>
      </c>
      <c r="S123" s="14" t="s">
        <v>83</v>
      </c>
      <c r="T123" s="14" t="s">
        <v>83</v>
      </c>
    </row>
    <row r="124" spans="1:20" x14ac:dyDescent="0.25">
      <c r="A124" t="s">
        <v>36</v>
      </c>
      <c r="C124" s="14" t="s">
        <v>314</v>
      </c>
      <c r="D124" s="14" t="s">
        <v>315</v>
      </c>
      <c r="E124" s="14" t="s">
        <v>91</v>
      </c>
      <c r="F124" s="14" t="s">
        <v>45</v>
      </c>
      <c r="G124">
        <v>15468</v>
      </c>
      <c r="H124">
        <v>0</v>
      </c>
      <c r="I124">
        <v>0</v>
      </c>
      <c r="J124">
        <v>0</v>
      </c>
      <c r="K124">
        <v>3008</v>
      </c>
      <c r="L124">
        <v>0</v>
      </c>
      <c r="M124" s="14" t="s">
        <v>41</v>
      </c>
      <c r="N124" s="14" t="s">
        <v>83</v>
      </c>
      <c r="O124">
        <v>0</v>
      </c>
      <c r="P124">
        <v>0</v>
      </c>
      <c r="Q124" s="14" t="s">
        <v>46</v>
      </c>
      <c r="R124" s="14" t="s">
        <v>44</v>
      </c>
      <c r="S124" s="14" t="s">
        <v>83</v>
      </c>
      <c r="T124" s="14" t="s">
        <v>83</v>
      </c>
    </row>
    <row r="125" spans="1:20" x14ac:dyDescent="0.25">
      <c r="A125" t="s">
        <v>36</v>
      </c>
      <c r="C125" s="14" t="s">
        <v>316</v>
      </c>
      <c r="D125" s="14" t="s">
        <v>317</v>
      </c>
      <c r="E125" s="14" t="s">
        <v>91</v>
      </c>
      <c r="F125" s="14" t="s">
        <v>45</v>
      </c>
      <c r="G125">
        <v>18025</v>
      </c>
      <c r="H125">
        <v>0</v>
      </c>
      <c r="I125">
        <v>0</v>
      </c>
      <c r="J125">
        <v>0</v>
      </c>
      <c r="K125">
        <v>2086</v>
      </c>
      <c r="L125">
        <v>0</v>
      </c>
      <c r="M125" s="14" t="s">
        <v>41</v>
      </c>
      <c r="N125" s="14" t="s">
        <v>83</v>
      </c>
      <c r="O125">
        <v>0</v>
      </c>
      <c r="P125">
        <v>0</v>
      </c>
      <c r="Q125" s="14" t="s">
        <v>46</v>
      </c>
      <c r="R125" s="14" t="s">
        <v>44</v>
      </c>
      <c r="S125" s="14" t="s">
        <v>83</v>
      </c>
      <c r="T125" s="14" t="s">
        <v>83</v>
      </c>
    </row>
    <row r="126" spans="1:20" x14ac:dyDescent="0.25">
      <c r="A126" t="s">
        <v>36</v>
      </c>
      <c r="C126" s="14" t="s">
        <v>318</v>
      </c>
      <c r="D126" s="14" t="s">
        <v>319</v>
      </c>
      <c r="E126" s="14" t="s">
        <v>91</v>
      </c>
      <c r="F126" s="14" t="s">
        <v>40</v>
      </c>
      <c r="G126">
        <v>0</v>
      </c>
      <c r="H126">
        <v>0</v>
      </c>
      <c r="I126">
        <v>0</v>
      </c>
      <c r="J126">
        <v>0</v>
      </c>
      <c r="K126">
        <v>0</v>
      </c>
      <c r="L126">
        <v>0</v>
      </c>
      <c r="M126" s="14" t="s">
        <v>320</v>
      </c>
      <c r="N126" s="14" t="s">
        <v>83</v>
      </c>
      <c r="O126">
        <v>0</v>
      </c>
      <c r="P126">
        <v>0</v>
      </c>
      <c r="Q126" s="14" t="s">
        <v>321</v>
      </c>
      <c r="R126" s="14" t="s">
        <v>43</v>
      </c>
      <c r="S126" s="14" t="s">
        <v>83</v>
      </c>
      <c r="T126" s="14" t="s">
        <v>83</v>
      </c>
    </row>
    <row r="127" spans="1:20" x14ac:dyDescent="0.25">
      <c r="A127" t="s">
        <v>36</v>
      </c>
      <c r="C127" s="14" t="s">
        <v>322</v>
      </c>
      <c r="D127" s="14" t="s">
        <v>323</v>
      </c>
      <c r="E127" s="14" t="s">
        <v>91</v>
      </c>
      <c r="F127" s="14" t="s">
        <v>40</v>
      </c>
      <c r="G127">
        <v>0</v>
      </c>
      <c r="H127">
        <v>0</v>
      </c>
      <c r="I127">
        <v>0</v>
      </c>
      <c r="J127">
        <v>0</v>
      </c>
      <c r="K127">
        <v>0</v>
      </c>
      <c r="L127">
        <v>0</v>
      </c>
      <c r="M127" s="14" t="s">
        <v>320</v>
      </c>
      <c r="N127" s="14" t="s">
        <v>83</v>
      </c>
      <c r="O127">
        <v>0</v>
      </c>
      <c r="P127">
        <v>0</v>
      </c>
      <c r="Q127" s="14" t="s">
        <v>321</v>
      </c>
      <c r="R127" s="14" t="s">
        <v>43</v>
      </c>
      <c r="S127" s="14" t="s">
        <v>83</v>
      </c>
      <c r="T127" s="14" t="s">
        <v>83</v>
      </c>
    </row>
    <row r="128" spans="1:20" x14ac:dyDescent="0.25">
      <c r="A128" t="s">
        <v>36</v>
      </c>
      <c r="C128" s="14" t="s">
        <v>324</v>
      </c>
      <c r="D128" s="14" t="s">
        <v>325</v>
      </c>
      <c r="E128" s="14" t="s">
        <v>91</v>
      </c>
      <c r="F128" s="14" t="s">
        <v>40</v>
      </c>
      <c r="G128">
        <v>0</v>
      </c>
      <c r="H128">
        <v>0</v>
      </c>
      <c r="I128">
        <v>0</v>
      </c>
      <c r="J128">
        <v>0</v>
      </c>
      <c r="K128">
        <v>0</v>
      </c>
      <c r="L128">
        <v>0</v>
      </c>
      <c r="M128" s="14" t="s">
        <v>320</v>
      </c>
      <c r="N128" s="14" t="s">
        <v>83</v>
      </c>
      <c r="O128">
        <v>0</v>
      </c>
      <c r="P128">
        <v>0</v>
      </c>
      <c r="Q128" s="14" t="s">
        <v>321</v>
      </c>
      <c r="R128" s="14" t="s">
        <v>43</v>
      </c>
      <c r="S128" s="14" t="s">
        <v>83</v>
      </c>
      <c r="T128" s="14" t="s">
        <v>83</v>
      </c>
    </row>
    <row r="129" spans="1:20" x14ac:dyDescent="0.25">
      <c r="A129" t="s">
        <v>36</v>
      </c>
      <c r="C129" s="14" t="s">
        <v>326</v>
      </c>
      <c r="D129" s="14" t="s">
        <v>327</v>
      </c>
      <c r="E129" s="14" t="s">
        <v>91</v>
      </c>
      <c r="F129" s="14" t="s">
        <v>40</v>
      </c>
      <c r="G129">
        <v>0</v>
      </c>
      <c r="H129">
        <v>0</v>
      </c>
      <c r="I129">
        <v>0</v>
      </c>
      <c r="J129">
        <v>0</v>
      </c>
      <c r="K129">
        <v>0</v>
      </c>
      <c r="L129">
        <v>0</v>
      </c>
      <c r="M129" s="14" t="s">
        <v>320</v>
      </c>
      <c r="N129" s="14" t="s">
        <v>83</v>
      </c>
      <c r="O129">
        <v>0</v>
      </c>
      <c r="P129">
        <v>0</v>
      </c>
      <c r="Q129" s="14" t="s">
        <v>321</v>
      </c>
      <c r="R129" s="14" t="s">
        <v>43</v>
      </c>
      <c r="S129" s="14" t="s">
        <v>83</v>
      </c>
      <c r="T129" s="14" t="s">
        <v>83</v>
      </c>
    </row>
    <row r="130" spans="1:20" x14ac:dyDescent="0.25">
      <c r="A130" t="s">
        <v>36</v>
      </c>
      <c r="C130" s="14" t="s">
        <v>328</v>
      </c>
      <c r="D130" s="14" t="s">
        <v>329</v>
      </c>
      <c r="E130" s="14" t="s">
        <v>91</v>
      </c>
      <c r="F130" s="14" t="s">
        <v>40</v>
      </c>
      <c r="G130">
        <v>0</v>
      </c>
      <c r="H130">
        <v>0</v>
      </c>
      <c r="I130">
        <v>0</v>
      </c>
      <c r="J130">
        <v>0</v>
      </c>
      <c r="K130">
        <v>0</v>
      </c>
      <c r="L130">
        <v>0</v>
      </c>
      <c r="M130" s="14" t="s">
        <v>320</v>
      </c>
      <c r="N130" s="14" t="s">
        <v>83</v>
      </c>
      <c r="O130">
        <v>0</v>
      </c>
      <c r="P130">
        <v>0</v>
      </c>
      <c r="Q130" s="14" t="s">
        <v>321</v>
      </c>
      <c r="R130" s="14" t="s">
        <v>43</v>
      </c>
      <c r="S130" s="14" t="s">
        <v>83</v>
      </c>
      <c r="T130" s="14" t="s">
        <v>83</v>
      </c>
    </row>
    <row r="131" spans="1:20" x14ac:dyDescent="0.25">
      <c r="A131" t="s">
        <v>36</v>
      </c>
      <c r="C131" s="14" t="s">
        <v>330</v>
      </c>
      <c r="D131" s="14" t="s">
        <v>331</v>
      </c>
      <c r="E131" s="14" t="s">
        <v>91</v>
      </c>
      <c r="F131" s="14" t="s">
        <v>40</v>
      </c>
      <c r="G131">
        <v>0</v>
      </c>
      <c r="H131">
        <v>0</v>
      </c>
      <c r="I131">
        <v>0</v>
      </c>
      <c r="J131">
        <v>0</v>
      </c>
      <c r="K131">
        <v>0</v>
      </c>
      <c r="L131">
        <v>0</v>
      </c>
      <c r="M131" s="14" t="s">
        <v>320</v>
      </c>
      <c r="N131" s="14" t="s">
        <v>83</v>
      </c>
      <c r="O131">
        <v>0</v>
      </c>
      <c r="P131">
        <v>0</v>
      </c>
      <c r="Q131" s="14" t="s">
        <v>321</v>
      </c>
      <c r="R131" s="14" t="s">
        <v>43</v>
      </c>
      <c r="S131" s="14" t="s">
        <v>83</v>
      </c>
      <c r="T131" s="14" t="s">
        <v>83</v>
      </c>
    </row>
    <row r="132" spans="1:20" x14ac:dyDescent="0.25">
      <c r="A132" t="s">
        <v>36</v>
      </c>
      <c r="C132" s="14" t="s">
        <v>332</v>
      </c>
      <c r="D132" s="14" t="s">
        <v>333</v>
      </c>
      <c r="E132" s="14" t="s">
        <v>91</v>
      </c>
      <c r="F132" s="14" t="s">
        <v>40</v>
      </c>
      <c r="G132">
        <v>0</v>
      </c>
      <c r="H132">
        <v>0</v>
      </c>
      <c r="I132">
        <v>0</v>
      </c>
      <c r="J132">
        <v>0</v>
      </c>
      <c r="K132">
        <v>0</v>
      </c>
      <c r="L132">
        <v>0</v>
      </c>
      <c r="M132" s="14" t="s">
        <v>320</v>
      </c>
      <c r="N132" s="14" t="s">
        <v>83</v>
      </c>
      <c r="O132">
        <v>0</v>
      </c>
      <c r="P132">
        <v>0</v>
      </c>
      <c r="Q132" s="14" t="s">
        <v>321</v>
      </c>
      <c r="R132" s="14" t="s">
        <v>43</v>
      </c>
      <c r="S132" s="14" t="s">
        <v>83</v>
      </c>
      <c r="T132" s="14" t="s">
        <v>83</v>
      </c>
    </row>
    <row r="133" spans="1:20" x14ac:dyDescent="0.25">
      <c r="A133" t="s">
        <v>36</v>
      </c>
      <c r="C133" s="14" t="s">
        <v>334</v>
      </c>
      <c r="D133" s="14" t="s">
        <v>335</v>
      </c>
      <c r="E133" s="14" t="s">
        <v>91</v>
      </c>
      <c r="F133" s="14" t="s">
        <v>40</v>
      </c>
      <c r="G133">
        <v>0</v>
      </c>
      <c r="H133">
        <v>0</v>
      </c>
      <c r="I133">
        <v>0</v>
      </c>
      <c r="J133">
        <v>0</v>
      </c>
      <c r="K133">
        <v>0</v>
      </c>
      <c r="L133">
        <v>0</v>
      </c>
      <c r="M133" s="14" t="s">
        <v>320</v>
      </c>
      <c r="N133" s="14" t="s">
        <v>83</v>
      </c>
      <c r="O133">
        <v>0</v>
      </c>
      <c r="P133">
        <v>0</v>
      </c>
      <c r="Q133" s="14" t="s">
        <v>321</v>
      </c>
      <c r="R133" s="14" t="s">
        <v>43</v>
      </c>
      <c r="S133" s="14" t="s">
        <v>83</v>
      </c>
      <c r="T133" s="14" t="s">
        <v>83</v>
      </c>
    </row>
    <row r="134" spans="1:20" x14ac:dyDescent="0.25">
      <c r="A134" t="s">
        <v>36</v>
      </c>
      <c r="C134" s="14" t="s">
        <v>336</v>
      </c>
      <c r="D134" s="14" t="s">
        <v>337</v>
      </c>
      <c r="E134" s="14" t="s">
        <v>91</v>
      </c>
      <c r="F134" s="14" t="s">
        <v>40</v>
      </c>
      <c r="G134">
        <v>0</v>
      </c>
      <c r="H134">
        <v>0</v>
      </c>
      <c r="I134">
        <v>0</v>
      </c>
      <c r="J134">
        <v>0</v>
      </c>
      <c r="K134">
        <v>0</v>
      </c>
      <c r="L134">
        <v>0</v>
      </c>
      <c r="M134" s="14" t="s">
        <v>320</v>
      </c>
      <c r="N134" s="14" t="s">
        <v>83</v>
      </c>
      <c r="O134">
        <v>0</v>
      </c>
      <c r="P134">
        <v>0</v>
      </c>
      <c r="Q134" s="14" t="s">
        <v>321</v>
      </c>
      <c r="R134" s="14" t="s">
        <v>43</v>
      </c>
      <c r="S134" s="14" t="s">
        <v>83</v>
      </c>
      <c r="T134" s="14" t="s">
        <v>83</v>
      </c>
    </row>
    <row r="135" spans="1:20" x14ac:dyDescent="0.25">
      <c r="A135" t="s">
        <v>36</v>
      </c>
      <c r="C135" s="14" t="s">
        <v>338</v>
      </c>
      <c r="D135" s="14" t="s">
        <v>339</v>
      </c>
      <c r="E135" s="14" t="s">
        <v>91</v>
      </c>
      <c r="F135" s="14" t="s">
        <v>40</v>
      </c>
      <c r="G135">
        <v>0</v>
      </c>
      <c r="H135">
        <v>0</v>
      </c>
      <c r="I135">
        <v>0</v>
      </c>
      <c r="J135">
        <v>0</v>
      </c>
      <c r="K135">
        <v>0</v>
      </c>
      <c r="L135">
        <v>0</v>
      </c>
      <c r="M135" s="14" t="s">
        <v>320</v>
      </c>
      <c r="N135" s="14" t="s">
        <v>83</v>
      </c>
      <c r="O135">
        <v>0</v>
      </c>
      <c r="P135">
        <v>0</v>
      </c>
      <c r="Q135" s="14" t="s">
        <v>321</v>
      </c>
      <c r="R135" s="14" t="s">
        <v>43</v>
      </c>
      <c r="S135" s="14" t="s">
        <v>83</v>
      </c>
      <c r="T135" s="14" t="s">
        <v>83</v>
      </c>
    </row>
    <row r="136" spans="1:20" x14ac:dyDescent="0.25">
      <c r="A136" t="s">
        <v>36</v>
      </c>
      <c r="C136" s="14" t="s">
        <v>340</v>
      </c>
      <c r="D136" s="14" t="s">
        <v>341</v>
      </c>
      <c r="E136" s="14" t="s">
        <v>91</v>
      </c>
      <c r="F136" s="14" t="s">
        <v>40</v>
      </c>
      <c r="G136">
        <v>0</v>
      </c>
      <c r="H136">
        <v>0</v>
      </c>
      <c r="I136">
        <v>0</v>
      </c>
      <c r="J136">
        <v>0</v>
      </c>
      <c r="K136">
        <v>0</v>
      </c>
      <c r="L136">
        <v>0</v>
      </c>
      <c r="M136" s="14" t="s">
        <v>320</v>
      </c>
      <c r="N136" s="14" t="s">
        <v>83</v>
      </c>
      <c r="O136">
        <v>0</v>
      </c>
      <c r="P136">
        <v>0</v>
      </c>
      <c r="Q136" s="14" t="s">
        <v>321</v>
      </c>
      <c r="R136" s="14" t="s">
        <v>43</v>
      </c>
      <c r="S136" s="14" t="s">
        <v>83</v>
      </c>
      <c r="T136" s="14" t="s">
        <v>83</v>
      </c>
    </row>
    <row r="137" spans="1:20" x14ac:dyDescent="0.25">
      <c r="A137" t="s">
        <v>36</v>
      </c>
      <c r="C137" s="14" t="s">
        <v>342</v>
      </c>
      <c r="D137" s="14" t="s">
        <v>343</v>
      </c>
      <c r="E137" s="14" t="s">
        <v>91</v>
      </c>
      <c r="F137" s="14" t="s">
        <v>40</v>
      </c>
      <c r="G137">
        <v>0</v>
      </c>
      <c r="H137">
        <v>0</v>
      </c>
      <c r="I137">
        <v>0</v>
      </c>
      <c r="J137">
        <v>0</v>
      </c>
      <c r="K137">
        <v>0</v>
      </c>
      <c r="L137">
        <v>0</v>
      </c>
      <c r="M137" s="14" t="s">
        <v>320</v>
      </c>
      <c r="N137" s="14" t="s">
        <v>83</v>
      </c>
      <c r="O137">
        <v>0</v>
      </c>
      <c r="P137">
        <v>0</v>
      </c>
      <c r="Q137" s="14" t="s">
        <v>321</v>
      </c>
      <c r="R137" s="14" t="s">
        <v>43</v>
      </c>
      <c r="S137" s="14" t="s">
        <v>83</v>
      </c>
      <c r="T137" s="14" t="s">
        <v>83</v>
      </c>
    </row>
    <row r="138" spans="1:20" x14ac:dyDescent="0.25">
      <c r="A138" t="s">
        <v>36</v>
      </c>
      <c r="C138" s="14" t="s">
        <v>344</v>
      </c>
      <c r="D138" s="14" t="s">
        <v>345</v>
      </c>
      <c r="E138" s="14" t="s">
        <v>91</v>
      </c>
      <c r="F138" s="14" t="s">
        <v>40</v>
      </c>
      <c r="G138">
        <v>0</v>
      </c>
      <c r="H138">
        <v>0</v>
      </c>
      <c r="I138">
        <v>0</v>
      </c>
      <c r="J138">
        <v>0</v>
      </c>
      <c r="K138">
        <v>0</v>
      </c>
      <c r="L138">
        <v>0</v>
      </c>
      <c r="M138" s="14" t="s">
        <v>320</v>
      </c>
      <c r="N138" s="14" t="s">
        <v>83</v>
      </c>
      <c r="O138">
        <v>0</v>
      </c>
      <c r="P138">
        <v>0</v>
      </c>
      <c r="Q138" s="14" t="s">
        <v>321</v>
      </c>
      <c r="R138" s="14" t="s">
        <v>43</v>
      </c>
      <c r="S138" s="14" t="s">
        <v>83</v>
      </c>
      <c r="T138" s="14" t="s">
        <v>83</v>
      </c>
    </row>
    <row r="139" spans="1:20" x14ac:dyDescent="0.25">
      <c r="A139" t="s">
        <v>36</v>
      </c>
      <c r="C139" s="14" t="s">
        <v>346</v>
      </c>
      <c r="D139" s="14" t="s">
        <v>347</v>
      </c>
      <c r="E139" s="14" t="s">
        <v>91</v>
      </c>
      <c r="F139" s="14" t="s">
        <v>40</v>
      </c>
      <c r="G139">
        <v>0</v>
      </c>
      <c r="H139">
        <v>0</v>
      </c>
      <c r="I139">
        <v>0</v>
      </c>
      <c r="J139">
        <v>0</v>
      </c>
      <c r="K139">
        <v>0</v>
      </c>
      <c r="L139">
        <v>0</v>
      </c>
      <c r="M139" s="14" t="s">
        <v>320</v>
      </c>
      <c r="N139" s="14" t="s">
        <v>83</v>
      </c>
      <c r="O139">
        <v>0</v>
      </c>
      <c r="P139">
        <v>0</v>
      </c>
      <c r="Q139" s="14" t="s">
        <v>321</v>
      </c>
      <c r="R139" s="14" t="s">
        <v>43</v>
      </c>
      <c r="S139" s="14" t="s">
        <v>83</v>
      </c>
      <c r="T139" s="14" t="s">
        <v>83</v>
      </c>
    </row>
    <row r="140" spans="1:20" x14ac:dyDescent="0.25">
      <c r="A140" t="s">
        <v>36</v>
      </c>
      <c r="C140" s="14" t="s">
        <v>348</v>
      </c>
      <c r="D140" s="14" t="s">
        <v>349</v>
      </c>
      <c r="E140" s="14" t="s">
        <v>91</v>
      </c>
      <c r="F140" s="14" t="s">
        <v>40</v>
      </c>
      <c r="G140">
        <v>0</v>
      </c>
      <c r="H140">
        <v>0</v>
      </c>
      <c r="I140">
        <v>0</v>
      </c>
      <c r="J140">
        <v>0</v>
      </c>
      <c r="K140">
        <v>0</v>
      </c>
      <c r="L140">
        <v>0</v>
      </c>
      <c r="M140" s="14" t="s">
        <v>320</v>
      </c>
      <c r="N140" s="14" t="s">
        <v>83</v>
      </c>
      <c r="O140">
        <v>0</v>
      </c>
      <c r="P140">
        <v>0</v>
      </c>
      <c r="Q140" s="14" t="s">
        <v>321</v>
      </c>
      <c r="R140" s="14" t="s">
        <v>43</v>
      </c>
      <c r="S140" s="14" t="s">
        <v>83</v>
      </c>
      <c r="T140" s="14" t="s">
        <v>83</v>
      </c>
    </row>
    <row r="141" spans="1:20" x14ac:dyDescent="0.25">
      <c r="A141" t="s">
        <v>36</v>
      </c>
      <c r="C141" s="14" t="s">
        <v>350</v>
      </c>
      <c r="D141" s="14" t="s">
        <v>351</v>
      </c>
      <c r="E141" s="14" t="s">
        <v>91</v>
      </c>
      <c r="F141" s="14" t="s">
        <v>40</v>
      </c>
      <c r="G141">
        <v>0</v>
      </c>
      <c r="H141">
        <v>0</v>
      </c>
      <c r="I141">
        <v>0</v>
      </c>
      <c r="J141">
        <v>0</v>
      </c>
      <c r="K141">
        <v>0</v>
      </c>
      <c r="L141">
        <v>0</v>
      </c>
      <c r="M141" s="14" t="s">
        <v>320</v>
      </c>
      <c r="N141" s="14" t="s">
        <v>83</v>
      </c>
      <c r="O141">
        <v>0</v>
      </c>
      <c r="P141">
        <v>0</v>
      </c>
      <c r="Q141" s="14" t="s">
        <v>321</v>
      </c>
      <c r="R141" s="14" t="s">
        <v>43</v>
      </c>
      <c r="S141" s="14" t="s">
        <v>83</v>
      </c>
      <c r="T141" s="14" t="s">
        <v>83</v>
      </c>
    </row>
    <row r="142" spans="1:20" x14ac:dyDescent="0.25">
      <c r="A142" t="s">
        <v>36</v>
      </c>
      <c r="C142" s="14" t="s">
        <v>352</v>
      </c>
      <c r="D142" s="14" t="s">
        <v>353</v>
      </c>
      <c r="E142" s="14" t="s">
        <v>91</v>
      </c>
      <c r="F142" s="14" t="s">
        <v>40</v>
      </c>
      <c r="G142">
        <v>0</v>
      </c>
      <c r="H142">
        <v>0</v>
      </c>
      <c r="I142">
        <v>0</v>
      </c>
      <c r="J142">
        <v>0</v>
      </c>
      <c r="K142">
        <v>0</v>
      </c>
      <c r="L142">
        <v>0</v>
      </c>
      <c r="M142" s="14" t="s">
        <v>320</v>
      </c>
      <c r="N142" s="14" t="s">
        <v>83</v>
      </c>
      <c r="O142">
        <v>0</v>
      </c>
      <c r="P142">
        <v>0</v>
      </c>
      <c r="Q142" s="14" t="s">
        <v>321</v>
      </c>
      <c r="R142" s="14" t="s">
        <v>43</v>
      </c>
      <c r="S142" s="14" t="s">
        <v>83</v>
      </c>
      <c r="T142" s="14" t="s">
        <v>83</v>
      </c>
    </row>
    <row r="143" spans="1:20" x14ac:dyDescent="0.25">
      <c r="A143" t="s">
        <v>36</v>
      </c>
      <c r="C143" s="14" t="s">
        <v>354</v>
      </c>
      <c r="D143" s="14" t="s">
        <v>355</v>
      </c>
      <c r="E143" s="14" t="s">
        <v>91</v>
      </c>
      <c r="F143" s="14" t="s">
        <v>40</v>
      </c>
      <c r="G143">
        <v>0</v>
      </c>
      <c r="H143">
        <v>0</v>
      </c>
      <c r="I143">
        <v>0</v>
      </c>
      <c r="J143">
        <v>0</v>
      </c>
      <c r="K143">
        <v>0</v>
      </c>
      <c r="L143">
        <v>0</v>
      </c>
      <c r="M143" s="14" t="s">
        <v>320</v>
      </c>
      <c r="N143" s="14" t="s">
        <v>83</v>
      </c>
      <c r="O143">
        <v>0</v>
      </c>
      <c r="P143">
        <v>0</v>
      </c>
      <c r="Q143" s="14" t="s">
        <v>321</v>
      </c>
      <c r="R143" s="14" t="s">
        <v>43</v>
      </c>
      <c r="S143" s="14" t="s">
        <v>83</v>
      </c>
      <c r="T143" s="14" t="s">
        <v>83</v>
      </c>
    </row>
    <row r="144" spans="1:20" x14ac:dyDescent="0.25">
      <c r="A144" t="s">
        <v>36</v>
      </c>
      <c r="C144" s="14" t="s">
        <v>356</v>
      </c>
      <c r="D144" s="14" t="s">
        <v>357</v>
      </c>
      <c r="E144" s="14" t="s">
        <v>91</v>
      </c>
      <c r="F144" s="14" t="s">
        <v>40</v>
      </c>
      <c r="G144">
        <v>0</v>
      </c>
      <c r="H144">
        <v>0</v>
      </c>
      <c r="I144">
        <v>0</v>
      </c>
      <c r="J144">
        <v>0</v>
      </c>
      <c r="K144">
        <v>0</v>
      </c>
      <c r="L144">
        <v>0</v>
      </c>
      <c r="M144" s="14" t="s">
        <v>320</v>
      </c>
      <c r="N144" s="14" t="s">
        <v>83</v>
      </c>
      <c r="O144">
        <v>0</v>
      </c>
      <c r="P144">
        <v>0</v>
      </c>
      <c r="Q144" s="14" t="s">
        <v>321</v>
      </c>
      <c r="R144" s="14" t="s">
        <v>43</v>
      </c>
      <c r="S144" s="14" t="s">
        <v>83</v>
      </c>
      <c r="T144" s="14" t="s">
        <v>83</v>
      </c>
    </row>
    <row r="145" spans="1:20" x14ac:dyDescent="0.25">
      <c r="A145" t="s">
        <v>36</v>
      </c>
      <c r="C145" s="14" t="s">
        <v>358</v>
      </c>
      <c r="D145" s="14" t="s">
        <v>359</v>
      </c>
      <c r="E145" s="14" t="s">
        <v>91</v>
      </c>
      <c r="F145" s="14" t="s">
        <v>40</v>
      </c>
      <c r="G145">
        <v>0</v>
      </c>
      <c r="H145">
        <v>0</v>
      </c>
      <c r="I145">
        <v>0</v>
      </c>
      <c r="J145">
        <v>0</v>
      </c>
      <c r="K145">
        <v>0</v>
      </c>
      <c r="L145">
        <v>0</v>
      </c>
      <c r="M145" s="14" t="s">
        <v>320</v>
      </c>
      <c r="N145" s="14" t="s">
        <v>83</v>
      </c>
      <c r="O145">
        <v>0</v>
      </c>
      <c r="P145">
        <v>0</v>
      </c>
      <c r="Q145" s="14" t="s">
        <v>321</v>
      </c>
      <c r="R145" s="14" t="s">
        <v>43</v>
      </c>
      <c r="S145" s="14" t="s">
        <v>83</v>
      </c>
      <c r="T145" s="14" t="s">
        <v>83</v>
      </c>
    </row>
    <row r="146" spans="1:20" x14ac:dyDescent="0.25">
      <c r="A146" t="s">
        <v>36</v>
      </c>
      <c r="C146" s="14" t="s">
        <v>360</v>
      </c>
      <c r="D146" s="14" t="s">
        <v>361</v>
      </c>
      <c r="E146" s="14" t="s">
        <v>91</v>
      </c>
      <c r="F146" s="14" t="s">
        <v>40</v>
      </c>
      <c r="G146">
        <v>0</v>
      </c>
      <c r="H146">
        <v>0</v>
      </c>
      <c r="I146">
        <v>0</v>
      </c>
      <c r="J146">
        <v>0</v>
      </c>
      <c r="K146">
        <v>0</v>
      </c>
      <c r="L146">
        <v>0</v>
      </c>
      <c r="M146" s="14" t="s">
        <v>320</v>
      </c>
      <c r="N146" s="14" t="s">
        <v>83</v>
      </c>
      <c r="O146">
        <v>0</v>
      </c>
      <c r="P146">
        <v>0</v>
      </c>
      <c r="Q146" s="14" t="s">
        <v>321</v>
      </c>
      <c r="R146" s="14" t="s">
        <v>43</v>
      </c>
      <c r="S146" s="14" t="s">
        <v>83</v>
      </c>
      <c r="T146" s="14" t="s">
        <v>83</v>
      </c>
    </row>
    <row r="147" spans="1:20" x14ac:dyDescent="0.25">
      <c r="A147" t="s">
        <v>36</v>
      </c>
      <c r="C147" s="14" t="s">
        <v>362</v>
      </c>
      <c r="D147" s="14" t="s">
        <v>363</v>
      </c>
      <c r="E147" s="14" t="s">
        <v>91</v>
      </c>
      <c r="F147" s="14" t="s">
        <v>40</v>
      </c>
      <c r="G147">
        <v>0</v>
      </c>
      <c r="H147">
        <v>0</v>
      </c>
      <c r="I147">
        <v>0</v>
      </c>
      <c r="J147">
        <v>0</v>
      </c>
      <c r="K147">
        <v>0</v>
      </c>
      <c r="L147">
        <v>0</v>
      </c>
      <c r="M147" s="14" t="s">
        <v>320</v>
      </c>
      <c r="N147" s="14" t="s">
        <v>83</v>
      </c>
      <c r="O147">
        <v>0</v>
      </c>
      <c r="P147">
        <v>0</v>
      </c>
      <c r="Q147" s="14" t="s">
        <v>321</v>
      </c>
      <c r="R147" s="14" t="s">
        <v>43</v>
      </c>
      <c r="S147" s="14" t="s">
        <v>83</v>
      </c>
      <c r="T147" s="14" t="s">
        <v>83</v>
      </c>
    </row>
    <row r="148" spans="1:20" x14ac:dyDescent="0.25">
      <c r="A148" t="s">
        <v>36</v>
      </c>
      <c r="C148" s="14" t="s">
        <v>364</v>
      </c>
      <c r="D148" s="14" t="s">
        <v>365</v>
      </c>
      <c r="E148" s="14" t="s">
        <v>91</v>
      </c>
      <c r="F148" s="14" t="s">
        <v>40</v>
      </c>
      <c r="G148">
        <v>0</v>
      </c>
      <c r="H148">
        <v>0</v>
      </c>
      <c r="I148">
        <v>0</v>
      </c>
      <c r="J148">
        <v>0</v>
      </c>
      <c r="K148">
        <v>0</v>
      </c>
      <c r="L148">
        <v>0</v>
      </c>
      <c r="M148" s="14" t="s">
        <v>320</v>
      </c>
      <c r="N148" s="14" t="s">
        <v>83</v>
      </c>
      <c r="O148">
        <v>0</v>
      </c>
      <c r="P148">
        <v>0</v>
      </c>
      <c r="Q148" s="14" t="s">
        <v>321</v>
      </c>
      <c r="R148" s="14" t="s">
        <v>43</v>
      </c>
      <c r="S148" s="14" t="s">
        <v>83</v>
      </c>
      <c r="T148" s="14" t="s">
        <v>83</v>
      </c>
    </row>
    <row r="149" spans="1:20" x14ac:dyDescent="0.25">
      <c r="A149" t="s">
        <v>36</v>
      </c>
      <c r="C149" s="14" t="s">
        <v>366</v>
      </c>
      <c r="D149" s="14" t="s">
        <v>367</v>
      </c>
      <c r="E149" s="14" t="s">
        <v>91</v>
      </c>
      <c r="F149" s="14" t="s">
        <v>40</v>
      </c>
      <c r="G149">
        <v>0</v>
      </c>
      <c r="H149">
        <v>0</v>
      </c>
      <c r="I149">
        <v>0</v>
      </c>
      <c r="J149">
        <v>0</v>
      </c>
      <c r="K149">
        <v>0</v>
      </c>
      <c r="L149">
        <v>0</v>
      </c>
      <c r="M149" s="14" t="s">
        <v>320</v>
      </c>
      <c r="N149" s="14" t="s">
        <v>83</v>
      </c>
      <c r="O149">
        <v>0</v>
      </c>
      <c r="P149">
        <v>0</v>
      </c>
      <c r="Q149" s="14" t="s">
        <v>321</v>
      </c>
      <c r="R149" s="14" t="s">
        <v>43</v>
      </c>
      <c r="S149" s="14" t="s">
        <v>83</v>
      </c>
      <c r="T149" s="14" t="s">
        <v>83</v>
      </c>
    </row>
    <row r="150" spans="1:20" x14ac:dyDescent="0.25">
      <c r="A150" t="s">
        <v>36</v>
      </c>
      <c r="C150" s="14" t="s">
        <v>368</v>
      </c>
      <c r="D150" s="14" t="s">
        <v>369</v>
      </c>
      <c r="E150" s="14" t="s">
        <v>91</v>
      </c>
      <c r="F150" s="14" t="s">
        <v>40</v>
      </c>
      <c r="G150">
        <v>0</v>
      </c>
      <c r="H150">
        <v>0</v>
      </c>
      <c r="I150">
        <v>0</v>
      </c>
      <c r="J150">
        <v>0</v>
      </c>
      <c r="K150">
        <v>0</v>
      </c>
      <c r="L150">
        <v>0</v>
      </c>
      <c r="M150" s="14" t="s">
        <v>320</v>
      </c>
      <c r="N150" s="14" t="s">
        <v>83</v>
      </c>
      <c r="O150">
        <v>0</v>
      </c>
      <c r="P150">
        <v>0</v>
      </c>
      <c r="Q150" s="14" t="s">
        <v>321</v>
      </c>
      <c r="R150" s="14" t="s">
        <v>43</v>
      </c>
      <c r="S150" s="14" t="s">
        <v>83</v>
      </c>
      <c r="T150" s="14" t="s">
        <v>83</v>
      </c>
    </row>
    <row r="151" spans="1:20" x14ac:dyDescent="0.25">
      <c r="A151" t="s">
        <v>36</v>
      </c>
      <c r="C151" s="14" t="s">
        <v>370</v>
      </c>
      <c r="D151" s="14" t="s">
        <v>371</v>
      </c>
      <c r="E151" s="14" t="s">
        <v>91</v>
      </c>
      <c r="F151" s="14" t="s">
        <v>40</v>
      </c>
      <c r="G151">
        <v>0</v>
      </c>
      <c r="H151">
        <v>0</v>
      </c>
      <c r="I151">
        <v>0</v>
      </c>
      <c r="J151">
        <v>0</v>
      </c>
      <c r="K151">
        <v>0</v>
      </c>
      <c r="L151">
        <v>0</v>
      </c>
      <c r="M151" s="14" t="s">
        <v>320</v>
      </c>
      <c r="N151" s="14" t="s">
        <v>83</v>
      </c>
      <c r="O151">
        <v>0</v>
      </c>
      <c r="P151">
        <v>0</v>
      </c>
      <c r="Q151" s="14" t="s">
        <v>321</v>
      </c>
      <c r="R151" s="14" t="s">
        <v>43</v>
      </c>
      <c r="S151" s="14" t="s">
        <v>83</v>
      </c>
      <c r="T151" s="14" t="s">
        <v>83</v>
      </c>
    </row>
    <row r="152" spans="1:20" x14ac:dyDescent="0.25">
      <c r="A152" t="s">
        <v>36</v>
      </c>
      <c r="C152" s="14" t="s">
        <v>372</v>
      </c>
      <c r="D152" s="14" t="s">
        <v>373</v>
      </c>
      <c r="E152" s="14" t="s">
        <v>91</v>
      </c>
      <c r="F152" s="14" t="s">
        <v>40</v>
      </c>
      <c r="G152">
        <v>0</v>
      </c>
      <c r="H152">
        <v>0</v>
      </c>
      <c r="I152">
        <v>0</v>
      </c>
      <c r="J152">
        <v>0</v>
      </c>
      <c r="K152">
        <v>0</v>
      </c>
      <c r="L152">
        <v>0</v>
      </c>
      <c r="M152" s="14" t="s">
        <v>320</v>
      </c>
      <c r="N152" s="14" t="s">
        <v>83</v>
      </c>
      <c r="O152">
        <v>0</v>
      </c>
      <c r="P152">
        <v>0</v>
      </c>
      <c r="Q152" s="14" t="s">
        <v>321</v>
      </c>
      <c r="R152" s="14" t="s">
        <v>43</v>
      </c>
      <c r="S152" s="14" t="s">
        <v>83</v>
      </c>
      <c r="T152" s="14" t="s">
        <v>83</v>
      </c>
    </row>
    <row r="153" spans="1:20" x14ac:dyDescent="0.25">
      <c r="A153" t="s">
        <v>36</v>
      </c>
      <c r="C153" s="14" t="s">
        <v>374</v>
      </c>
      <c r="D153" s="14" t="s">
        <v>375</v>
      </c>
      <c r="E153" s="14" t="s">
        <v>91</v>
      </c>
      <c r="F153" s="14" t="s">
        <v>40</v>
      </c>
      <c r="G153">
        <v>0</v>
      </c>
      <c r="H153">
        <v>0</v>
      </c>
      <c r="I153">
        <v>0</v>
      </c>
      <c r="J153">
        <v>0</v>
      </c>
      <c r="K153">
        <v>0</v>
      </c>
      <c r="L153">
        <v>0</v>
      </c>
      <c r="M153" s="14" t="s">
        <v>320</v>
      </c>
      <c r="N153" s="14" t="s">
        <v>83</v>
      </c>
      <c r="O153">
        <v>0</v>
      </c>
      <c r="P153">
        <v>0</v>
      </c>
      <c r="Q153" s="14" t="s">
        <v>321</v>
      </c>
      <c r="R153" s="14" t="s">
        <v>43</v>
      </c>
      <c r="S153" s="14" t="s">
        <v>83</v>
      </c>
      <c r="T153" s="14" t="s">
        <v>83</v>
      </c>
    </row>
    <row r="154" spans="1:20" x14ac:dyDescent="0.25">
      <c r="A154" t="s">
        <v>36</v>
      </c>
      <c r="C154" s="14" t="s">
        <v>376</v>
      </c>
      <c r="D154" s="14" t="s">
        <v>377</v>
      </c>
      <c r="E154" s="14" t="s">
        <v>91</v>
      </c>
      <c r="F154" s="14" t="s">
        <v>40</v>
      </c>
      <c r="G154">
        <v>0</v>
      </c>
      <c r="H154">
        <v>0</v>
      </c>
      <c r="I154">
        <v>0</v>
      </c>
      <c r="J154">
        <v>0</v>
      </c>
      <c r="K154">
        <v>0</v>
      </c>
      <c r="L154">
        <v>0</v>
      </c>
      <c r="M154" s="14" t="s">
        <v>320</v>
      </c>
      <c r="N154" s="14" t="s">
        <v>83</v>
      </c>
      <c r="O154">
        <v>0</v>
      </c>
      <c r="P154">
        <v>0</v>
      </c>
      <c r="Q154" s="14" t="s">
        <v>321</v>
      </c>
      <c r="R154" s="14" t="s">
        <v>43</v>
      </c>
      <c r="S154" s="14" t="s">
        <v>83</v>
      </c>
      <c r="T154" s="14" t="s">
        <v>83</v>
      </c>
    </row>
    <row r="155" spans="1:20" x14ac:dyDescent="0.25">
      <c r="A155" t="s">
        <v>36</v>
      </c>
      <c r="C155" s="14" t="s">
        <v>378</v>
      </c>
      <c r="D155" s="14" t="s">
        <v>379</v>
      </c>
      <c r="E155" s="14" t="s">
        <v>91</v>
      </c>
      <c r="F155" s="14" t="s">
        <v>40</v>
      </c>
      <c r="G155">
        <v>0</v>
      </c>
      <c r="H155">
        <v>0</v>
      </c>
      <c r="I155">
        <v>0</v>
      </c>
      <c r="J155">
        <v>0</v>
      </c>
      <c r="K155">
        <v>0</v>
      </c>
      <c r="L155">
        <v>0</v>
      </c>
      <c r="M155" s="14" t="s">
        <v>320</v>
      </c>
      <c r="N155" s="14" t="s">
        <v>83</v>
      </c>
      <c r="O155">
        <v>0</v>
      </c>
      <c r="P155">
        <v>0</v>
      </c>
      <c r="Q155" s="14" t="s">
        <v>321</v>
      </c>
      <c r="R155" s="14" t="s">
        <v>43</v>
      </c>
      <c r="S155" s="14" t="s">
        <v>83</v>
      </c>
      <c r="T155" s="14" t="s">
        <v>83</v>
      </c>
    </row>
    <row r="156" spans="1:20" x14ac:dyDescent="0.25">
      <c r="A156" t="s">
        <v>36</v>
      </c>
      <c r="C156" s="14" t="s">
        <v>380</v>
      </c>
      <c r="D156" s="14" t="s">
        <v>381</v>
      </c>
      <c r="E156" s="14" t="s">
        <v>91</v>
      </c>
      <c r="F156" s="14" t="s">
        <v>40</v>
      </c>
      <c r="G156">
        <v>0</v>
      </c>
      <c r="H156">
        <v>0</v>
      </c>
      <c r="I156">
        <v>0</v>
      </c>
      <c r="J156">
        <v>0</v>
      </c>
      <c r="K156">
        <v>0</v>
      </c>
      <c r="L156">
        <v>0</v>
      </c>
      <c r="M156" s="14" t="s">
        <v>320</v>
      </c>
      <c r="N156" s="14" t="s">
        <v>83</v>
      </c>
      <c r="O156">
        <v>0</v>
      </c>
      <c r="P156">
        <v>0</v>
      </c>
      <c r="Q156" s="14" t="s">
        <v>321</v>
      </c>
      <c r="R156" s="14" t="s">
        <v>43</v>
      </c>
      <c r="S156" s="14" t="s">
        <v>83</v>
      </c>
      <c r="T156" s="14" t="s">
        <v>83</v>
      </c>
    </row>
    <row r="157" spans="1:20" x14ac:dyDescent="0.25">
      <c r="A157" t="s">
        <v>36</v>
      </c>
      <c r="C157" s="14" t="s">
        <v>382</v>
      </c>
      <c r="D157" s="14" t="s">
        <v>383</v>
      </c>
      <c r="E157" s="14" t="s">
        <v>91</v>
      </c>
      <c r="F157" s="14" t="s">
        <v>40</v>
      </c>
      <c r="G157">
        <v>0</v>
      </c>
      <c r="H157">
        <v>0</v>
      </c>
      <c r="I157">
        <v>0</v>
      </c>
      <c r="J157">
        <v>0</v>
      </c>
      <c r="K157">
        <v>0</v>
      </c>
      <c r="L157">
        <v>0</v>
      </c>
      <c r="M157" s="14" t="s">
        <v>320</v>
      </c>
      <c r="N157" s="14" t="s">
        <v>83</v>
      </c>
      <c r="O157">
        <v>0</v>
      </c>
      <c r="P157">
        <v>0</v>
      </c>
      <c r="Q157" s="14" t="s">
        <v>321</v>
      </c>
      <c r="R157" s="14" t="s">
        <v>43</v>
      </c>
      <c r="S157" s="14" t="s">
        <v>83</v>
      </c>
      <c r="T157" s="14" t="s">
        <v>83</v>
      </c>
    </row>
    <row r="158" spans="1:20" x14ac:dyDescent="0.25">
      <c r="A158" t="s">
        <v>36</v>
      </c>
      <c r="C158" s="14" t="s">
        <v>384</v>
      </c>
      <c r="D158" s="14" t="s">
        <v>385</v>
      </c>
      <c r="E158" s="14" t="s">
        <v>91</v>
      </c>
      <c r="F158" s="14" t="s">
        <v>40</v>
      </c>
      <c r="G158">
        <v>0</v>
      </c>
      <c r="H158">
        <v>0</v>
      </c>
      <c r="I158">
        <v>0</v>
      </c>
      <c r="J158">
        <v>0</v>
      </c>
      <c r="K158">
        <v>0</v>
      </c>
      <c r="L158">
        <v>0</v>
      </c>
      <c r="M158" s="14" t="s">
        <v>320</v>
      </c>
      <c r="N158" s="14" t="s">
        <v>83</v>
      </c>
      <c r="O158">
        <v>0</v>
      </c>
      <c r="P158">
        <v>0</v>
      </c>
      <c r="Q158" s="14" t="s">
        <v>321</v>
      </c>
      <c r="R158" s="14" t="s">
        <v>43</v>
      </c>
      <c r="S158" s="14" t="s">
        <v>83</v>
      </c>
      <c r="T158" s="14" t="s">
        <v>83</v>
      </c>
    </row>
    <row r="159" spans="1:20" x14ac:dyDescent="0.25">
      <c r="A159" t="s">
        <v>36</v>
      </c>
      <c r="C159" s="14" t="s">
        <v>386</v>
      </c>
      <c r="D159" s="14" t="s">
        <v>387</v>
      </c>
      <c r="E159" s="14" t="s">
        <v>91</v>
      </c>
      <c r="F159" s="14" t="s">
        <v>40</v>
      </c>
      <c r="G159">
        <v>0</v>
      </c>
      <c r="H159">
        <v>0</v>
      </c>
      <c r="I159">
        <v>0</v>
      </c>
      <c r="J159">
        <v>0</v>
      </c>
      <c r="K159">
        <v>0</v>
      </c>
      <c r="L159">
        <v>0</v>
      </c>
      <c r="M159" s="14" t="s">
        <v>320</v>
      </c>
      <c r="N159" s="14" t="s">
        <v>83</v>
      </c>
      <c r="O159">
        <v>0</v>
      </c>
      <c r="P159">
        <v>0</v>
      </c>
      <c r="Q159" s="14" t="s">
        <v>321</v>
      </c>
      <c r="R159" s="14" t="s">
        <v>43</v>
      </c>
      <c r="S159" s="14" t="s">
        <v>83</v>
      </c>
      <c r="T159" s="14" t="s">
        <v>83</v>
      </c>
    </row>
    <row r="160" spans="1:20" x14ac:dyDescent="0.25">
      <c r="A160" t="s">
        <v>36</v>
      </c>
      <c r="C160" s="14" t="s">
        <v>388</v>
      </c>
      <c r="D160" s="14" t="s">
        <v>389</v>
      </c>
      <c r="E160" s="14" t="s">
        <v>91</v>
      </c>
      <c r="F160" s="14" t="s">
        <v>40</v>
      </c>
      <c r="G160">
        <v>0</v>
      </c>
      <c r="H160">
        <v>0</v>
      </c>
      <c r="I160">
        <v>0</v>
      </c>
      <c r="J160">
        <v>0</v>
      </c>
      <c r="K160">
        <v>0</v>
      </c>
      <c r="L160">
        <v>0</v>
      </c>
      <c r="M160" s="14" t="s">
        <v>320</v>
      </c>
      <c r="N160" s="14" t="s">
        <v>83</v>
      </c>
      <c r="O160">
        <v>0</v>
      </c>
      <c r="P160">
        <v>0</v>
      </c>
      <c r="Q160" s="14" t="s">
        <v>321</v>
      </c>
      <c r="R160" s="14" t="s">
        <v>43</v>
      </c>
      <c r="S160" s="14" t="s">
        <v>83</v>
      </c>
      <c r="T160" s="14" t="s">
        <v>83</v>
      </c>
    </row>
    <row r="161" spans="1:20" x14ac:dyDescent="0.25">
      <c r="A161" t="s">
        <v>36</v>
      </c>
      <c r="C161" s="14" t="s">
        <v>390</v>
      </c>
      <c r="D161" s="14" t="s">
        <v>391</v>
      </c>
      <c r="E161" s="14" t="s">
        <v>91</v>
      </c>
      <c r="F161" s="14" t="s">
        <v>40</v>
      </c>
      <c r="G161">
        <v>0</v>
      </c>
      <c r="H161">
        <v>0</v>
      </c>
      <c r="I161">
        <v>0</v>
      </c>
      <c r="J161">
        <v>0</v>
      </c>
      <c r="K161">
        <v>0</v>
      </c>
      <c r="L161">
        <v>0</v>
      </c>
      <c r="M161" s="14" t="s">
        <v>320</v>
      </c>
      <c r="N161" s="14" t="s">
        <v>83</v>
      </c>
      <c r="O161">
        <v>0</v>
      </c>
      <c r="P161">
        <v>0</v>
      </c>
      <c r="Q161" s="14" t="s">
        <v>321</v>
      </c>
      <c r="R161" s="14" t="s">
        <v>43</v>
      </c>
      <c r="S161" s="14" t="s">
        <v>83</v>
      </c>
      <c r="T161" s="14" t="s">
        <v>83</v>
      </c>
    </row>
    <row r="162" spans="1:20" x14ac:dyDescent="0.25">
      <c r="A162" t="s">
        <v>36</v>
      </c>
      <c r="C162" s="14" t="s">
        <v>392</v>
      </c>
      <c r="D162" s="14" t="s">
        <v>393</v>
      </c>
      <c r="E162" s="14" t="s">
        <v>91</v>
      </c>
      <c r="F162" s="14" t="s">
        <v>40</v>
      </c>
      <c r="G162">
        <v>0</v>
      </c>
      <c r="H162">
        <v>0</v>
      </c>
      <c r="I162">
        <v>0</v>
      </c>
      <c r="J162">
        <v>0</v>
      </c>
      <c r="K162">
        <v>0</v>
      </c>
      <c r="L162">
        <v>0</v>
      </c>
      <c r="M162" s="14" t="s">
        <v>320</v>
      </c>
      <c r="N162" s="14" t="s">
        <v>83</v>
      </c>
      <c r="O162">
        <v>0</v>
      </c>
      <c r="P162">
        <v>0</v>
      </c>
      <c r="Q162" s="14" t="s">
        <v>321</v>
      </c>
      <c r="R162" s="14" t="s">
        <v>43</v>
      </c>
      <c r="S162" s="14" t="s">
        <v>83</v>
      </c>
      <c r="T162" s="14" t="s">
        <v>83</v>
      </c>
    </row>
    <row r="163" spans="1:20" x14ac:dyDescent="0.25">
      <c r="A163" t="s">
        <v>36</v>
      </c>
      <c r="C163" s="14" t="s">
        <v>394</v>
      </c>
      <c r="D163" s="14" t="s">
        <v>395</v>
      </c>
      <c r="E163" s="14" t="s">
        <v>91</v>
      </c>
      <c r="F163" s="14" t="s">
        <v>40</v>
      </c>
      <c r="G163">
        <v>0</v>
      </c>
      <c r="H163">
        <v>0</v>
      </c>
      <c r="I163">
        <v>0</v>
      </c>
      <c r="J163">
        <v>0</v>
      </c>
      <c r="K163">
        <v>0</v>
      </c>
      <c r="L163">
        <v>0</v>
      </c>
      <c r="M163" s="14" t="s">
        <v>320</v>
      </c>
      <c r="N163" s="14" t="s">
        <v>83</v>
      </c>
      <c r="O163">
        <v>0</v>
      </c>
      <c r="P163">
        <v>0</v>
      </c>
      <c r="Q163" s="14" t="s">
        <v>321</v>
      </c>
      <c r="R163" s="14" t="s">
        <v>43</v>
      </c>
      <c r="S163" s="14" t="s">
        <v>83</v>
      </c>
      <c r="T163" s="14" t="s">
        <v>83</v>
      </c>
    </row>
    <row r="164" spans="1:20" x14ac:dyDescent="0.25">
      <c r="A164" t="s">
        <v>36</v>
      </c>
      <c r="C164" s="14" t="s">
        <v>396</v>
      </c>
      <c r="D164" s="14" t="s">
        <v>397</v>
      </c>
      <c r="E164" s="14" t="s">
        <v>91</v>
      </c>
      <c r="F164" s="14" t="s">
        <v>40</v>
      </c>
      <c r="G164">
        <v>0</v>
      </c>
      <c r="H164">
        <v>0</v>
      </c>
      <c r="I164">
        <v>0</v>
      </c>
      <c r="J164">
        <v>0</v>
      </c>
      <c r="K164">
        <v>0</v>
      </c>
      <c r="L164">
        <v>0</v>
      </c>
      <c r="M164" s="14" t="s">
        <v>320</v>
      </c>
      <c r="N164" s="14" t="s">
        <v>83</v>
      </c>
      <c r="O164">
        <v>0</v>
      </c>
      <c r="P164">
        <v>0</v>
      </c>
      <c r="Q164" s="14" t="s">
        <v>321</v>
      </c>
      <c r="R164" s="14" t="s">
        <v>43</v>
      </c>
      <c r="S164" s="14" t="s">
        <v>83</v>
      </c>
      <c r="T164" s="14" t="s">
        <v>83</v>
      </c>
    </row>
    <row r="165" spans="1:20" x14ac:dyDescent="0.25">
      <c r="A165" t="s">
        <v>36</v>
      </c>
      <c r="C165" s="14" t="s">
        <v>398</v>
      </c>
      <c r="D165" s="14" t="s">
        <v>399</v>
      </c>
      <c r="E165" s="14" t="s">
        <v>91</v>
      </c>
      <c r="F165" s="14" t="s">
        <v>40</v>
      </c>
      <c r="G165">
        <v>0</v>
      </c>
      <c r="H165">
        <v>0</v>
      </c>
      <c r="I165">
        <v>0</v>
      </c>
      <c r="J165">
        <v>0</v>
      </c>
      <c r="K165">
        <v>0</v>
      </c>
      <c r="L165">
        <v>0</v>
      </c>
      <c r="M165" s="14" t="s">
        <v>320</v>
      </c>
      <c r="N165" s="14" t="s">
        <v>83</v>
      </c>
      <c r="O165">
        <v>0</v>
      </c>
      <c r="P165">
        <v>0</v>
      </c>
      <c r="Q165" s="14" t="s">
        <v>321</v>
      </c>
      <c r="R165" s="14" t="s">
        <v>43</v>
      </c>
      <c r="S165" s="14" t="s">
        <v>83</v>
      </c>
      <c r="T165" s="14" t="s">
        <v>83</v>
      </c>
    </row>
    <row r="166" spans="1:20" x14ac:dyDescent="0.25">
      <c r="A166" t="s">
        <v>36</v>
      </c>
      <c r="C166" s="14" t="s">
        <v>400</v>
      </c>
      <c r="D166" s="14" t="s">
        <v>401</v>
      </c>
      <c r="E166" s="14" t="s">
        <v>91</v>
      </c>
      <c r="F166" s="14" t="s">
        <v>40</v>
      </c>
      <c r="G166">
        <v>0</v>
      </c>
      <c r="H166">
        <v>0</v>
      </c>
      <c r="I166">
        <v>0</v>
      </c>
      <c r="J166">
        <v>0</v>
      </c>
      <c r="K166">
        <v>0</v>
      </c>
      <c r="L166">
        <v>0</v>
      </c>
      <c r="M166" s="14" t="s">
        <v>320</v>
      </c>
      <c r="N166" s="14" t="s">
        <v>83</v>
      </c>
      <c r="O166">
        <v>0</v>
      </c>
      <c r="P166">
        <v>0</v>
      </c>
      <c r="Q166" s="14" t="s">
        <v>321</v>
      </c>
      <c r="R166" s="14" t="s">
        <v>43</v>
      </c>
      <c r="S166" s="14" t="s">
        <v>83</v>
      </c>
      <c r="T166" s="14" t="s">
        <v>83</v>
      </c>
    </row>
    <row r="167" spans="1:20" x14ac:dyDescent="0.25">
      <c r="A167" t="s">
        <v>36</v>
      </c>
      <c r="C167" s="14" t="s">
        <v>402</v>
      </c>
      <c r="D167" s="14" t="s">
        <v>403</v>
      </c>
      <c r="E167" s="14" t="s">
        <v>91</v>
      </c>
      <c r="F167" s="14" t="s">
        <v>40</v>
      </c>
      <c r="G167">
        <v>0</v>
      </c>
      <c r="H167">
        <v>0</v>
      </c>
      <c r="I167">
        <v>0</v>
      </c>
      <c r="J167">
        <v>0</v>
      </c>
      <c r="K167">
        <v>0</v>
      </c>
      <c r="L167">
        <v>0</v>
      </c>
      <c r="M167" s="14" t="s">
        <v>320</v>
      </c>
      <c r="N167" s="14" t="s">
        <v>83</v>
      </c>
      <c r="O167">
        <v>0</v>
      </c>
      <c r="P167">
        <v>0</v>
      </c>
      <c r="Q167" s="14" t="s">
        <v>321</v>
      </c>
      <c r="R167" s="14" t="s">
        <v>43</v>
      </c>
      <c r="S167" s="14" t="s">
        <v>83</v>
      </c>
      <c r="T167" s="14" t="s">
        <v>83</v>
      </c>
    </row>
    <row r="168" spans="1:20" x14ac:dyDescent="0.25">
      <c r="A168" t="s">
        <v>36</v>
      </c>
      <c r="C168" s="14" t="s">
        <v>404</v>
      </c>
      <c r="D168" s="14" t="s">
        <v>405</v>
      </c>
      <c r="E168" s="14" t="s">
        <v>91</v>
      </c>
      <c r="F168" s="14" t="s">
        <v>40</v>
      </c>
      <c r="G168">
        <v>0</v>
      </c>
      <c r="H168">
        <v>0</v>
      </c>
      <c r="I168">
        <v>0</v>
      </c>
      <c r="J168">
        <v>0</v>
      </c>
      <c r="K168">
        <v>0</v>
      </c>
      <c r="L168">
        <v>0</v>
      </c>
      <c r="M168" s="14" t="s">
        <v>320</v>
      </c>
      <c r="N168" s="14" t="s">
        <v>83</v>
      </c>
      <c r="O168">
        <v>0</v>
      </c>
      <c r="P168">
        <v>0</v>
      </c>
      <c r="Q168" s="14" t="s">
        <v>321</v>
      </c>
      <c r="R168" s="14" t="s">
        <v>43</v>
      </c>
      <c r="S168" s="14" t="s">
        <v>83</v>
      </c>
      <c r="T168" s="14" t="s">
        <v>83</v>
      </c>
    </row>
    <row r="169" spans="1:20" x14ac:dyDescent="0.25">
      <c r="A169" t="s">
        <v>36</v>
      </c>
      <c r="C169" s="14" t="s">
        <v>406</v>
      </c>
      <c r="D169" s="14" t="s">
        <v>407</v>
      </c>
      <c r="E169" s="14" t="s">
        <v>91</v>
      </c>
      <c r="F169" s="14" t="s">
        <v>40</v>
      </c>
      <c r="G169">
        <v>0</v>
      </c>
      <c r="H169">
        <v>0</v>
      </c>
      <c r="I169">
        <v>0</v>
      </c>
      <c r="J169">
        <v>0</v>
      </c>
      <c r="K169">
        <v>0</v>
      </c>
      <c r="L169">
        <v>0</v>
      </c>
      <c r="M169" s="14" t="s">
        <v>320</v>
      </c>
      <c r="N169" s="14" t="s">
        <v>83</v>
      </c>
      <c r="O169">
        <v>0</v>
      </c>
      <c r="P169">
        <v>0</v>
      </c>
      <c r="Q169" s="14" t="s">
        <v>321</v>
      </c>
      <c r="R169" s="14" t="s">
        <v>43</v>
      </c>
      <c r="S169" s="14" t="s">
        <v>83</v>
      </c>
      <c r="T169" s="14" t="s">
        <v>83</v>
      </c>
    </row>
    <row r="170" spans="1:20" x14ac:dyDescent="0.25">
      <c r="A170" t="s">
        <v>36</v>
      </c>
      <c r="C170" s="14" t="s">
        <v>408</v>
      </c>
      <c r="D170" s="14" t="s">
        <v>409</v>
      </c>
      <c r="E170" s="14" t="s">
        <v>91</v>
      </c>
      <c r="F170" s="14" t="s">
        <v>40</v>
      </c>
      <c r="G170">
        <v>0</v>
      </c>
      <c r="H170">
        <v>0</v>
      </c>
      <c r="I170">
        <v>0</v>
      </c>
      <c r="J170">
        <v>0</v>
      </c>
      <c r="K170">
        <v>0</v>
      </c>
      <c r="L170">
        <v>0</v>
      </c>
      <c r="M170" s="14" t="s">
        <v>320</v>
      </c>
      <c r="N170" s="14" t="s">
        <v>83</v>
      </c>
      <c r="O170">
        <v>0</v>
      </c>
      <c r="P170">
        <v>0</v>
      </c>
      <c r="Q170" s="14" t="s">
        <v>321</v>
      </c>
      <c r="R170" s="14" t="s">
        <v>43</v>
      </c>
      <c r="S170" s="14" t="s">
        <v>83</v>
      </c>
      <c r="T170" s="14" t="s">
        <v>83</v>
      </c>
    </row>
    <row r="171" spans="1:20" x14ac:dyDescent="0.25">
      <c r="A171" t="s">
        <v>36</v>
      </c>
      <c r="C171" s="14" t="s">
        <v>410</v>
      </c>
      <c r="D171" s="14" t="s">
        <v>411</v>
      </c>
      <c r="E171" s="14" t="s">
        <v>91</v>
      </c>
      <c r="F171" s="14" t="s">
        <v>40</v>
      </c>
      <c r="G171">
        <v>0</v>
      </c>
      <c r="H171">
        <v>0</v>
      </c>
      <c r="I171">
        <v>0</v>
      </c>
      <c r="J171">
        <v>0</v>
      </c>
      <c r="K171">
        <v>0</v>
      </c>
      <c r="L171">
        <v>0</v>
      </c>
      <c r="M171" s="14" t="s">
        <v>320</v>
      </c>
      <c r="N171" s="14" t="s">
        <v>83</v>
      </c>
      <c r="O171">
        <v>0</v>
      </c>
      <c r="P171">
        <v>0</v>
      </c>
      <c r="Q171" s="14" t="s">
        <v>321</v>
      </c>
      <c r="R171" s="14" t="s">
        <v>43</v>
      </c>
      <c r="S171" s="14" t="s">
        <v>83</v>
      </c>
      <c r="T171" s="14" t="s">
        <v>83</v>
      </c>
    </row>
    <row r="172" spans="1:20" x14ac:dyDescent="0.25">
      <c r="A172" t="s">
        <v>36</v>
      </c>
      <c r="C172" s="14" t="s">
        <v>412</v>
      </c>
      <c r="D172" s="14" t="s">
        <v>413</v>
      </c>
      <c r="E172" s="14" t="s">
        <v>91</v>
      </c>
      <c r="F172" s="14" t="s">
        <v>40</v>
      </c>
      <c r="G172">
        <v>0</v>
      </c>
      <c r="H172">
        <v>0</v>
      </c>
      <c r="I172">
        <v>0</v>
      </c>
      <c r="J172">
        <v>0</v>
      </c>
      <c r="K172">
        <v>0</v>
      </c>
      <c r="L172">
        <v>0</v>
      </c>
      <c r="M172" s="14" t="s">
        <v>320</v>
      </c>
      <c r="N172" s="14" t="s">
        <v>83</v>
      </c>
      <c r="O172">
        <v>0</v>
      </c>
      <c r="P172">
        <v>0</v>
      </c>
      <c r="Q172" s="14" t="s">
        <v>321</v>
      </c>
      <c r="R172" s="14" t="s">
        <v>43</v>
      </c>
      <c r="S172" s="14" t="s">
        <v>83</v>
      </c>
      <c r="T172" s="14" t="s">
        <v>83</v>
      </c>
    </row>
    <row r="173" spans="1:20" x14ac:dyDescent="0.25">
      <c r="A173" t="s">
        <v>36</v>
      </c>
      <c r="C173" s="14" t="s">
        <v>414</v>
      </c>
      <c r="D173" s="14" t="s">
        <v>415</v>
      </c>
      <c r="E173" s="14" t="s">
        <v>91</v>
      </c>
      <c r="F173" s="14" t="s">
        <v>40</v>
      </c>
      <c r="G173">
        <v>0</v>
      </c>
      <c r="H173">
        <v>0</v>
      </c>
      <c r="I173">
        <v>0</v>
      </c>
      <c r="J173">
        <v>0</v>
      </c>
      <c r="K173">
        <v>0</v>
      </c>
      <c r="L173">
        <v>0</v>
      </c>
      <c r="M173" s="14" t="s">
        <v>320</v>
      </c>
      <c r="N173" s="14" t="s">
        <v>83</v>
      </c>
      <c r="O173">
        <v>0</v>
      </c>
      <c r="P173">
        <v>0</v>
      </c>
      <c r="Q173" s="14" t="s">
        <v>321</v>
      </c>
      <c r="R173" s="14" t="s">
        <v>43</v>
      </c>
      <c r="S173" s="14" t="s">
        <v>83</v>
      </c>
      <c r="T173" s="14" t="s">
        <v>83</v>
      </c>
    </row>
    <row r="174" spans="1:20" x14ac:dyDescent="0.25">
      <c r="A174" t="s">
        <v>36</v>
      </c>
      <c r="C174" s="14" t="s">
        <v>416</v>
      </c>
      <c r="D174" s="14" t="s">
        <v>417</v>
      </c>
      <c r="E174" s="14" t="s">
        <v>91</v>
      </c>
      <c r="F174" s="14" t="s">
        <v>40</v>
      </c>
      <c r="G174">
        <v>0</v>
      </c>
      <c r="H174">
        <v>0</v>
      </c>
      <c r="I174">
        <v>0</v>
      </c>
      <c r="J174">
        <v>0</v>
      </c>
      <c r="K174">
        <v>0</v>
      </c>
      <c r="L174">
        <v>0</v>
      </c>
      <c r="M174" s="14" t="s">
        <v>320</v>
      </c>
      <c r="N174" s="14" t="s">
        <v>83</v>
      </c>
      <c r="O174">
        <v>0</v>
      </c>
      <c r="P174">
        <v>0</v>
      </c>
      <c r="Q174" s="14" t="s">
        <v>321</v>
      </c>
      <c r="R174" s="14" t="s">
        <v>43</v>
      </c>
      <c r="S174" s="14" t="s">
        <v>83</v>
      </c>
      <c r="T174" s="14" t="s">
        <v>83</v>
      </c>
    </row>
    <row r="175" spans="1:20" x14ac:dyDescent="0.25">
      <c r="A175" t="s">
        <v>36</v>
      </c>
      <c r="C175" s="14" t="s">
        <v>418</v>
      </c>
      <c r="D175" s="14" t="s">
        <v>419</v>
      </c>
      <c r="E175" s="14" t="s">
        <v>91</v>
      </c>
      <c r="F175" s="14" t="s">
        <v>40</v>
      </c>
      <c r="G175">
        <v>0</v>
      </c>
      <c r="H175">
        <v>0</v>
      </c>
      <c r="I175">
        <v>0</v>
      </c>
      <c r="J175">
        <v>0</v>
      </c>
      <c r="K175">
        <v>0</v>
      </c>
      <c r="L175">
        <v>0</v>
      </c>
      <c r="M175" s="14" t="s">
        <v>320</v>
      </c>
      <c r="N175" s="14" t="s">
        <v>83</v>
      </c>
      <c r="O175">
        <v>0</v>
      </c>
      <c r="P175">
        <v>0</v>
      </c>
      <c r="Q175" s="14" t="s">
        <v>321</v>
      </c>
      <c r="R175" s="14" t="s">
        <v>43</v>
      </c>
      <c r="S175" s="14" t="s">
        <v>83</v>
      </c>
      <c r="T175" s="14" t="s">
        <v>83</v>
      </c>
    </row>
    <row r="176" spans="1:20" x14ac:dyDescent="0.25">
      <c r="A176" t="s">
        <v>36</v>
      </c>
      <c r="C176" s="14" t="s">
        <v>420</v>
      </c>
      <c r="D176" s="14" t="s">
        <v>421</v>
      </c>
      <c r="E176" s="14" t="s">
        <v>91</v>
      </c>
      <c r="F176" s="14" t="s">
        <v>40</v>
      </c>
      <c r="G176">
        <v>0</v>
      </c>
      <c r="H176">
        <v>0</v>
      </c>
      <c r="I176">
        <v>0</v>
      </c>
      <c r="J176">
        <v>0</v>
      </c>
      <c r="K176">
        <v>0</v>
      </c>
      <c r="L176">
        <v>0</v>
      </c>
      <c r="M176" s="14" t="s">
        <v>320</v>
      </c>
      <c r="N176" s="14" t="s">
        <v>83</v>
      </c>
      <c r="O176">
        <v>0</v>
      </c>
      <c r="P176">
        <v>0</v>
      </c>
      <c r="Q176" s="14" t="s">
        <v>321</v>
      </c>
      <c r="R176" s="14" t="s">
        <v>43</v>
      </c>
      <c r="S176" s="14" t="s">
        <v>83</v>
      </c>
      <c r="T176" s="14" t="s">
        <v>83</v>
      </c>
    </row>
    <row r="177" spans="1:20" x14ac:dyDescent="0.25">
      <c r="A177" t="s">
        <v>36</v>
      </c>
      <c r="C177" s="14" t="s">
        <v>422</v>
      </c>
      <c r="D177" s="14" t="s">
        <v>423</v>
      </c>
      <c r="E177" s="14" t="s">
        <v>91</v>
      </c>
      <c r="F177" s="14" t="s">
        <v>40</v>
      </c>
      <c r="G177">
        <v>0</v>
      </c>
      <c r="H177">
        <v>0</v>
      </c>
      <c r="I177">
        <v>0</v>
      </c>
      <c r="J177">
        <v>0</v>
      </c>
      <c r="K177">
        <v>0</v>
      </c>
      <c r="L177">
        <v>0</v>
      </c>
      <c r="M177" s="14" t="s">
        <v>320</v>
      </c>
      <c r="N177" s="14" t="s">
        <v>83</v>
      </c>
      <c r="O177">
        <v>0</v>
      </c>
      <c r="P177">
        <v>0</v>
      </c>
      <c r="Q177" s="14" t="s">
        <v>321</v>
      </c>
      <c r="R177" s="14" t="s">
        <v>43</v>
      </c>
      <c r="S177" s="14" t="s">
        <v>83</v>
      </c>
      <c r="T177" s="14" t="s">
        <v>83</v>
      </c>
    </row>
    <row r="178" spans="1:20" x14ac:dyDescent="0.25">
      <c r="A178" t="s">
        <v>36</v>
      </c>
      <c r="C178" s="14" t="s">
        <v>424</v>
      </c>
      <c r="D178" s="14" t="s">
        <v>425</v>
      </c>
      <c r="E178" s="14" t="s">
        <v>91</v>
      </c>
      <c r="F178" s="14" t="s">
        <v>40</v>
      </c>
      <c r="G178">
        <v>0</v>
      </c>
      <c r="H178">
        <v>0</v>
      </c>
      <c r="I178">
        <v>0</v>
      </c>
      <c r="J178">
        <v>0</v>
      </c>
      <c r="K178">
        <v>0</v>
      </c>
      <c r="L178">
        <v>0</v>
      </c>
      <c r="M178" s="14" t="s">
        <v>320</v>
      </c>
      <c r="N178" s="14" t="s">
        <v>83</v>
      </c>
      <c r="O178">
        <v>0</v>
      </c>
      <c r="P178">
        <v>0</v>
      </c>
      <c r="Q178" s="14" t="s">
        <v>321</v>
      </c>
      <c r="R178" s="14" t="s">
        <v>43</v>
      </c>
      <c r="S178" s="14" t="s">
        <v>83</v>
      </c>
      <c r="T178" s="14" t="s">
        <v>83</v>
      </c>
    </row>
    <row r="179" spans="1:20" x14ac:dyDescent="0.25">
      <c r="A179" t="s">
        <v>36</v>
      </c>
      <c r="C179" s="14" t="s">
        <v>426</v>
      </c>
      <c r="D179" s="14" t="s">
        <v>427</v>
      </c>
      <c r="E179" s="14" t="s">
        <v>91</v>
      </c>
      <c r="F179" s="14" t="s">
        <v>40</v>
      </c>
      <c r="G179">
        <v>0</v>
      </c>
      <c r="H179">
        <v>0</v>
      </c>
      <c r="I179">
        <v>0</v>
      </c>
      <c r="J179">
        <v>0</v>
      </c>
      <c r="K179">
        <v>0</v>
      </c>
      <c r="L179">
        <v>0</v>
      </c>
      <c r="M179" s="14" t="s">
        <v>320</v>
      </c>
      <c r="N179" s="14" t="s">
        <v>83</v>
      </c>
      <c r="O179">
        <v>0</v>
      </c>
      <c r="P179">
        <v>0</v>
      </c>
      <c r="Q179" s="14" t="s">
        <v>321</v>
      </c>
      <c r="R179" s="14" t="s">
        <v>43</v>
      </c>
      <c r="S179" s="14" t="s">
        <v>83</v>
      </c>
      <c r="T179" s="14" t="s">
        <v>83</v>
      </c>
    </row>
    <row r="180" spans="1:20" x14ac:dyDescent="0.25">
      <c r="A180" t="s">
        <v>36</v>
      </c>
      <c r="C180" s="14" t="s">
        <v>428</v>
      </c>
      <c r="D180" s="14" t="s">
        <v>429</v>
      </c>
      <c r="E180" s="14" t="s">
        <v>91</v>
      </c>
      <c r="F180" s="14" t="s">
        <v>40</v>
      </c>
      <c r="G180">
        <v>0</v>
      </c>
      <c r="H180">
        <v>0</v>
      </c>
      <c r="I180">
        <v>0</v>
      </c>
      <c r="J180">
        <v>0</v>
      </c>
      <c r="K180">
        <v>0</v>
      </c>
      <c r="L180">
        <v>0</v>
      </c>
      <c r="M180" s="14" t="s">
        <v>320</v>
      </c>
      <c r="N180" s="14" t="s">
        <v>83</v>
      </c>
      <c r="O180">
        <v>0</v>
      </c>
      <c r="P180">
        <v>0</v>
      </c>
      <c r="Q180" s="14" t="s">
        <v>321</v>
      </c>
      <c r="R180" s="14" t="s">
        <v>43</v>
      </c>
      <c r="S180" s="14" t="s">
        <v>83</v>
      </c>
      <c r="T180" s="14" t="s">
        <v>83</v>
      </c>
    </row>
    <row r="181" spans="1:20" x14ac:dyDescent="0.25">
      <c r="A181" t="s">
        <v>36</v>
      </c>
      <c r="C181" s="14" t="s">
        <v>430</v>
      </c>
      <c r="D181" s="14" t="s">
        <v>431</v>
      </c>
      <c r="E181" s="14" t="s">
        <v>91</v>
      </c>
      <c r="F181" s="14" t="s">
        <v>40</v>
      </c>
      <c r="G181">
        <v>0</v>
      </c>
      <c r="H181">
        <v>0</v>
      </c>
      <c r="I181">
        <v>0</v>
      </c>
      <c r="J181">
        <v>0</v>
      </c>
      <c r="K181">
        <v>0</v>
      </c>
      <c r="L181">
        <v>0</v>
      </c>
      <c r="M181" s="14" t="s">
        <v>320</v>
      </c>
      <c r="N181" s="14" t="s">
        <v>83</v>
      </c>
      <c r="O181">
        <v>0</v>
      </c>
      <c r="P181">
        <v>0</v>
      </c>
      <c r="Q181" s="14" t="s">
        <v>321</v>
      </c>
      <c r="R181" s="14" t="s">
        <v>43</v>
      </c>
      <c r="S181" s="14" t="s">
        <v>83</v>
      </c>
      <c r="T181" s="14" t="s">
        <v>83</v>
      </c>
    </row>
    <row r="182" spans="1:20" x14ac:dyDescent="0.25">
      <c r="A182" t="s">
        <v>36</v>
      </c>
      <c r="C182" s="14" t="s">
        <v>432</v>
      </c>
      <c r="D182" s="14" t="s">
        <v>433</v>
      </c>
      <c r="E182" s="14" t="s">
        <v>91</v>
      </c>
      <c r="F182" s="14" t="s">
        <v>40</v>
      </c>
      <c r="G182">
        <v>0</v>
      </c>
      <c r="H182">
        <v>0</v>
      </c>
      <c r="I182">
        <v>0</v>
      </c>
      <c r="J182">
        <v>0</v>
      </c>
      <c r="K182">
        <v>0</v>
      </c>
      <c r="L182">
        <v>0</v>
      </c>
      <c r="M182" s="14" t="s">
        <v>320</v>
      </c>
      <c r="N182" s="14" t="s">
        <v>83</v>
      </c>
      <c r="O182">
        <v>0</v>
      </c>
      <c r="P182">
        <v>0</v>
      </c>
      <c r="Q182" s="14" t="s">
        <v>321</v>
      </c>
      <c r="R182" s="14" t="s">
        <v>43</v>
      </c>
      <c r="S182" s="14" t="s">
        <v>83</v>
      </c>
      <c r="T182" s="14" t="s">
        <v>83</v>
      </c>
    </row>
    <row r="183" spans="1:20" x14ac:dyDescent="0.25">
      <c r="A183" t="s">
        <v>36</v>
      </c>
      <c r="C183" s="14" t="s">
        <v>434</v>
      </c>
      <c r="D183" s="14" t="s">
        <v>435</v>
      </c>
      <c r="E183" s="14" t="s">
        <v>91</v>
      </c>
      <c r="F183" s="14" t="s">
        <v>40</v>
      </c>
      <c r="G183">
        <v>0</v>
      </c>
      <c r="H183">
        <v>0</v>
      </c>
      <c r="I183">
        <v>0</v>
      </c>
      <c r="J183">
        <v>0</v>
      </c>
      <c r="K183">
        <v>0</v>
      </c>
      <c r="L183">
        <v>0</v>
      </c>
      <c r="M183" s="14" t="s">
        <v>320</v>
      </c>
      <c r="N183" s="14" t="s">
        <v>83</v>
      </c>
      <c r="O183">
        <v>0</v>
      </c>
      <c r="P183">
        <v>0</v>
      </c>
      <c r="Q183" s="14" t="s">
        <v>321</v>
      </c>
      <c r="R183" s="14" t="s">
        <v>43</v>
      </c>
      <c r="S183" s="14" t="s">
        <v>83</v>
      </c>
      <c r="T183" s="14" t="s">
        <v>83</v>
      </c>
    </row>
    <row r="184" spans="1:20" x14ac:dyDescent="0.25">
      <c r="A184" t="s">
        <v>36</v>
      </c>
      <c r="C184" s="14" t="s">
        <v>436</v>
      </c>
      <c r="D184" s="14" t="s">
        <v>437</v>
      </c>
      <c r="E184" s="14" t="s">
        <v>91</v>
      </c>
      <c r="F184" s="14" t="s">
        <v>40</v>
      </c>
      <c r="G184">
        <v>0</v>
      </c>
      <c r="H184">
        <v>0</v>
      </c>
      <c r="I184">
        <v>0</v>
      </c>
      <c r="J184">
        <v>0</v>
      </c>
      <c r="K184">
        <v>0</v>
      </c>
      <c r="L184">
        <v>0</v>
      </c>
      <c r="M184" s="14" t="s">
        <v>320</v>
      </c>
      <c r="N184" s="14" t="s">
        <v>83</v>
      </c>
      <c r="O184">
        <v>0</v>
      </c>
      <c r="P184">
        <v>0</v>
      </c>
      <c r="Q184" s="14" t="s">
        <v>321</v>
      </c>
      <c r="R184" s="14" t="s">
        <v>43</v>
      </c>
      <c r="S184" s="14" t="s">
        <v>83</v>
      </c>
      <c r="T184" s="14" t="s">
        <v>83</v>
      </c>
    </row>
    <row r="185" spans="1:20" x14ac:dyDescent="0.25">
      <c r="A185" t="s">
        <v>36</v>
      </c>
      <c r="C185" s="14" t="s">
        <v>438</v>
      </c>
      <c r="D185" s="14" t="s">
        <v>439</v>
      </c>
      <c r="E185" s="14" t="s">
        <v>91</v>
      </c>
      <c r="F185" s="14" t="s">
        <v>40</v>
      </c>
      <c r="G185">
        <v>0</v>
      </c>
      <c r="H185">
        <v>0</v>
      </c>
      <c r="I185">
        <v>0</v>
      </c>
      <c r="J185">
        <v>0</v>
      </c>
      <c r="K185">
        <v>0</v>
      </c>
      <c r="L185">
        <v>0</v>
      </c>
      <c r="M185" s="14" t="s">
        <v>320</v>
      </c>
      <c r="N185" s="14" t="s">
        <v>83</v>
      </c>
      <c r="O185">
        <v>0</v>
      </c>
      <c r="P185">
        <v>0</v>
      </c>
      <c r="Q185" s="14" t="s">
        <v>321</v>
      </c>
      <c r="R185" s="14" t="s">
        <v>43</v>
      </c>
      <c r="S185" s="14" t="s">
        <v>83</v>
      </c>
      <c r="T185" s="14" t="s">
        <v>83</v>
      </c>
    </row>
    <row r="186" spans="1:20" x14ac:dyDescent="0.25">
      <c r="A186" t="s">
        <v>36</v>
      </c>
      <c r="C186" s="14" t="s">
        <v>440</v>
      </c>
      <c r="D186" s="14" t="s">
        <v>441</v>
      </c>
      <c r="E186" s="14" t="s">
        <v>91</v>
      </c>
      <c r="F186" s="14" t="s">
        <v>40</v>
      </c>
      <c r="G186">
        <v>0</v>
      </c>
      <c r="H186">
        <v>0</v>
      </c>
      <c r="I186">
        <v>0</v>
      </c>
      <c r="J186">
        <v>0</v>
      </c>
      <c r="K186">
        <v>0</v>
      </c>
      <c r="L186">
        <v>0</v>
      </c>
      <c r="M186" s="14" t="s">
        <v>320</v>
      </c>
      <c r="N186" s="14" t="s">
        <v>83</v>
      </c>
      <c r="O186">
        <v>0</v>
      </c>
      <c r="P186">
        <v>0</v>
      </c>
      <c r="Q186" s="14" t="s">
        <v>321</v>
      </c>
      <c r="R186" s="14" t="s">
        <v>43</v>
      </c>
      <c r="S186" s="14" t="s">
        <v>83</v>
      </c>
      <c r="T186" s="14" t="s">
        <v>83</v>
      </c>
    </row>
    <row r="187" spans="1:20" x14ac:dyDescent="0.25">
      <c r="A187" t="s">
        <v>36</v>
      </c>
      <c r="C187" s="14" t="s">
        <v>442</v>
      </c>
      <c r="D187" s="14" t="s">
        <v>443</v>
      </c>
      <c r="E187" s="14" t="s">
        <v>91</v>
      </c>
      <c r="F187" s="14" t="s">
        <v>40</v>
      </c>
      <c r="G187">
        <v>0</v>
      </c>
      <c r="H187">
        <v>0</v>
      </c>
      <c r="I187">
        <v>0</v>
      </c>
      <c r="J187">
        <v>0</v>
      </c>
      <c r="K187">
        <v>0</v>
      </c>
      <c r="L187">
        <v>0</v>
      </c>
      <c r="M187" s="14" t="s">
        <v>320</v>
      </c>
      <c r="N187" s="14" t="s">
        <v>83</v>
      </c>
      <c r="O187">
        <v>0</v>
      </c>
      <c r="P187">
        <v>0</v>
      </c>
      <c r="Q187" s="14" t="s">
        <v>321</v>
      </c>
      <c r="R187" s="14" t="s">
        <v>43</v>
      </c>
      <c r="S187" s="14" t="s">
        <v>83</v>
      </c>
      <c r="T187" s="14" t="s">
        <v>83</v>
      </c>
    </row>
    <row r="188" spans="1:20" x14ac:dyDescent="0.25">
      <c r="A188" t="s">
        <v>36</v>
      </c>
      <c r="C188" s="14" t="s">
        <v>444</v>
      </c>
      <c r="D188" s="14" t="s">
        <v>445</v>
      </c>
      <c r="E188" s="14" t="s">
        <v>91</v>
      </c>
      <c r="F188" s="14" t="s">
        <v>40</v>
      </c>
      <c r="G188">
        <v>0</v>
      </c>
      <c r="H188">
        <v>0</v>
      </c>
      <c r="I188">
        <v>0</v>
      </c>
      <c r="J188">
        <v>0</v>
      </c>
      <c r="K188">
        <v>0</v>
      </c>
      <c r="L188">
        <v>0</v>
      </c>
      <c r="M188" s="14" t="s">
        <v>320</v>
      </c>
      <c r="N188" s="14" t="s">
        <v>83</v>
      </c>
      <c r="O188">
        <v>0</v>
      </c>
      <c r="P188">
        <v>0</v>
      </c>
      <c r="Q188" s="14" t="s">
        <v>42</v>
      </c>
      <c r="R188" s="14" t="s">
        <v>44</v>
      </c>
      <c r="S188" s="14" t="s">
        <v>446</v>
      </c>
      <c r="T188" s="14" t="s">
        <v>447</v>
      </c>
    </row>
    <row r="189" spans="1:20" x14ac:dyDescent="0.25">
      <c r="A189" t="s">
        <v>36</v>
      </c>
      <c r="C189" s="14" t="s">
        <v>448</v>
      </c>
      <c r="D189" s="14" t="s">
        <v>449</v>
      </c>
      <c r="E189" s="14" t="s">
        <v>91</v>
      </c>
      <c r="F189" s="14" t="s">
        <v>40</v>
      </c>
      <c r="G189">
        <v>0</v>
      </c>
      <c r="H189">
        <v>0</v>
      </c>
      <c r="I189">
        <v>0</v>
      </c>
      <c r="J189">
        <v>0</v>
      </c>
      <c r="K189">
        <v>0</v>
      </c>
      <c r="L189">
        <v>0</v>
      </c>
      <c r="M189" s="14" t="s">
        <v>320</v>
      </c>
      <c r="N189" s="14" t="s">
        <v>83</v>
      </c>
      <c r="O189">
        <v>0</v>
      </c>
      <c r="P189">
        <v>0</v>
      </c>
      <c r="Q189" s="14" t="s">
        <v>42</v>
      </c>
      <c r="R189" s="14" t="s">
        <v>44</v>
      </c>
      <c r="S189" s="14" t="s">
        <v>446</v>
      </c>
      <c r="T189" s="14" t="s">
        <v>447</v>
      </c>
    </row>
    <row r="190" spans="1:20" x14ac:dyDescent="0.25">
      <c r="A190" t="s">
        <v>36</v>
      </c>
      <c r="C190" s="14" t="s">
        <v>450</v>
      </c>
      <c r="D190" s="14" t="s">
        <v>451</v>
      </c>
      <c r="E190" s="14" t="s">
        <v>91</v>
      </c>
      <c r="F190" s="14" t="s">
        <v>40</v>
      </c>
      <c r="G190">
        <v>0</v>
      </c>
      <c r="H190">
        <v>0</v>
      </c>
      <c r="I190">
        <v>0</v>
      </c>
      <c r="J190">
        <v>0</v>
      </c>
      <c r="K190">
        <v>0</v>
      </c>
      <c r="L190">
        <v>0</v>
      </c>
      <c r="M190" s="14" t="s">
        <v>320</v>
      </c>
      <c r="N190" s="14" t="s">
        <v>83</v>
      </c>
      <c r="O190">
        <v>0</v>
      </c>
      <c r="P190">
        <v>0</v>
      </c>
      <c r="Q190" s="14" t="s">
        <v>42</v>
      </c>
      <c r="R190" s="14" t="s">
        <v>44</v>
      </c>
      <c r="S190" s="14" t="s">
        <v>446</v>
      </c>
      <c r="T190" s="14" t="s">
        <v>447</v>
      </c>
    </row>
    <row r="191" spans="1:20" x14ac:dyDescent="0.25">
      <c r="A191" t="s">
        <v>36</v>
      </c>
      <c r="C191" s="14" t="s">
        <v>452</v>
      </c>
      <c r="D191" s="14" t="s">
        <v>453</v>
      </c>
      <c r="E191" s="14" t="s">
        <v>91</v>
      </c>
      <c r="F191" s="14" t="s">
        <v>40</v>
      </c>
      <c r="G191">
        <v>0</v>
      </c>
      <c r="H191">
        <v>0</v>
      </c>
      <c r="I191">
        <v>0</v>
      </c>
      <c r="J191">
        <v>0</v>
      </c>
      <c r="K191">
        <v>0</v>
      </c>
      <c r="L191">
        <v>0</v>
      </c>
      <c r="M191" s="14" t="s">
        <v>320</v>
      </c>
      <c r="N191" s="14" t="s">
        <v>83</v>
      </c>
      <c r="O191">
        <v>0</v>
      </c>
      <c r="P191">
        <v>0</v>
      </c>
      <c r="Q191" s="14" t="s">
        <v>42</v>
      </c>
      <c r="R191" s="14" t="s">
        <v>44</v>
      </c>
      <c r="S191" s="14" t="s">
        <v>446</v>
      </c>
      <c r="T191" s="14" t="s">
        <v>447</v>
      </c>
    </row>
    <row r="192" spans="1:20" x14ac:dyDescent="0.25">
      <c r="A192" t="s">
        <v>36</v>
      </c>
      <c r="C192" s="14" t="s">
        <v>454</v>
      </c>
      <c r="D192" s="14" t="s">
        <v>455</v>
      </c>
      <c r="E192" s="14" t="s">
        <v>91</v>
      </c>
      <c r="F192" s="14" t="s">
        <v>40</v>
      </c>
      <c r="G192">
        <v>0</v>
      </c>
      <c r="H192">
        <v>0</v>
      </c>
      <c r="I192">
        <v>0</v>
      </c>
      <c r="J192">
        <v>0</v>
      </c>
      <c r="K192">
        <v>0</v>
      </c>
      <c r="L192">
        <v>0</v>
      </c>
      <c r="M192" s="14" t="s">
        <v>320</v>
      </c>
      <c r="N192" s="14" t="s">
        <v>83</v>
      </c>
      <c r="O192">
        <v>0</v>
      </c>
      <c r="P192">
        <v>0</v>
      </c>
      <c r="Q192" s="14" t="s">
        <v>42</v>
      </c>
      <c r="R192" s="14" t="s">
        <v>44</v>
      </c>
      <c r="S192" s="14" t="s">
        <v>446</v>
      </c>
      <c r="T192" s="14" t="s">
        <v>447</v>
      </c>
    </row>
    <row r="193" spans="1:20" x14ac:dyDescent="0.25">
      <c r="A193" t="s">
        <v>36</v>
      </c>
      <c r="C193" s="14" t="s">
        <v>456</v>
      </c>
      <c r="D193" s="14" t="s">
        <v>457</v>
      </c>
      <c r="E193" s="14" t="s">
        <v>91</v>
      </c>
      <c r="F193" s="14" t="s">
        <v>40</v>
      </c>
      <c r="G193">
        <v>0</v>
      </c>
      <c r="H193">
        <v>0</v>
      </c>
      <c r="I193">
        <v>0</v>
      </c>
      <c r="J193">
        <v>0</v>
      </c>
      <c r="K193">
        <v>0</v>
      </c>
      <c r="L193">
        <v>0</v>
      </c>
      <c r="M193" s="14" t="s">
        <v>320</v>
      </c>
      <c r="N193" s="14" t="s">
        <v>83</v>
      </c>
      <c r="O193">
        <v>0</v>
      </c>
      <c r="P193">
        <v>0</v>
      </c>
      <c r="Q193" s="14" t="s">
        <v>42</v>
      </c>
      <c r="R193" s="14" t="s">
        <v>44</v>
      </c>
      <c r="S193" s="14" t="s">
        <v>446</v>
      </c>
      <c r="T193" s="14" t="s">
        <v>447</v>
      </c>
    </row>
    <row r="194" spans="1:20" x14ac:dyDescent="0.25">
      <c r="A194" t="s">
        <v>36</v>
      </c>
      <c r="C194" s="14" t="s">
        <v>458</v>
      </c>
      <c r="D194" s="14" t="s">
        <v>459</v>
      </c>
      <c r="E194" s="14" t="s">
        <v>91</v>
      </c>
      <c r="F194" s="14" t="s">
        <v>40</v>
      </c>
      <c r="G194">
        <v>0</v>
      </c>
      <c r="H194">
        <v>0</v>
      </c>
      <c r="I194">
        <v>0</v>
      </c>
      <c r="J194">
        <v>0</v>
      </c>
      <c r="K194">
        <v>0</v>
      </c>
      <c r="L194">
        <v>0</v>
      </c>
      <c r="M194" s="14" t="s">
        <v>320</v>
      </c>
      <c r="N194" s="14" t="s">
        <v>83</v>
      </c>
      <c r="O194">
        <v>0</v>
      </c>
      <c r="P194">
        <v>0</v>
      </c>
      <c r="Q194" s="14" t="s">
        <v>42</v>
      </c>
      <c r="R194" s="14" t="s">
        <v>44</v>
      </c>
      <c r="S194" s="14" t="s">
        <v>446</v>
      </c>
      <c r="T194" s="14" t="s">
        <v>447</v>
      </c>
    </row>
    <row r="195" spans="1:20" x14ac:dyDescent="0.25">
      <c r="A195" t="s">
        <v>36</v>
      </c>
      <c r="C195" s="14" t="s">
        <v>460</v>
      </c>
      <c r="D195" s="14" t="s">
        <v>461</v>
      </c>
      <c r="E195" s="14" t="s">
        <v>91</v>
      </c>
      <c r="F195" s="14" t="s">
        <v>40</v>
      </c>
      <c r="G195">
        <v>0</v>
      </c>
      <c r="H195">
        <v>0</v>
      </c>
      <c r="I195">
        <v>0</v>
      </c>
      <c r="J195">
        <v>0</v>
      </c>
      <c r="K195">
        <v>0</v>
      </c>
      <c r="L195">
        <v>0</v>
      </c>
      <c r="M195" s="14" t="s">
        <v>320</v>
      </c>
      <c r="N195" s="14" t="s">
        <v>83</v>
      </c>
      <c r="O195">
        <v>0</v>
      </c>
      <c r="P195">
        <v>0</v>
      </c>
      <c r="Q195" s="14" t="s">
        <v>42</v>
      </c>
      <c r="R195" s="14" t="s">
        <v>44</v>
      </c>
      <c r="S195" s="14" t="s">
        <v>446</v>
      </c>
      <c r="T195" s="14" t="s">
        <v>447</v>
      </c>
    </row>
    <row r="196" spans="1:20" x14ac:dyDescent="0.25">
      <c r="A196" t="s">
        <v>36</v>
      </c>
      <c r="C196" s="14" t="s">
        <v>462</v>
      </c>
      <c r="D196" s="14" t="s">
        <v>463</v>
      </c>
      <c r="E196" s="14" t="s">
        <v>91</v>
      </c>
      <c r="F196" s="14" t="s">
        <v>40</v>
      </c>
      <c r="G196">
        <v>0</v>
      </c>
      <c r="H196">
        <v>0</v>
      </c>
      <c r="I196">
        <v>0</v>
      </c>
      <c r="J196">
        <v>0</v>
      </c>
      <c r="K196">
        <v>0</v>
      </c>
      <c r="L196">
        <v>0</v>
      </c>
      <c r="M196" s="14" t="s">
        <v>320</v>
      </c>
      <c r="N196" s="14" t="s">
        <v>83</v>
      </c>
      <c r="O196">
        <v>0</v>
      </c>
      <c r="P196">
        <v>0</v>
      </c>
      <c r="Q196" s="14" t="s">
        <v>42</v>
      </c>
      <c r="R196" s="14" t="s">
        <v>44</v>
      </c>
      <c r="S196" s="14" t="s">
        <v>446</v>
      </c>
      <c r="T196" s="14" t="s">
        <v>447</v>
      </c>
    </row>
    <row r="197" spans="1:20" x14ac:dyDescent="0.25">
      <c r="A197" t="s">
        <v>36</v>
      </c>
      <c r="C197" s="14" t="s">
        <v>464</v>
      </c>
      <c r="D197" s="14" t="s">
        <v>465</v>
      </c>
      <c r="E197" s="14" t="s">
        <v>91</v>
      </c>
      <c r="F197" s="14" t="s">
        <v>40</v>
      </c>
      <c r="G197">
        <v>0</v>
      </c>
      <c r="H197">
        <v>0</v>
      </c>
      <c r="I197">
        <v>0</v>
      </c>
      <c r="J197">
        <v>0</v>
      </c>
      <c r="K197">
        <v>0</v>
      </c>
      <c r="L197">
        <v>0</v>
      </c>
      <c r="M197" s="14" t="s">
        <v>320</v>
      </c>
      <c r="N197" s="14" t="s">
        <v>83</v>
      </c>
      <c r="O197">
        <v>0</v>
      </c>
      <c r="P197">
        <v>0</v>
      </c>
      <c r="Q197" s="14" t="s">
        <v>42</v>
      </c>
      <c r="R197" s="14" t="s">
        <v>44</v>
      </c>
      <c r="S197" s="14" t="s">
        <v>446</v>
      </c>
      <c r="T197" s="14" t="s">
        <v>447</v>
      </c>
    </row>
    <row r="198" spans="1:20" x14ac:dyDescent="0.25">
      <c r="A198" t="s">
        <v>36</v>
      </c>
      <c r="C198" s="14" t="s">
        <v>466</v>
      </c>
      <c r="D198" s="14" t="s">
        <v>467</v>
      </c>
      <c r="E198" s="14" t="s">
        <v>91</v>
      </c>
      <c r="F198" s="14" t="s">
        <v>40</v>
      </c>
      <c r="G198">
        <v>0</v>
      </c>
      <c r="H198">
        <v>0</v>
      </c>
      <c r="I198">
        <v>0</v>
      </c>
      <c r="J198">
        <v>0</v>
      </c>
      <c r="K198">
        <v>0</v>
      </c>
      <c r="L198">
        <v>0</v>
      </c>
      <c r="M198" s="14" t="s">
        <v>320</v>
      </c>
      <c r="N198" s="14" t="s">
        <v>83</v>
      </c>
      <c r="O198">
        <v>0</v>
      </c>
      <c r="P198">
        <v>0</v>
      </c>
      <c r="Q198" s="14" t="s">
        <v>42</v>
      </c>
      <c r="R198" s="14" t="s">
        <v>44</v>
      </c>
      <c r="S198" s="14" t="s">
        <v>446</v>
      </c>
      <c r="T198" s="14" t="s">
        <v>447</v>
      </c>
    </row>
    <row r="199" spans="1:20" x14ac:dyDescent="0.25">
      <c r="A199" t="s">
        <v>36</v>
      </c>
      <c r="C199" s="14" t="s">
        <v>468</v>
      </c>
      <c r="D199" s="14" t="s">
        <v>469</v>
      </c>
      <c r="E199" s="14" t="s">
        <v>91</v>
      </c>
      <c r="F199" s="14" t="s">
        <v>40</v>
      </c>
      <c r="G199">
        <v>0</v>
      </c>
      <c r="H199">
        <v>0</v>
      </c>
      <c r="I199">
        <v>0</v>
      </c>
      <c r="J199">
        <v>0</v>
      </c>
      <c r="K199">
        <v>0</v>
      </c>
      <c r="L199">
        <v>0</v>
      </c>
      <c r="M199" s="14" t="s">
        <v>320</v>
      </c>
      <c r="N199" s="14" t="s">
        <v>83</v>
      </c>
      <c r="O199">
        <v>0</v>
      </c>
      <c r="P199">
        <v>0</v>
      </c>
      <c r="Q199" s="14" t="s">
        <v>42</v>
      </c>
      <c r="R199" s="14" t="s">
        <v>44</v>
      </c>
      <c r="S199" s="14" t="s">
        <v>446</v>
      </c>
      <c r="T199" s="14" t="s">
        <v>447</v>
      </c>
    </row>
    <row r="200" spans="1:20" x14ac:dyDescent="0.25">
      <c r="A200" t="s">
        <v>36</v>
      </c>
      <c r="C200" s="14" t="s">
        <v>470</v>
      </c>
      <c r="D200" s="14" t="s">
        <v>471</v>
      </c>
      <c r="E200" s="14" t="s">
        <v>91</v>
      </c>
      <c r="F200" s="14" t="s">
        <v>40</v>
      </c>
      <c r="G200">
        <v>0</v>
      </c>
      <c r="H200">
        <v>0</v>
      </c>
      <c r="I200">
        <v>0</v>
      </c>
      <c r="J200">
        <v>0</v>
      </c>
      <c r="K200">
        <v>0</v>
      </c>
      <c r="L200">
        <v>0</v>
      </c>
      <c r="M200" s="14" t="s">
        <v>320</v>
      </c>
      <c r="N200" s="14" t="s">
        <v>83</v>
      </c>
      <c r="O200">
        <v>0</v>
      </c>
      <c r="P200">
        <v>0</v>
      </c>
      <c r="Q200" s="14" t="s">
        <v>42</v>
      </c>
      <c r="R200" s="14" t="s">
        <v>44</v>
      </c>
      <c r="S200" s="14" t="s">
        <v>446</v>
      </c>
      <c r="T200" s="14" t="s">
        <v>447</v>
      </c>
    </row>
    <row r="201" spans="1:20" x14ac:dyDescent="0.25">
      <c r="A201" t="s">
        <v>36</v>
      </c>
      <c r="C201" s="14" t="s">
        <v>472</v>
      </c>
      <c r="D201" s="14" t="s">
        <v>473</v>
      </c>
      <c r="E201" s="14" t="s">
        <v>91</v>
      </c>
      <c r="F201" s="14" t="s">
        <v>40</v>
      </c>
      <c r="G201">
        <v>0</v>
      </c>
      <c r="H201">
        <v>0</v>
      </c>
      <c r="I201">
        <v>0</v>
      </c>
      <c r="J201">
        <v>0</v>
      </c>
      <c r="K201">
        <v>0</v>
      </c>
      <c r="L201">
        <v>0</v>
      </c>
      <c r="M201" s="14" t="s">
        <v>320</v>
      </c>
      <c r="N201" s="14" t="s">
        <v>83</v>
      </c>
      <c r="O201">
        <v>0</v>
      </c>
      <c r="P201">
        <v>0</v>
      </c>
      <c r="Q201" s="14" t="s">
        <v>42</v>
      </c>
      <c r="R201" s="14" t="s">
        <v>44</v>
      </c>
      <c r="S201" s="14" t="s">
        <v>446</v>
      </c>
      <c r="T201" s="14" t="s">
        <v>447</v>
      </c>
    </row>
    <row r="202" spans="1:20" x14ac:dyDescent="0.25">
      <c r="A202" t="s">
        <v>36</v>
      </c>
      <c r="C202" s="14" t="s">
        <v>474</v>
      </c>
      <c r="D202" s="14" t="s">
        <v>475</v>
      </c>
      <c r="E202" s="14" t="s">
        <v>91</v>
      </c>
      <c r="F202" s="14" t="s">
        <v>40</v>
      </c>
      <c r="G202">
        <v>0</v>
      </c>
      <c r="H202">
        <v>0</v>
      </c>
      <c r="I202">
        <v>0</v>
      </c>
      <c r="J202">
        <v>0</v>
      </c>
      <c r="K202">
        <v>0</v>
      </c>
      <c r="L202">
        <v>0</v>
      </c>
      <c r="M202" s="14" t="s">
        <v>320</v>
      </c>
      <c r="N202" s="14" t="s">
        <v>83</v>
      </c>
      <c r="O202">
        <v>0</v>
      </c>
      <c r="P202">
        <v>0</v>
      </c>
      <c r="Q202" s="14" t="s">
        <v>42</v>
      </c>
      <c r="R202" s="14" t="s">
        <v>44</v>
      </c>
      <c r="S202" s="14" t="s">
        <v>446</v>
      </c>
      <c r="T202" s="14" t="s">
        <v>447</v>
      </c>
    </row>
    <row r="203" spans="1:20" x14ac:dyDescent="0.25">
      <c r="A203" t="s">
        <v>36</v>
      </c>
      <c r="C203" s="14" t="s">
        <v>476</v>
      </c>
      <c r="D203" s="14" t="s">
        <v>477</v>
      </c>
      <c r="E203" s="14" t="s">
        <v>91</v>
      </c>
      <c r="F203" s="14" t="s">
        <v>40</v>
      </c>
      <c r="G203">
        <v>0</v>
      </c>
      <c r="H203">
        <v>0</v>
      </c>
      <c r="I203">
        <v>0</v>
      </c>
      <c r="J203">
        <v>0</v>
      </c>
      <c r="K203">
        <v>0</v>
      </c>
      <c r="L203">
        <v>0</v>
      </c>
      <c r="M203" s="14" t="s">
        <v>320</v>
      </c>
      <c r="N203" s="14" t="s">
        <v>83</v>
      </c>
      <c r="O203">
        <v>0</v>
      </c>
      <c r="P203">
        <v>0</v>
      </c>
      <c r="Q203" s="14" t="s">
        <v>42</v>
      </c>
      <c r="R203" s="14" t="s">
        <v>44</v>
      </c>
      <c r="S203" s="14" t="s">
        <v>446</v>
      </c>
      <c r="T203" s="14" t="s">
        <v>447</v>
      </c>
    </row>
    <row r="204" spans="1:20" x14ac:dyDescent="0.25">
      <c r="A204" t="s">
        <v>36</v>
      </c>
      <c r="C204" s="14" t="s">
        <v>478</v>
      </c>
      <c r="D204" s="14" t="s">
        <v>479</v>
      </c>
      <c r="E204" s="14" t="s">
        <v>91</v>
      </c>
      <c r="F204" s="14" t="s">
        <v>40</v>
      </c>
      <c r="G204">
        <v>0</v>
      </c>
      <c r="H204">
        <v>0</v>
      </c>
      <c r="I204">
        <v>0</v>
      </c>
      <c r="J204">
        <v>0</v>
      </c>
      <c r="K204">
        <v>0</v>
      </c>
      <c r="L204">
        <v>0</v>
      </c>
      <c r="M204" s="14" t="s">
        <v>320</v>
      </c>
      <c r="N204" s="14" t="s">
        <v>83</v>
      </c>
      <c r="O204">
        <v>0</v>
      </c>
      <c r="P204">
        <v>0</v>
      </c>
      <c r="Q204" s="14" t="s">
        <v>42</v>
      </c>
      <c r="R204" s="14" t="s">
        <v>44</v>
      </c>
      <c r="S204" s="14" t="s">
        <v>446</v>
      </c>
      <c r="T204" s="14" t="s">
        <v>447</v>
      </c>
    </row>
    <row r="205" spans="1:20" x14ac:dyDescent="0.25">
      <c r="A205" t="s">
        <v>36</v>
      </c>
      <c r="C205" s="14" t="s">
        <v>480</v>
      </c>
      <c r="D205" s="14" t="s">
        <v>481</v>
      </c>
      <c r="E205" s="14" t="s">
        <v>91</v>
      </c>
      <c r="F205" s="14" t="s">
        <v>40</v>
      </c>
      <c r="G205">
        <v>0</v>
      </c>
      <c r="H205">
        <v>0</v>
      </c>
      <c r="I205">
        <v>0</v>
      </c>
      <c r="J205">
        <v>0</v>
      </c>
      <c r="K205">
        <v>0</v>
      </c>
      <c r="L205">
        <v>0</v>
      </c>
      <c r="M205" s="14" t="s">
        <v>320</v>
      </c>
      <c r="N205" s="14" t="s">
        <v>83</v>
      </c>
      <c r="O205">
        <v>0</v>
      </c>
      <c r="P205">
        <v>0</v>
      </c>
      <c r="Q205" s="14" t="s">
        <v>42</v>
      </c>
      <c r="R205" s="14" t="s">
        <v>44</v>
      </c>
      <c r="S205" s="14" t="s">
        <v>446</v>
      </c>
      <c r="T205" s="14" t="s">
        <v>447</v>
      </c>
    </row>
    <row r="206" spans="1:20" x14ac:dyDescent="0.25">
      <c r="A206" t="s">
        <v>36</v>
      </c>
      <c r="C206" s="14" t="s">
        <v>482</v>
      </c>
      <c r="D206" s="14" t="s">
        <v>483</v>
      </c>
      <c r="E206" s="14" t="s">
        <v>91</v>
      </c>
      <c r="F206" s="14" t="s">
        <v>40</v>
      </c>
      <c r="G206">
        <v>0</v>
      </c>
      <c r="H206">
        <v>0</v>
      </c>
      <c r="I206">
        <v>0</v>
      </c>
      <c r="J206">
        <v>0</v>
      </c>
      <c r="K206">
        <v>0</v>
      </c>
      <c r="L206">
        <v>0</v>
      </c>
      <c r="M206" s="14" t="s">
        <v>320</v>
      </c>
      <c r="N206" s="14" t="s">
        <v>83</v>
      </c>
      <c r="O206">
        <v>0</v>
      </c>
      <c r="P206">
        <v>0</v>
      </c>
      <c r="Q206" s="14" t="s">
        <v>42</v>
      </c>
      <c r="R206" s="14" t="s">
        <v>44</v>
      </c>
      <c r="S206" s="14" t="s">
        <v>446</v>
      </c>
      <c r="T206" s="14" t="s">
        <v>447</v>
      </c>
    </row>
    <row r="207" spans="1:20" x14ac:dyDescent="0.25">
      <c r="A207" t="s">
        <v>36</v>
      </c>
      <c r="C207" s="14" t="s">
        <v>484</v>
      </c>
      <c r="D207" s="14" t="s">
        <v>485</v>
      </c>
      <c r="E207" s="14" t="s">
        <v>91</v>
      </c>
      <c r="F207" s="14" t="s">
        <v>40</v>
      </c>
      <c r="G207">
        <v>0</v>
      </c>
      <c r="H207">
        <v>0</v>
      </c>
      <c r="I207">
        <v>0</v>
      </c>
      <c r="J207">
        <v>0</v>
      </c>
      <c r="K207">
        <v>0</v>
      </c>
      <c r="L207">
        <v>0</v>
      </c>
      <c r="M207" s="14" t="s">
        <v>320</v>
      </c>
      <c r="N207" s="14" t="s">
        <v>83</v>
      </c>
      <c r="O207">
        <v>0</v>
      </c>
      <c r="P207">
        <v>0</v>
      </c>
      <c r="Q207" s="14" t="s">
        <v>42</v>
      </c>
      <c r="R207" s="14" t="s">
        <v>44</v>
      </c>
      <c r="S207" s="14" t="s">
        <v>446</v>
      </c>
      <c r="T207" s="14" t="s">
        <v>447</v>
      </c>
    </row>
    <row r="208" spans="1:20" x14ac:dyDescent="0.25">
      <c r="A208" t="s">
        <v>36</v>
      </c>
      <c r="C208" s="14" t="s">
        <v>486</v>
      </c>
      <c r="D208" s="14" t="s">
        <v>487</v>
      </c>
      <c r="E208" s="14" t="s">
        <v>91</v>
      </c>
      <c r="F208" s="14" t="s">
        <v>40</v>
      </c>
      <c r="G208">
        <v>0</v>
      </c>
      <c r="H208">
        <v>0</v>
      </c>
      <c r="I208">
        <v>0</v>
      </c>
      <c r="J208">
        <v>0</v>
      </c>
      <c r="K208">
        <v>0</v>
      </c>
      <c r="L208">
        <v>0</v>
      </c>
      <c r="M208" s="14" t="s">
        <v>320</v>
      </c>
      <c r="N208" s="14" t="s">
        <v>83</v>
      </c>
      <c r="O208">
        <v>0</v>
      </c>
      <c r="P208">
        <v>0</v>
      </c>
      <c r="Q208" s="14" t="s">
        <v>42</v>
      </c>
      <c r="R208" s="14" t="s">
        <v>44</v>
      </c>
      <c r="S208" s="14" t="s">
        <v>446</v>
      </c>
      <c r="T208" s="14" t="s">
        <v>447</v>
      </c>
    </row>
    <row r="209" spans="1:20" x14ac:dyDescent="0.25">
      <c r="A209" t="s">
        <v>36</v>
      </c>
      <c r="C209" s="14" t="s">
        <v>488</v>
      </c>
      <c r="D209" s="14" t="s">
        <v>489</v>
      </c>
      <c r="E209" s="14" t="s">
        <v>91</v>
      </c>
      <c r="F209" s="14" t="s">
        <v>40</v>
      </c>
      <c r="G209">
        <v>0</v>
      </c>
      <c r="H209">
        <v>0</v>
      </c>
      <c r="I209">
        <v>0</v>
      </c>
      <c r="J209">
        <v>0</v>
      </c>
      <c r="K209">
        <v>0</v>
      </c>
      <c r="L209">
        <v>0</v>
      </c>
      <c r="M209" s="14" t="s">
        <v>320</v>
      </c>
      <c r="N209" s="14" t="s">
        <v>83</v>
      </c>
      <c r="O209">
        <v>0</v>
      </c>
      <c r="P209">
        <v>0</v>
      </c>
      <c r="Q209" s="14" t="s">
        <v>42</v>
      </c>
      <c r="R209" s="14" t="s">
        <v>44</v>
      </c>
      <c r="S209" s="14" t="s">
        <v>446</v>
      </c>
      <c r="T209" s="14" t="s">
        <v>447</v>
      </c>
    </row>
    <row r="210" spans="1:20" x14ac:dyDescent="0.25">
      <c r="A210" t="s">
        <v>36</v>
      </c>
      <c r="C210" s="14" t="s">
        <v>490</v>
      </c>
      <c r="D210" s="14" t="s">
        <v>491</v>
      </c>
      <c r="E210" s="14" t="s">
        <v>91</v>
      </c>
      <c r="F210" s="14" t="s">
        <v>40</v>
      </c>
      <c r="G210">
        <v>0</v>
      </c>
      <c r="H210">
        <v>0</v>
      </c>
      <c r="I210">
        <v>0</v>
      </c>
      <c r="J210">
        <v>0</v>
      </c>
      <c r="K210">
        <v>0</v>
      </c>
      <c r="L210">
        <v>0</v>
      </c>
      <c r="M210" s="14" t="s">
        <v>320</v>
      </c>
      <c r="N210" s="14" t="s">
        <v>83</v>
      </c>
      <c r="O210">
        <v>0</v>
      </c>
      <c r="P210">
        <v>0</v>
      </c>
      <c r="Q210" s="14" t="s">
        <v>42</v>
      </c>
      <c r="R210" s="14" t="s">
        <v>44</v>
      </c>
      <c r="S210" s="14" t="s">
        <v>446</v>
      </c>
      <c r="T210" s="14" t="s">
        <v>447</v>
      </c>
    </row>
    <row r="211" spans="1:20" x14ac:dyDescent="0.25">
      <c r="A211" t="s">
        <v>36</v>
      </c>
      <c r="C211" s="14" t="s">
        <v>492</v>
      </c>
      <c r="D211" s="14" t="s">
        <v>493</v>
      </c>
      <c r="E211" s="14" t="s">
        <v>91</v>
      </c>
      <c r="F211" s="14" t="s">
        <v>40</v>
      </c>
      <c r="G211">
        <v>0</v>
      </c>
      <c r="H211">
        <v>0</v>
      </c>
      <c r="I211">
        <v>0</v>
      </c>
      <c r="J211">
        <v>0</v>
      </c>
      <c r="K211">
        <v>0</v>
      </c>
      <c r="L211">
        <v>0</v>
      </c>
      <c r="M211" s="14" t="s">
        <v>320</v>
      </c>
      <c r="N211" s="14" t="s">
        <v>83</v>
      </c>
      <c r="O211">
        <v>0</v>
      </c>
      <c r="P211">
        <v>0</v>
      </c>
      <c r="Q211" s="14" t="s">
        <v>42</v>
      </c>
      <c r="R211" s="14" t="s">
        <v>44</v>
      </c>
      <c r="S211" s="14" t="s">
        <v>446</v>
      </c>
      <c r="T211" s="14" t="s">
        <v>447</v>
      </c>
    </row>
    <row r="212" spans="1:20" x14ac:dyDescent="0.25">
      <c r="A212" t="s">
        <v>36</v>
      </c>
      <c r="C212" s="14" t="s">
        <v>494</v>
      </c>
      <c r="D212" s="14" t="s">
        <v>495</v>
      </c>
      <c r="E212" s="14" t="s">
        <v>91</v>
      </c>
      <c r="F212" s="14" t="s">
        <v>40</v>
      </c>
      <c r="G212">
        <v>0</v>
      </c>
      <c r="H212">
        <v>0</v>
      </c>
      <c r="I212">
        <v>0</v>
      </c>
      <c r="J212">
        <v>0</v>
      </c>
      <c r="K212">
        <v>0</v>
      </c>
      <c r="L212">
        <v>0</v>
      </c>
      <c r="M212" s="14" t="s">
        <v>320</v>
      </c>
      <c r="N212" s="14" t="s">
        <v>83</v>
      </c>
      <c r="O212">
        <v>0</v>
      </c>
      <c r="P212">
        <v>0</v>
      </c>
      <c r="Q212" s="14" t="s">
        <v>42</v>
      </c>
      <c r="R212" s="14" t="s">
        <v>44</v>
      </c>
      <c r="S212" s="14" t="s">
        <v>446</v>
      </c>
      <c r="T212" s="14" t="s">
        <v>447</v>
      </c>
    </row>
    <row r="213" spans="1:20" x14ac:dyDescent="0.25">
      <c r="A213" t="s">
        <v>36</v>
      </c>
      <c r="C213" s="14" t="s">
        <v>496</v>
      </c>
      <c r="D213" s="14" t="s">
        <v>497</v>
      </c>
      <c r="E213" s="14" t="s">
        <v>91</v>
      </c>
      <c r="F213" s="14" t="s">
        <v>40</v>
      </c>
      <c r="G213">
        <v>0</v>
      </c>
      <c r="H213">
        <v>0</v>
      </c>
      <c r="I213">
        <v>0</v>
      </c>
      <c r="J213">
        <v>0</v>
      </c>
      <c r="K213">
        <v>0</v>
      </c>
      <c r="L213">
        <v>0</v>
      </c>
      <c r="M213" s="14" t="s">
        <v>320</v>
      </c>
      <c r="N213" s="14" t="s">
        <v>83</v>
      </c>
      <c r="O213">
        <v>0</v>
      </c>
      <c r="P213">
        <v>0</v>
      </c>
      <c r="Q213" s="14" t="s">
        <v>42</v>
      </c>
      <c r="R213" s="14" t="s">
        <v>44</v>
      </c>
      <c r="S213" s="14" t="s">
        <v>446</v>
      </c>
      <c r="T213" s="14" t="s">
        <v>447</v>
      </c>
    </row>
    <row r="214" spans="1:20" x14ac:dyDescent="0.25">
      <c r="A214" t="s">
        <v>36</v>
      </c>
      <c r="C214" s="14" t="s">
        <v>498</v>
      </c>
      <c r="D214" s="14" t="s">
        <v>499</v>
      </c>
      <c r="E214" s="14" t="s">
        <v>91</v>
      </c>
      <c r="F214" s="14" t="s">
        <v>40</v>
      </c>
      <c r="G214">
        <v>0</v>
      </c>
      <c r="H214">
        <v>0</v>
      </c>
      <c r="I214">
        <v>0</v>
      </c>
      <c r="J214">
        <v>0</v>
      </c>
      <c r="K214">
        <v>0</v>
      </c>
      <c r="L214">
        <v>0</v>
      </c>
      <c r="M214" s="14" t="s">
        <v>320</v>
      </c>
      <c r="N214" s="14" t="s">
        <v>83</v>
      </c>
      <c r="O214">
        <v>0</v>
      </c>
      <c r="P214">
        <v>0</v>
      </c>
      <c r="Q214" s="14" t="s">
        <v>42</v>
      </c>
      <c r="R214" s="14" t="s">
        <v>44</v>
      </c>
      <c r="S214" s="14" t="s">
        <v>500</v>
      </c>
      <c r="T214" s="14" t="s">
        <v>501</v>
      </c>
    </row>
    <row r="215" spans="1:20" x14ac:dyDescent="0.25">
      <c r="A215" t="s">
        <v>36</v>
      </c>
      <c r="C215" s="14" t="s">
        <v>502</v>
      </c>
      <c r="D215" s="14" t="s">
        <v>503</v>
      </c>
      <c r="E215" s="14" t="s">
        <v>91</v>
      </c>
      <c r="F215" s="14" t="s">
        <v>40</v>
      </c>
      <c r="G215">
        <v>0</v>
      </c>
      <c r="H215">
        <v>0</v>
      </c>
      <c r="I215">
        <v>0</v>
      </c>
      <c r="J215">
        <v>0</v>
      </c>
      <c r="K215">
        <v>0</v>
      </c>
      <c r="L215">
        <v>0</v>
      </c>
      <c r="M215" s="14" t="s">
        <v>320</v>
      </c>
      <c r="N215" s="14" t="s">
        <v>83</v>
      </c>
      <c r="O215">
        <v>0</v>
      </c>
      <c r="P215">
        <v>0</v>
      </c>
      <c r="Q215" s="14" t="s">
        <v>42</v>
      </c>
      <c r="R215" s="14" t="s">
        <v>44</v>
      </c>
      <c r="S215" s="14" t="s">
        <v>500</v>
      </c>
      <c r="T215" s="14" t="s">
        <v>501</v>
      </c>
    </row>
    <row r="216" spans="1:20" x14ac:dyDescent="0.25">
      <c r="A216" t="s">
        <v>36</v>
      </c>
      <c r="C216" s="14" t="s">
        <v>504</v>
      </c>
      <c r="D216" s="14" t="s">
        <v>505</v>
      </c>
      <c r="E216" s="14" t="s">
        <v>91</v>
      </c>
      <c r="F216" s="14" t="s">
        <v>40</v>
      </c>
      <c r="G216">
        <v>0</v>
      </c>
      <c r="H216">
        <v>0</v>
      </c>
      <c r="I216">
        <v>0</v>
      </c>
      <c r="J216">
        <v>0</v>
      </c>
      <c r="K216">
        <v>0</v>
      </c>
      <c r="L216">
        <v>0</v>
      </c>
      <c r="M216" s="14" t="s">
        <v>320</v>
      </c>
      <c r="N216" s="14" t="s">
        <v>83</v>
      </c>
      <c r="O216">
        <v>0</v>
      </c>
      <c r="P216">
        <v>0</v>
      </c>
      <c r="Q216" s="14" t="s">
        <v>42</v>
      </c>
      <c r="R216" s="14" t="s">
        <v>44</v>
      </c>
      <c r="S216" s="14" t="s">
        <v>500</v>
      </c>
      <c r="T216" s="14" t="s">
        <v>501</v>
      </c>
    </row>
    <row r="217" spans="1:20" x14ac:dyDescent="0.25">
      <c r="A217" t="s">
        <v>36</v>
      </c>
      <c r="C217" s="14" t="s">
        <v>506</v>
      </c>
      <c r="D217" s="14" t="s">
        <v>507</v>
      </c>
      <c r="E217" s="14" t="s">
        <v>91</v>
      </c>
      <c r="F217" s="14" t="s">
        <v>40</v>
      </c>
      <c r="G217">
        <v>0</v>
      </c>
      <c r="H217">
        <v>0</v>
      </c>
      <c r="I217">
        <v>0</v>
      </c>
      <c r="J217">
        <v>0</v>
      </c>
      <c r="K217">
        <v>0</v>
      </c>
      <c r="L217">
        <v>0</v>
      </c>
      <c r="M217" s="14" t="s">
        <v>320</v>
      </c>
      <c r="N217" s="14" t="s">
        <v>83</v>
      </c>
      <c r="O217">
        <v>0</v>
      </c>
      <c r="P217">
        <v>0</v>
      </c>
      <c r="Q217" s="14" t="s">
        <v>42</v>
      </c>
      <c r="R217" s="14" t="s">
        <v>44</v>
      </c>
      <c r="S217" s="14" t="s">
        <v>500</v>
      </c>
      <c r="T217" s="14" t="s">
        <v>501</v>
      </c>
    </row>
    <row r="218" spans="1:20" x14ac:dyDescent="0.25">
      <c r="A218" t="s">
        <v>36</v>
      </c>
      <c r="C218" s="14" t="s">
        <v>508</v>
      </c>
      <c r="D218" s="14" t="s">
        <v>509</v>
      </c>
      <c r="E218" s="14" t="s">
        <v>91</v>
      </c>
      <c r="F218" s="14" t="s">
        <v>40</v>
      </c>
      <c r="G218">
        <v>0</v>
      </c>
      <c r="H218">
        <v>0</v>
      </c>
      <c r="I218">
        <v>0</v>
      </c>
      <c r="J218">
        <v>0</v>
      </c>
      <c r="K218">
        <v>0</v>
      </c>
      <c r="L218">
        <v>0</v>
      </c>
      <c r="M218" s="14" t="s">
        <v>320</v>
      </c>
      <c r="N218" s="14" t="s">
        <v>83</v>
      </c>
      <c r="O218">
        <v>0</v>
      </c>
      <c r="P218">
        <v>0</v>
      </c>
      <c r="Q218" s="14" t="s">
        <v>42</v>
      </c>
      <c r="R218" s="14" t="s">
        <v>44</v>
      </c>
      <c r="S218" s="14" t="s">
        <v>446</v>
      </c>
      <c r="T218" s="14" t="s">
        <v>447</v>
      </c>
    </row>
    <row r="219" spans="1:20" x14ac:dyDescent="0.25">
      <c r="A219" t="s">
        <v>36</v>
      </c>
      <c r="C219" s="14" t="s">
        <v>510</v>
      </c>
      <c r="D219" s="14" t="s">
        <v>511</v>
      </c>
      <c r="E219" s="14" t="s">
        <v>91</v>
      </c>
      <c r="F219" s="14" t="s">
        <v>40</v>
      </c>
      <c r="G219">
        <v>0</v>
      </c>
      <c r="H219">
        <v>0</v>
      </c>
      <c r="I219">
        <v>0</v>
      </c>
      <c r="J219">
        <v>0</v>
      </c>
      <c r="K219">
        <v>0</v>
      </c>
      <c r="L219">
        <v>0</v>
      </c>
      <c r="M219" s="14" t="s">
        <v>320</v>
      </c>
      <c r="N219" s="14" t="s">
        <v>83</v>
      </c>
      <c r="O219">
        <v>0</v>
      </c>
      <c r="P219">
        <v>0</v>
      </c>
      <c r="Q219" s="14" t="s">
        <v>42</v>
      </c>
      <c r="R219" s="14" t="s">
        <v>44</v>
      </c>
      <c r="S219" s="14" t="s">
        <v>446</v>
      </c>
      <c r="T219" s="14" t="s">
        <v>447</v>
      </c>
    </row>
    <row r="220" spans="1:20" x14ac:dyDescent="0.25">
      <c r="A220" t="s">
        <v>36</v>
      </c>
      <c r="C220" s="14" t="s">
        <v>512</v>
      </c>
      <c r="D220" s="14" t="s">
        <v>513</v>
      </c>
      <c r="E220" s="14" t="s">
        <v>91</v>
      </c>
      <c r="F220" s="14" t="s">
        <v>40</v>
      </c>
      <c r="G220">
        <v>0</v>
      </c>
      <c r="H220">
        <v>0</v>
      </c>
      <c r="I220">
        <v>0</v>
      </c>
      <c r="J220">
        <v>0</v>
      </c>
      <c r="K220">
        <v>0</v>
      </c>
      <c r="L220">
        <v>0</v>
      </c>
      <c r="M220" s="14" t="s">
        <v>320</v>
      </c>
      <c r="N220" s="14" t="s">
        <v>83</v>
      </c>
      <c r="O220">
        <v>0</v>
      </c>
      <c r="P220">
        <v>0</v>
      </c>
      <c r="Q220" s="14" t="s">
        <v>42</v>
      </c>
      <c r="R220" s="14" t="s">
        <v>44</v>
      </c>
      <c r="S220" s="14" t="s">
        <v>446</v>
      </c>
      <c r="T220" s="14" t="s">
        <v>447</v>
      </c>
    </row>
    <row r="221" spans="1:20" x14ac:dyDescent="0.25">
      <c r="A221" t="s">
        <v>36</v>
      </c>
      <c r="C221" s="14" t="s">
        <v>514</v>
      </c>
      <c r="D221" s="14" t="s">
        <v>515</v>
      </c>
      <c r="E221" s="14" t="s">
        <v>91</v>
      </c>
      <c r="F221" s="14" t="s">
        <v>40</v>
      </c>
      <c r="G221">
        <v>0</v>
      </c>
      <c r="H221">
        <v>0</v>
      </c>
      <c r="I221">
        <v>0</v>
      </c>
      <c r="J221">
        <v>0</v>
      </c>
      <c r="K221">
        <v>0</v>
      </c>
      <c r="L221">
        <v>0</v>
      </c>
      <c r="M221" s="14" t="s">
        <v>320</v>
      </c>
      <c r="N221" s="14" t="s">
        <v>83</v>
      </c>
      <c r="O221">
        <v>0</v>
      </c>
      <c r="P221">
        <v>0</v>
      </c>
      <c r="Q221" s="14" t="s">
        <v>42</v>
      </c>
      <c r="R221" s="14" t="s">
        <v>44</v>
      </c>
      <c r="S221" s="14" t="s">
        <v>446</v>
      </c>
      <c r="T221" s="14" t="s">
        <v>447</v>
      </c>
    </row>
    <row r="222" spans="1:20" x14ac:dyDescent="0.25">
      <c r="A222" t="s">
        <v>36</v>
      </c>
      <c r="C222" s="14" t="s">
        <v>516</v>
      </c>
      <c r="D222" s="14" t="s">
        <v>517</v>
      </c>
      <c r="E222" s="14" t="s">
        <v>91</v>
      </c>
      <c r="F222" s="14" t="s">
        <v>40</v>
      </c>
      <c r="G222">
        <v>0</v>
      </c>
      <c r="H222">
        <v>0</v>
      </c>
      <c r="I222">
        <v>0</v>
      </c>
      <c r="J222">
        <v>0</v>
      </c>
      <c r="K222">
        <v>0</v>
      </c>
      <c r="L222">
        <v>0</v>
      </c>
      <c r="M222" s="14" t="s">
        <v>320</v>
      </c>
      <c r="N222" s="14" t="s">
        <v>83</v>
      </c>
      <c r="O222">
        <v>0</v>
      </c>
      <c r="P222">
        <v>0</v>
      </c>
      <c r="Q222" s="14" t="s">
        <v>42</v>
      </c>
      <c r="R222" s="14" t="s">
        <v>44</v>
      </c>
      <c r="S222" s="14" t="s">
        <v>446</v>
      </c>
      <c r="T222" s="14" t="s">
        <v>447</v>
      </c>
    </row>
    <row r="223" spans="1:20" x14ac:dyDescent="0.25">
      <c r="A223" t="s">
        <v>36</v>
      </c>
      <c r="C223" s="14" t="s">
        <v>518</v>
      </c>
      <c r="D223" s="14" t="s">
        <v>519</v>
      </c>
      <c r="E223" s="14" t="s">
        <v>91</v>
      </c>
      <c r="F223" s="14" t="s">
        <v>40</v>
      </c>
      <c r="G223">
        <v>0</v>
      </c>
      <c r="H223">
        <v>0</v>
      </c>
      <c r="I223">
        <v>0</v>
      </c>
      <c r="J223">
        <v>0</v>
      </c>
      <c r="K223">
        <v>0</v>
      </c>
      <c r="L223">
        <v>0</v>
      </c>
      <c r="M223" s="14" t="s">
        <v>320</v>
      </c>
      <c r="N223" s="14" t="s">
        <v>83</v>
      </c>
      <c r="O223">
        <v>0</v>
      </c>
      <c r="P223">
        <v>0</v>
      </c>
      <c r="Q223" s="14" t="s">
        <v>42</v>
      </c>
      <c r="R223" s="14" t="s">
        <v>44</v>
      </c>
      <c r="S223" s="14" t="s">
        <v>446</v>
      </c>
      <c r="T223" s="14" t="s">
        <v>447</v>
      </c>
    </row>
    <row r="224" spans="1:20" x14ac:dyDescent="0.25">
      <c r="A224" t="s">
        <v>36</v>
      </c>
      <c r="C224" s="14" t="s">
        <v>520</v>
      </c>
      <c r="D224" s="14" t="s">
        <v>521</v>
      </c>
      <c r="E224" s="14" t="s">
        <v>91</v>
      </c>
      <c r="F224" s="14" t="s">
        <v>40</v>
      </c>
      <c r="G224">
        <v>0</v>
      </c>
      <c r="H224">
        <v>0</v>
      </c>
      <c r="I224">
        <v>0</v>
      </c>
      <c r="J224">
        <v>0</v>
      </c>
      <c r="K224">
        <v>0</v>
      </c>
      <c r="L224">
        <v>0</v>
      </c>
      <c r="M224" s="14" t="s">
        <v>320</v>
      </c>
      <c r="N224" s="14" t="s">
        <v>83</v>
      </c>
      <c r="O224">
        <v>0</v>
      </c>
      <c r="P224">
        <v>0</v>
      </c>
      <c r="Q224" s="14" t="s">
        <v>42</v>
      </c>
      <c r="R224" s="14" t="s">
        <v>44</v>
      </c>
      <c r="S224" s="14" t="s">
        <v>446</v>
      </c>
      <c r="T224" s="14" t="s">
        <v>447</v>
      </c>
    </row>
    <row r="225" spans="1:20" x14ac:dyDescent="0.25">
      <c r="A225" t="s">
        <v>36</v>
      </c>
      <c r="C225" s="14" t="s">
        <v>522</v>
      </c>
      <c r="D225" s="14" t="s">
        <v>523</v>
      </c>
      <c r="E225" s="14" t="s">
        <v>91</v>
      </c>
      <c r="F225" s="14" t="s">
        <v>40</v>
      </c>
      <c r="G225">
        <v>0</v>
      </c>
      <c r="H225">
        <v>0</v>
      </c>
      <c r="I225">
        <v>0</v>
      </c>
      <c r="J225">
        <v>0</v>
      </c>
      <c r="K225">
        <v>0</v>
      </c>
      <c r="L225">
        <v>0</v>
      </c>
      <c r="M225" s="14" t="s">
        <v>320</v>
      </c>
      <c r="N225" s="14" t="s">
        <v>83</v>
      </c>
      <c r="O225">
        <v>0</v>
      </c>
      <c r="P225">
        <v>0</v>
      </c>
      <c r="Q225" s="14" t="s">
        <v>42</v>
      </c>
      <c r="R225" s="14" t="s">
        <v>44</v>
      </c>
      <c r="S225" s="14" t="s">
        <v>446</v>
      </c>
      <c r="T225" s="14" t="s">
        <v>447</v>
      </c>
    </row>
    <row r="226" spans="1:20" x14ac:dyDescent="0.25">
      <c r="A226" t="s">
        <v>36</v>
      </c>
      <c r="C226" s="14" t="s">
        <v>524</v>
      </c>
      <c r="D226" s="14" t="s">
        <v>525</v>
      </c>
      <c r="E226" s="14" t="s">
        <v>91</v>
      </c>
      <c r="F226" s="14" t="s">
        <v>40</v>
      </c>
      <c r="G226">
        <v>0</v>
      </c>
      <c r="H226">
        <v>0</v>
      </c>
      <c r="I226">
        <v>0</v>
      </c>
      <c r="J226">
        <v>0</v>
      </c>
      <c r="K226">
        <v>0</v>
      </c>
      <c r="L226">
        <v>0</v>
      </c>
      <c r="M226" s="14" t="s">
        <v>320</v>
      </c>
      <c r="N226" s="14" t="s">
        <v>83</v>
      </c>
      <c r="O226">
        <v>0</v>
      </c>
      <c r="P226">
        <v>0</v>
      </c>
      <c r="Q226" s="14" t="s">
        <v>42</v>
      </c>
      <c r="R226" s="14" t="s">
        <v>44</v>
      </c>
      <c r="S226" s="14" t="s">
        <v>446</v>
      </c>
      <c r="T226" s="14" t="s">
        <v>447</v>
      </c>
    </row>
    <row r="227" spans="1:20" x14ac:dyDescent="0.25">
      <c r="A227" t="s">
        <v>36</v>
      </c>
      <c r="C227" s="14" t="s">
        <v>526</v>
      </c>
      <c r="D227" s="14" t="s">
        <v>527</v>
      </c>
      <c r="E227" s="14" t="s">
        <v>91</v>
      </c>
      <c r="F227" s="14" t="s">
        <v>40</v>
      </c>
      <c r="G227">
        <v>0</v>
      </c>
      <c r="H227">
        <v>0</v>
      </c>
      <c r="I227">
        <v>0</v>
      </c>
      <c r="J227">
        <v>0</v>
      </c>
      <c r="K227">
        <v>0</v>
      </c>
      <c r="L227">
        <v>0</v>
      </c>
      <c r="M227" s="14" t="s">
        <v>320</v>
      </c>
      <c r="N227" s="14" t="s">
        <v>83</v>
      </c>
      <c r="O227">
        <v>0</v>
      </c>
      <c r="P227">
        <v>0</v>
      </c>
      <c r="Q227" s="14" t="s">
        <v>42</v>
      </c>
      <c r="R227" s="14" t="s">
        <v>44</v>
      </c>
      <c r="S227" s="14" t="s">
        <v>446</v>
      </c>
      <c r="T227" s="14" t="s">
        <v>447</v>
      </c>
    </row>
    <row r="228" spans="1:20" x14ac:dyDescent="0.25">
      <c r="A228" t="s">
        <v>36</v>
      </c>
      <c r="C228" s="14" t="s">
        <v>528</v>
      </c>
      <c r="D228" s="14" t="s">
        <v>529</v>
      </c>
      <c r="E228" s="14" t="s">
        <v>91</v>
      </c>
      <c r="F228" s="14" t="s">
        <v>40</v>
      </c>
      <c r="G228">
        <v>0</v>
      </c>
      <c r="H228">
        <v>0</v>
      </c>
      <c r="I228">
        <v>0</v>
      </c>
      <c r="J228">
        <v>0</v>
      </c>
      <c r="K228">
        <v>0</v>
      </c>
      <c r="L228">
        <v>0</v>
      </c>
      <c r="M228" s="14" t="s">
        <v>320</v>
      </c>
      <c r="N228" s="14" t="s">
        <v>83</v>
      </c>
      <c r="O228">
        <v>0</v>
      </c>
      <c r="P228">
        <v>0</v>
      </c>
      <c r="Q228" s="14" t="s">
        <v>42</v>
      </c>
      <c r="R228" s="14" t="s">
        <v>44</v>
      </c>
      <c r="S228" s="14" t="s">
        <v>446</v>
      </c>
      <c r="T228" s="14" t="s">
        <v>447</v>
      </c>
    </row>
    <row r="229" spans="1:20" x14ac:dyDescent="0.25">
      <c r="A229" t="s">
        <v>36</v>
      </c>
      <c r="C229" s="14" t="s">
        <v>530</v>
      </c>
      <c r="D229" s="14" t="s">
        <v>531</v>
      </c>
      <c r="E229" s="14" t="s">
        <v>91</v>
      </c>
      <c r="F229" s="14" t="s">
        <v>40</v>
      </c>
      <c r="G229">
        <v>0</v>
      </c>
      <c r="H229">
        <v>0</v>
      </c>
      <c r="I229">
        <v>0</v>
      </c>
      <c r="J229">
        <v>0</v>
      </c>
      <c r="K229">
        <v>0</v>
      </c>
      <c r="L229">
        <v>0</v>
      </c>
      <c r="M229" s="14" t="s">
        <v>320</v>
      </c>
      <c r="N229" s="14" t="s">
        <v>83</v>
      </c>
      <c r="O229">
        <v>0</v>
      </c>
      <c r="P229">
        <v>0</v>
      </c>
      <c r="Q229" s="14" t="s">
        <v>42</v>
      </c>
      <c r="R229" s="14" t="s">
        <v>44</v>
      </c>
      <c r="S229" s="14" t="s">
        <v>446</v>
      </c>
      <c r="T229" s="14" t="s">
        <v>447</v>
      </c>
    </row>
    <row r="230" spans="1:20" x14ac:dyDescent="0.25">
      <c r="A230" t="s">
        <v>36</v>
      </c>
      <c r="C230" s="14" t="s">
        <v>532</v>
      </c>
      <c r="D230" s="14" t="s">
        <v>533</v>
      </c>
      <c r="E230" s="14" t="s">
        <v>91</v>
      </c>
      <c r="F230" s="14" t="s">
        <v>40</v>
      </c>
      <c r="G230">
        <v>0</v>
      </c>
      <c r="H230">
        <v>0</v>
      </c>
      <c r="I230">
        <v>0</v>
      </c>
      <c r="J230">
        <v>0</v>
      </c>
      <c r="K230">
        <v>0</v>
      </c>
      <c r="L230">
        <v>0</v>
      </c>
      <c r="M230" s="14" t="s">
        <v>320</v>
      </c>
      <c r="N230" s="14" t="s">
        <v>83</v>
      </c>
      <c r="O230">
        <v>0</v>
      </c>
      <c r="P230">
        <v>0</v>
      </c>
      <c r="Q230" s="14" t="s">
        <v>42</v>
      </c>
      <c r="R230" s="14" t="s">
        <v>44</v>
      </c>
      <c r="S230" s="14" t="s">
        <v>446</v>
      </c>
      <c r="T230" s="14" t="s">
        <v>447</v>
      </c>
    </row>
    <row r="231" spans="1:20" x14ac:dyDescent="0.25">
      <c r="A231" t="s">
        <v>36</v>
      </c>
      <c r="C231" s="14" t="s">
        <v>534</v>
      </c>
      <c r="D231" s="14" t="s">
        <v>535</v>
      </c>
      <c r="E231" s="14" t="s">
        <v>91</v>
      </c>
      <c r="F231" s="14" t="s">
        <v>40</v>
      </c>
      <c r="G231">
        <v>0</v>
      </c>
      <c r="H231">
        <v>0</v>
      </c>
      <c r="I231">
        <v>0</v>
      </c>
      <c r="J231">
        <v>0</v>
      </c>
      <c r="K231">
        <v>0</v>
      </c>
      <c r="L231">
        <v>0</v>
      </c>
      <c r="M231" s="14" t="s">
        <v>320</v>
      </c>
      <c r="N231" s="14" t="s">
        <v>83</v>
      </c>
      <c r="O231">
        <v>0</v>
      </c>
      <c r="P231">
        <v>0</v>
      </c>
      <c r="Q231" s="14" t="s">
        <v>42</v>
      </c>
      <c r="R231" s="14" t="s">
        <v>44</v>
      </c>
      <c r="S231" s="14" t="s">
        <v>446</v>
      </c>
      <c r="T231" s="14" t="s">
        <v>447</v>
      </c>
    </row>
    <row r="232" spans="1:20" x14ac:dyDescent="0.25">
      <c r="A232" t="s">
        <v>36</v>
      </c>
      <c r="C232" s="14" t="s">
        <v>536</v>
      </c>
      <c r="D232" s="14" t="s">
        <v>537</v>
      </c>
      <c r="E232" s="14" t="s">
        <v>91</v>
      </c>
      <c r="F232" s="14" t="s">
        <v>40</v>
      </c>
      <c r="G232">
        <v>0</v>
      </c>
      <c r="H232">
        <v>0</v>
      </c>
      <c r="I232">
        <v>0</v>
      </c>
      <c r="J232">
        <v>0</v>
      </c>
      <c r="K232">
        <v>0</v>
      </c>
      <c r="L232">
        <v>0</v>
      </c>
      <c r="M232" s="14" t="s">
        <v>320</v>
      </c>
      <c r="N232" s="14" t="s">
        <v>83</v>
      </c>
      <c r="O232">
        <v>0</v>
      </c>
      <c r="P232">
        <v>0</v>
      </c>
      <c r="Q232" s="14" t="s">
        <v>42</v>
      </c>
      <c r="R232" s="14" t="s">
        <v>44</v>
      </c>
      <c r="S232" s="14" t="s">
        <v>446</v>
      </c>
      <c r="T232" s="14" t="s">
        <v>447</v>
      </c>
    </row>
    <row r="233" spans="1:20" x14ac:dyDescent="0.25">
      <c r="A233" t="s">
        <v>36</v>
      </c>
      <c r="C233" s="14" t="s">
        <v>538</v>
      </c>
      <c r="D233" s="14" t="s">
        <v>539</v>
      </c>
      <c r="E233" s="14" t="s">
        <v>91</v>
      </c>
      <c r="F233" s="14" t="s">
        <v>40</v>
      </c>
      <c r="G233">
        <v>0</v>
      </c>
      <c r="H233">
        <v>0</v>
      </c>
      <c r="I233">
        <v>0</v>
      </c>
      <c r="J233">
        <v>0</v>
      </c>
      <c r="K233">
        <v>0</v>
      </c>
      <c r="L233">
        <v>0</v>
      </c>
      <c r="M233" s="14" t="s">
        <v>320</v>
      </c>
      <c r="N233" s="14" t="s">
        <v>83</v>
      </c>
      <c r="O233">
        <v>0</v>
      </c>
      <c r="P233">
        <v>0</v>
      </c>
      <c r="Q233" s="14" t="s">
        <v>42</v>
      </c>
      <c r="R233" s="14" t="s">
        <v>44</v>
      </c>
      <c r="S233" s="14" t="s">
        <v>446</v>
      </c>
      <c r="T233" s="14" t="s">
        <v>447</v>
      </c>
    </row>
    <row r="234" spans="1:20" x14ac:dyDescent="0.25">
      <c r="A234" t="s">
        <v>36</v>
      </c>
      <c r="C234" s="14" t="s">
        <v>540</v>
      </c>
      <c r="D234" s="14" t="s">
        <v>541</v>
      </c>
      <c r="E234" s="14" t="s">
        <v>91</v>
      </c>
      <c r="F234" s="14" t="s">
        <v>40</v>
      </c>
      <c r="G234">
        <v>0</v>
      </c>
      <c r="H234">
        <v>0</v>
      </c>
      <c r="I234">
        <v>0</v>
      </c>
      <c r="J234">
        <v>0</v>
      </c>
      <c r="K234">
        <v>0</v>
      </c>
      <c r="L234">
        <v>0</v>
      </c>
      <c r="M234" s="14" t="s">
        <v>320</v>
      </c>
      <c r="N234" s="14" t="s">
        <v>83</v>
      </c>
      <c r="O234">
        <v>0</v>
      </c>
      <c r="P234">
        <v>0</v>
      </c>
      <c r="Q234" s="14" t="s">
        <v>42</v>
      </c>
      <c r="R234" s="14" t="s">
        <v>44</v>
      </c>
      <c r="S234" s="14" t="s">
        <v>446</v>
      </c>
      <c r="T234" s="14" t="s">
        <v>447</v>
      </c>
    </row>
    <row r="235" spans="1:20" x14ac:dyDescent="0.25">
      <c r="A235" t="s">
        <v>36</v>
      </c>
      <c r="C235" s="14" t="s">
        <v>542</v>
      </c>
      <c r="D235" s="14" t="s">
        <v>543</v>
      </c>
      <c r="E235" s="14" t="s">
        <v>91</v>
      </c>
      <c r="F235" s="14" t="s">
        <v>40</v>
      </c>
      <c r="G235">
        <v>0</v>
      </c>
      <c r="H235">
        <v>0</v>
      </c>
      <c r="I235">
        <v>0</v>
      </c>
      <c r="J235">
        <v>0</v>
      </c>
      <c r="K235">
        <v>0</v>
      </c>
      <c r="L235">
        <v>0</v>
      </c>
      <c r="M235" s="14" t="s">
        <v>320</v>
      </c>
      <c r="N235" s="14" t="s">
        <v>83</v>
      </c>
      <c r="O235">
        <v>0</v>
      </c>
      <c r="P235">
        <v>0</v>
      </c>
      <c r="Q235" s="14" t="s">
        <v>42</v>
      </c>
      <c r="R235" s="14" t="s">
        <v>44</v>
      </c>
      <c r="S235" s="14" t="s">
        <v>446</v>
      </c>
      <c r="T235" s="14" t="s">
        <v>447</v>
      </c>
    </row>
    <row r="236" spans="1:20" x14ac:dyDescent="0.25">
      <c r="A236" t="s">
        <v>36</v>
      </c>
      <c r="C236" s="14" t="s">
        <v>544</v>
      </c>
      <c r="D236" s="14" t="s">
        <v>545</v>
      </c>
      <c r="E236" s="14" t="s">
        <v>91</v>
      </c>
      <c r="F236" s="14" t="s">
        <v>40</v>
      </c>
      <c r="G236">
        <v>0</v>
      </c>
      <c r="H236">
        <v>0</v>
      </c>
      <c r="I236">
        <v>0</v>
      </c>
      <c r="J236">
        <v>0</v>
      </c>
      <c r="K236">
        <v>0</v>
      </c>
      <c r="L236">
        <v>0</v>
      </c>
      <c r="M236" s="14" t="s">
        <v>320</v>
      </c>
      <c r="N236" s="14" t="s">
        <v>83</v>
      </c>
      <c r="O236">
        <v>0</v>
      </c>
      <c r="P236">
        <v>0</v>
      </c>
      <c r="Q236" s="14" t="s">
        <v>42</v>
      </c>
      <c r="R236" s="14" t="s">
        <v>44</v>
      </c>
      <c r="S236" s="14" t="s">
        <v>446</v>
      </c>
      <c r="T236" s="14" t="s">
        <v>447</v>
      </c>
    </row>
    <row r="237" spans="1:20" x14ac:dyDescent="0.25">
      <c r="A237" t="s">
        <v>36</v>
      </c>
      <c r="C237" s="14" t="s">
        <v>546</v>
      </c>
      <c r="D237" s="14" t="s">
        <v>547</v>
      </c>
      <c r="E237" s="14" t="s">
        <v>91</v>
      </c>
      <c r="F237" s="14" t="s">
        <v>40</v>
      </c>
      <c r="G237">
        <v>0</v>
      </c>
      <c r="H237">
        <v>0</v>
      </c>
      <c r="I237">
        <v>0</v>
      </c>
      <c r="J237">
        <v>0</v>
      </c>
      <c r="K237">
        <v>0</v>
      </c>
      <c r="L237">
        <v>0</v>
      </c>
      <c r="M237" s="14" t="s">
        <v>320</v>
      </c>
      <c r="N237" s="14" t="s">
        <v>83</v>
      </c>
      <c r="O237">
        <v>0</v>
      </c>
      <c r="P237">
        <v>0</v>
      </c>
      <c r="Q237" s="14" t="s">
        <v>42</v>
      </c>
      <c r="R237" s="14" t="s">
        <v>44</v>
      </c>
      <c r="S237" s="14" t="s">
        <v>446</v>
      </c>
      <c r="T237" s="14" t="s">
        <v>447</v>
      </c>
    </row>
    <row r="238" spans="1:20" x14ac:dyDescent="0.25">
      <c r="A238" t="s">
        <v>36</v>
      </c>
      <c r="C238" s="14" t="s">
        <v>548</v>
      </c>
      <c r="D238" s="14" t="s">
        <v>549</v>
      </c>
      <c r="E238" s="14" t="s">
        <v>91</v>
      </c>
      <c r="F238" s="14" t="s">
        <v>40</v>
      </c>
      <c r="G238">
        <v>0</v>
      </c>
      <c r="H238">
        <v>0</v>
      </c>
      <c r="I238">
        <v>0</v>
      </c>
      <c r="J238">
        <v>0</v>
      </c>
      <c r="K238">
        <v>0</v>
      </c>
      <c r="L238">
        <v>0</v>
      </c>
      <c r="M238" s="14" t="s">
        <v>320</v>
      </c>
      <c r="N238" s="14" t="s">
        <v>83</v>
      </c>
      <c r="O238">
        <v>0</v>
      </c>
      <c r="P238">
        <v>0</v>
      </c>
      <c r="Q238" s="14" t="s">
        <v>42</v>
      </c>
      <c r="R238" s="14" t="s">
        <v>44</v>
      </c>
      <c r="S238" s="14" t="s">
        <v>446</v>
      </c>
      <c r="T238" s="14" t="s">
        <v>447</v>
      </c>
    </row>
    <row r="239" spans="1:20" x14ac:dyDescent="0.25">
      <c r="A239" t="s">
        <v>36</v>
      </c>
      <c r="C239" s="14" t="s">
        <v>550</v>
      </c>
      <c r="D239" s="14" t="s">
        <v>551</v>
      </c>
      <c r="E239" s="14" t="s">
        <v>91</v>
      </c>
      <c r="F239" s="14" t="s">
        <v>40</v>
      </c>
      <c r="G239">
        <v>0</v>
      </c>
      <c r="H239">
        <v>0</v>
      </c>
      <c r="I239">
        <v>0</v>
      </c>
      <c r="J239">
        <v>0</v>
      </c>
      <c r="K239">
        <v>0</v>
      </c>
      <c r="L239">
        <v>0</v>
      </c>
      <c r="M239" s="14" t="s">
        <v>320</v>
      </c>
      <c r="N239" s="14" t="s">
        <v>83</v>
      </c>
      <c r="O239">
        <v>0</v>
      </c>
      <c r="P239">
        <v>0</v>
      </c>
      <c r="Q239" s="14" t="s">
        <v>42</v>
      </c>
      <c r="R239" s="14" t="s">
        <v>44</v>
      </c>
      <c r="S239" s="14" t="s">
        <v>446</v>
      </c>
      <c r="T239" s="14" t="s">
        <v>447</v>
      </c>
    </row>
    <row r="240" spans="1:20" x14ac:dyDescent="0.25">
      <c r="A240" t="s">
        <v>36</v>
      </c>
      <c r="C240" s="14" t="s">
        <v>552</v>
      </c>
      <c r="D240" s="14" t="s">
        <v>553</v>
      </c>
      <c r="E240" s="14" t="s">
        <v>91</v>
      </c>
      <c r="F240" s="14" t="s">
        <v>40</v>
      </c>
      <c r="G240">
        <v>0</v>
      </c>
      <c r="H240">
        <v>0</v>
      </c>
      <c r="I240">
        <v>0</v>
      </c>
      <c r="J240">
        <v>0</v>
      </c>
      <c r="K240">
        <v>0</v>
      </c>
      <c r="L240">
        <v>0</v>
      </c>
      <c r="M240" s="14" t="s">
        <v>320</v>
      </c>
      <c r="N240" s="14" t="s">
        <v>83</v>
      </c>
      <c r="O240">
        <v>0</v>
      </c>
      <c r="P240">
        <v>0</v>
      </c>
      <c r="Q240" s="14" t="s">
        <v>42</v>
      </c>
      <c r="R240" s="14" t="s">
        <v>44</v>
      </c>
      <c r="S240" s="14" t="s">
        <v>446</v>
      </c>
      <c r="T240" s="14" t="s">
        <v>447</v>
      </c>
    </row>
    <row r="241" spans="1:20" x14ac:dyDescent="0.25">
      <c r="A241" t="s">
        <v>36</v>
      </c>
      <c r="C241" s="14" t="s">
        <v>554</v>
      </c>
      <c r="D241" s="14" t="s">
        <v>555</v>
      </c>
      <c r="E241" s="14" t="s">
        <v>91</v>
      </c>
      <c r="F241" s="14" t="s">
        <v>40</v>
      </c>
      <c r="G241">
        <v>0</v>
      </c>
      <c r="H241">
        <v>0</v>
      </c>
      <c r="I241">
        <v>0</v>
      </c>
      <c r="J241">
        <v>0</v>
      </c>
      <c r="K241">
        <v>0</v>
      </c>
      <c r="L241">
        <v>0</v>
      </c>
      <c r="M241" s="14" t="s">
        <v>320</v>
      </c>
      <c r="N241" s="14" t="s">
        <v>83</v>
      </c>
      <c r="O241">
        <v>0</v>
      </c>
      <c r="P241">
        <v>0</v>
      </c>
      <c r="Q241" s="14" t="s">
        <v>42</v>
      </c>
      <c r="R241" s="14" t="s">
        <v>44</v>
      </c>
      <c r="S241" s="14" t="s">
        <v>446</v>
      </c>
      <c r="T241" s="14" t="s">
        <v>447</v>
      </c>
    </row>
    <row r="242" spans="1:20" x14ac:dyDescent="0.25">
      <c r="A242" t="s">
        <v>36</v>
      </c>
      <c r="C242" s="14" t="s">
        <v>556</v>
      </c>
      <c r="D242" s="14" t="s">
        <v>557</v>
      </c>
      <c r="E242" s="14" t="s">
        <v>91</v>
      </c>
      <c r="F242" s="14" t="s">
        <v>45</v>
      </c>
      <c r="G242">
        <v>8481</v>
      </c>
      <c r="H242">
        <v>0</v>
      </c>
      <c r="I242">
        <v>0</v>
      </c>
      <c r="J242">
        <v>0</v>
      </c>
      <c r="K242">
        <v>0</v>
      </c>
      <c r="L242">
        <v>0</v>
      </c>
      <c r="M242" s="14" t="s">
        <v>41</v>
      </c>
      <c r="N242" s="14" t="s">
        <v>83</v>
      </c>
      <c r="O242">
        <v>0</v>
      </c>
      <c r="P242">
        <v>0</v>
      </c>
      <c r="Q242" s="14" t="s">
        <v>46</v>
      </c>
      <c r="R242" s="14" t="s">
        <v>44</v>
      </c>
      <c r="S242" s="14" t="s">
        <v>83</v>
      </c>
      <c r="T242" s="14" t="s">
        <v>83</v>
      </c>
    </row>
    <row r="243" spans="1:20" x14ac:dyDescent="0.25">
      <c r="A243" t="s">
        <v>36</v>
      </c>
      <c r="C243" s="14" t="s">
        <v>558</v>
      </c>
      <c r="D243" s="14" t="s">
        <v>559</v>
      </c>
      <c r="E243" s="14" t="s">
        <v>91</v>
      </c>
      <c r="F243" s="14" t="s">
        <v>45</v>
      </c>
      <c r="G243">
        <v>7508</v>
      </c>
      <c r="H243">
        <v>0</v>
      </c>
      <c r="I243">
        <v>0</v>
      </c>
      <c r="J243">
        <v>0</v>
      </c>
      <c r="K243">
        <v>0</v>
      </c>
      <c r="L243">
        <v>0</v>
      </c>
      <c r="M243" s="14" t="s">
        <v>41</v>
      </c>
      <c r="N243" s="14" t="s">
        <v>83</v>
      </c>
      <c r="O243">
        <v>0</v>
      </c>
      <c r="P243">
        <v>0</v>
      </c>
      <c r="Q243" s="14" t="s">
        <v>46</v>
      </c>
      <c r="R243" s="14" t="s">
        <v>44</v>
      </c>
      <c r="S243" s="14" t="s">
        <v>83</v>
      </c>
      <c r="T243" s="14" t="s">
        <v>83</v>
      </c>
    </row>
    <row r="244" spans="1:20" x14ac:dyDescent="0.25">
      <c r="A244" t="s">
        <v>36</v>
      </c>
      <c r="C244" s="14" t="s">
        <v>560</v>
      </c>
      <c r="D244" s="14" t="s">
        <v>561</v>
      </c>
      <c r="E244" s="14" t="s">
        <v>91</v>
      </c>
      <c r="F244" s="14" t="s">
        <v>45</v>
      </c>
      <c r="G244">
        <v>25310.999999999996</v>
      </c>
      <c r="H244">
        <v>0</v>
      </c>
      <c r="I244">
        <v>0</v>
      </c>
      <c r="J244">
        <v>0</v>
      </c>
      <c r="K244">
        <v>2125</v>
      </c>
      <c r="L244">
        <v>0</v>
      </c>
      <c r="M244" s="14" t="s">
        <v>41</v>
      </c>
      <c r="N244" s="14" t="s">
        <v>83</v>
      </c>
      <c r="O244">
        <v>0</v>
      </c>
      <c r="P244">
        <v>0</v>
      </c>
      <c r="Q244" s="14" t="s">
        <v>46</v>
      </c>
      <c r="R244" s="14" t="s">
        <v>44</v>
      </c>
      <c r="S244" s="14" t="s">
        <v>83</v>
      </c>
      <c r="T244" s="14" t="s">
        <v>83</v>
      </c>
    </row>
    <row r="245" spans="1:20" x14ac:dyDescent="0.25">
      <c r="A245" t="s">
        <v>36</v>
      </c>
      <c r="C245" s="14" t="s">
        <v>562</v>
      </c>
      <c r="D245" s="14" t="s">
        <v>563</v>
      </c>
      <c r="E245" s="14" t="s">
        <v>91</v>
      </c>
      <c r="F245" s="14" t="s">
        <v>45</v>
      </c>
      <c r="G245">
        <v>8790</v>
      </c>
      <c r="H245">
        <v>0</v>
      </c>
      <c r="I245">
        <v>0</v>
      </c>
      <c r="J245">
        <v>0</v>
      </c>
      <c r="K245">
        <v>0</v>
      </c>
      <c r="L245">
        <v>0</v>
      </c>
      <c r="M245" s="14" t="s">
        <v>41</v>
      </c>
      <c r="N245" s="14" t="s">
        <v>83</v>
      </c>
      <c r="O245">
        <v>0</v>
      </c>
      <c r="P245">
        <v>0</v>
      </c>
      <c r="Q245" s="14" t="s">
        <v>46</v>
      </c>
      <c r="R245" s="14" t="s">
        <v>44</v>
      </c>
      <c r="S245" s="14" t="s">
        <v>83</v>
      </c>
      <c r="T245" s="14" t="s">
        <v>83</v>
      </c>
    </row>
    <row r="246" spans="1:20" x14ac:dyDescent="0.25">
      <c r="A246" t="s">
        <v>36</v>
      </c>
      <c r="C246" s="14" t="s">
        <v>564</v>
      </c>
      <c r="D246" s="14" t="s">
        <v>565</v>
      </c>
      <c r="E246" s="14" t="s">
        <v>91</v>
      </c>
      <c r="F246" s="14" t="s">
        <v>45</v>
      </c>
      <c r="G246">
        <v>9891</v>
      </c>
      <c r="H246">
        <v>0</v>
      </c>
      <c r="I246">
        <v>0</v>
      </c>
      <c r="J246">
        <v>0</v>
      </c>
      <c r="K246">
        <v>0</v>
      </c>
      <c r="L246">
        <v>0</v>
      </c>
      <c r="M246" s="14" t="s">
        <v>41</v>
      </c>
      <c r="N246" s="14" t="s">
        <v>83</v>
      </c>
      <c r="O246">
        <v>0</v>
      </c>
      <c r="P246">
        <v>0</v>
      </c>
      <c r="Q246" s="14" t="s">
        <v>46</v>
      </c>
      <c r="R246" s="14" t="s">
        <v>44</v>
      </c>
      <c r="S246" s="14" t="s">
        <v>83</v>
      </c>
      <c r="T246" s="14" t="s">
        <v>83</v>
      </c>
    </row>
    <row r="247" spans="1:20" x14ac:dyDescent="0.25">
      <c r="A247" t="s">
        <v>36</v>
      </c>
      <c r="C247" s="14" t="s">
        <v>566</v>
      </c>
      <c r="D247" s="14" t="s">
        <v>567</v>
      </c>
      <c r="E247" s="14" t="s">
        <v>91</v>
      </c>
      <c r="F247" s="14" t="s">
        <v>45</v>
      </c>
      <c r="G247">
        <v>9862</v>
      </c>
      <c r="H247">
        <v>0</v>
      </c>
      <c r="I247">
        <v>0</v>
      </c>
      <c r="J247">
        <v>0</v>
      </c>
      <c r="K247">
        <v>0</v>
      </c>
      <c r="L247">
        <v>0</v>
      </c>
      <c r="M247" s="14" t="s">
        <v>41</v>
      </c>
      <c r="N247" s="14" t="s">
        <v>83</v>
      </c>
      <c r="O247">
        <v>0</v>
      </c>
      <c r="P247">
        <v>0</v>
      </c>
      <c r="Q247" s="14" t="s">
        <v>46</v>
      </c>
      <c r="R247" s="14" t="s">
        <v>44</v>
      </c>
      <c r="S247" s="14" t="s">
        <v>83</v>
      </c>
      <c r="T247" s="14" t="s">
        <v>83</v>
      </c>
    </row>
    <row r="248" spans="1:20" x14ac:dyDescent="0.25">
      <c r="A248" t="s">
        <v>36</v>
      </c>
      <c r="C248" s="14" t="s">
        <v>568</v>
      </c>
      <c r="D248" s="14" t="s">
        <v>569</v>
      </c>
      <c r="E248" s="14" t="s">
        <v>91</v>
      </c>
      <c r="F248" s="14" t="s">
        <v>45</v>
      </c>
      <c r="G248">
        <v>7640</v>
      </c>
      <c r="H248">
        <v>0</v>
      </c>
      <c r="I248">
        <v>0</v>
      </c>
      <c r="J248">
        <v>0</v>
      </c>
      <c r="K248">
        <v>0</v>
      </c>
      <c r="L248">
        <v>0</v>
      </c>
      <c r="M248" s="14" t="s">
        <v>41</v>
      </c>
      <c r="N248" s="14" t="s">
        <v>83</v>
      </c>
      <c r="O248">
        <v>0</v>
      </c>
      <c r="P248">
        <v>0</v>
      </c>
      <c r="Q248" s="14" t="s">
        <v>46</v>
      </c>
      <c r="R248" s="14" t="s">
        <v>44</v>
      </c>
      <c r="S248" s="14" t="s">
        <v>83</v>
      </c>
      <c r="T248" s="14" t="s">
        <v>83</v>
      </c>
    </row>
    <row r="249" spans="1:20" x14ac:dyDescent="0.25">
      <c r="A249" t="s">
        <v>36</v>
      </c>
      <c r="C249" s="14" t="s">
        <v>570</v>
      </c>
      <c r="D249" s="14" t="s">
        <v>571</v>
      </c>
      <c r="E249" s="14" t="s">
        <v>91</v>
      </c>
      <c r="F249" s="14" t="s">
        <v>45</v>
      </c>
      <c r="G249">
        <v>9570</v>
      </c>
      <c r="H249">
        <v>0</v>
      </c>
      <c r="I249">
        <v>0</v>
      </c>
      <c r="J249">
        <v>0</v>
      </c>
      <c r="K249">
        <v>0</v>
      </c>
      <c r="L249">
        <v>0</v>
      </c>
      <c r="M249" s="14" t="s">
        <v>41</v>
      </c>
      <c r="N249" s="14" t="s">
        <v>83</v>
      </c>
      <c r="O249">
        <v>0</v>
      </c>
      <c r="P249">
        <v>0</v>
      </c>
      <c r="Q249" s="14" t="s">
        <v>46</v>
      </c>
      <c r="R249" s="14" t="s">
        <v>44</v>
      </c>
      <c r="S249" s="14" t="s">
        <v>83</v>
      </c>
      <c r="T249" s="14" t="s">
        <v>83</v>
      </c>
    </row>
    <row r="250" spans="1:20" x14ac:dyDescent="0.25">
      <c r="A250" t="s">
        <v>36</v>
      </c>
      <c r="C250" s="14" t="s">
        <v>572</v>
      </c>
      <c r="D250" s="14" t="s">
        <v>573</v>
      </c>
      <c r="E250" s="14" t="s">
        <v>91</v>
      </c>
      <c r="F250" s="14" t="s">
        <v>45</v>
      </c>
      <c r="G250">
        <v>9366</v>
      </c>
      <c r="H250">
        <v>0</v>
      </c>
      <c r="I250">
        <v>0</v>
      </c>
      <c r="J250">
        <v>0</v>
      </c>
      <c r="K250">
        <v>0</v>
      </c>
      <c r="L250">
        <v>0</v>
      </c>
      <c r="M250" s="14" t="s">
        <v>41</v>
      </c>
      <c r="N250" s="14" t="s">
        <v>83</v>
      </c>
      <c r="O250">
        <v>0</v>
      </c>
      <c r="P250">
        <v>0</v>
      </c>
      <c r="Q250" s="14" t="s">
        <v>46</v>
      </c>
      <c r="R250" s="14" t="s">
        <v>44</v>
      </c>
      <c r="S250" s="14" t="s">
        <v>83</v>
      </c>
      <c r="T250" s="14" t="s">
        <v>83</v>
      </c>
    </row>
    <row r="251" spans="1:20" x14ac:dyDescent="0.25">
      <c r="A251" t="s">
        <v>36</v>
      </c>
      <c r="C251" s="14" t="s">
        <v>574</v>
      </c>
      <c r="D251" s="14" t="s">
        <v>575</v>
      </c>
      <c r="E251" s="14" t="s">
        <v>91</v>
      </c>
      <c r="F251" s="14" t="s">
        <v>45</v>
      </c>
      <c r="G251">
        <v>9183</v>
      </c>
      <c r="H251">
        <v>0</v>
      </c>
      <c r="I251">
        <v>0</v>
      </c>
      <c r="J251">
        <v>0</v>
      </c>
      <c r="K251">
        <v>0</v>
      </c>
      <c r="L251">
        <v>0</v>
      </c>
      <c r="M251" s="14" t="s">
        <v>41</v>
      </c>
      <c r="N251" s="14" t="s">
        <v>83</v>
      </c>
      <c r="O251">
        <v>0</v>
      </c>
      <c r="P251">
        <v>0</v>
      </c>
      <c r="Q251" s="14" t="s">
        <v>46</v>
      </c>
      <c r="R251" s="14" t="s">
        <v>44</v>
      </c>
      <c r="S251" s="14" t="s">
        <v>83</v>
      </c>
      <c r="T251" s="14" t="s">
        <v>83</v>
      </c>
    </row>
    <row r="252" spans="1:20" x14ac:dyDescent="0.25">
      <c r="A252" t="s">
        <v>36</v>
      </c>
      <c r="C252" s="14" t="s">
        <v>576</v>
      </c>
      <c r="D252" s="14" t="s">
        <v>577</v>
      </c>
      <c r="E252" s="14" t="s">
        <v>91</v>
      </c>
      <c r="F252" s="14" t="s">
        <v>45</v>
      </c>
      <c r="G252">
        <v>27829</v>
      </c>
      <c r="H252">
        <v>0</v>
      </c>
      <c r="I252">
        <v>0</v>
      </c>
      <c r="J252">
        <v>0</v>
      </c>
      <c r="K252">
        <v>1824</v>
      </c>
      <c r="L252">
        <v>0</v>
      </c>
      <c r="M252" s="14" t="s">
        <v>41</v>
      </c>
      <c r="N252" s="14" t="s">
        <v>83</v>
      </c>
      <c r="O252">
        <v>0</v>
      </c>
      <c r="P252">
        <v>0</v>
      </c>
      <c r="Q252" s="14" t="s">
        <v>46</v>
      </c>
      <c r="R252" s="14" t="s">
        <v>44</v>
      </c>
      <c r="S252" s="14" t="s">
        <v>83</v>
      </c>
      <c r="T252" s="14" t="s">
        <v>83</v>
      </c>
    </row>
    <row r="253" spans="1:20" x14ac:dyDescent="0.25">
      <c r="A253" t="s">
        <v>36</v>
      </c>
      <c r="C253" s="14" t="s">
        <v>578</v>
      </c>
      <c r="D253" s="14" t="s">
        <v>579</v>
      </c>
      <c r="E253" s="14" t="s">
        <v>91</v>
      </c>
      <c r="F253" s="14" t="s">
        <v>45</v>
      </c>
      <c r="G253">
        <v>10572</v>
      </c>
      <c r="H253">
        <v>0</v>
      </c>
      <c r="I253">
        <v>0</v>
      </c>
      <c r="J253">
        <v>0</v>
      </c>
      <c r="K253">
        <v>0</v>
      </c>
      <c r="L253">
        <v>0</v>
      </c>
      <c r="M253" s="14" t="s">
        <v>41</v>
      </c>
      <c r="N253" s="14" t="s">
        <v>83</v>
      </c>
      <c r="O253">
        <v>0</v>
      </c>
      <c r="P253">
        <v>0</v>
      </c>
      <c r="Q253" s="14" t="s">
        <v>46</v>
      </c>
      <c r="R253" s="14" t="s">
        <v>44</v>
      </c>
      <c r="S253" s="14" t="s">
        <v>83</v>
      </c>
      <c r="T253" s="14" t="s">
        <v>83</v>
      </c>
    </row>
    <row r="254" spans="1:20" x14ac:dyDescent="0.25">
      <c r="A254" t="s">
        <v>36</v>
      </c>
      <c r="C254" s="14" t="s">
        <v>580</v>
      </c>
      <c r="D254" s="14" t="s">
        <v>581</v>
      </c>
      <c r="E254" s="14" t="s">
        <v>91</v>
      </c>
      <c r="F254" s="14" t="s">
        <v>45</v>
      </c>
      <c r="G254">
        <v>10820</v>
      </c>
      <c r="H254">
        <v>0</v>
      </c>
      <c r="I254">
        <v>0</v>
      </c>
      <c r="J254">
        <v>0</v>
      </c>
      <c r="K254">
        <v>0</v>
      </c>
      <c r="L254">
        <v>0</v>
      </c>
      <c r="M254" s="14" t="s">
        <v>41</v>
      </c>
      <c r="N254" s="14" t="s">
        <v>83</v>
      </c>
      <c r="O254">
        <v>0</v>
      </c>
      <c r="P254">
        <v>0</v>
      </c>
      <c r="Q254" s="14" t="s">
        <v>46</v>
      </c>
      <c r="R254" s="14" t="s">
        <v>44</v>
      </c>
      <c r="S254" s="14" t="s">
        <v>83</v>
      </c>
      <c r="T254" s="14" t="s">
        <v>83</v>
      </c>
    </row>
    <row r="255" spans="1:20" x14ac:dyDescent="0.25">
      <c r="A255" t="s">
        <v>36</v>
      </c>
      <c r="C255" s="14" t="s">
        <v>582</v>
      </c>
      <c r="D255" s="14" t="s">
        <v>583</v>
      </c>
      <c r="E255" s="14" t="s">
        <v>91</v>
      </c>
      <c r="F255" s="14" t="s">
        <v>45</v>
      </c>
      <c r="G255">
        <v>12874.999999999998</v>
      </c>
      <c r="H255">
        <v>0</v>
      </c>
      <c r="I255">
        <v>0</v>
      </c>
      <c r="J255">
        <v>0</v>
      </c>
      <c r="K255">
        <v>0</v>
      </c>
      <c r="L255">
        <v>0</v>
      </c>
      <c r="M255" s="14" t="s">
        <v>41</v>
      </c>
      <c r="N255" s="14" t="s">
        <v>83</v>
      </c>
      <c r="O255">
        <v>0</v>
      </c>
      <c r="P255">
        <v>0</v>
      </c>
      <c r="Q255" s="14" t="s">
        <v>46</v>
      </c>
      <c r="R255" s="14" t="s">
        <v>44</v>
      </c>
      <c r="S255" s="14" t="s">
        <v>83</v>
      </c>
      <c r="T255" s="14" t="s">
        <v>83</v>
      </c>
    </row>
    <row r="256" spans="1:20" x14ac:dyDescent="0.25">
      <c r="A256" t="s">
        <v>36</v>
      </c>
      <c r="C256" s="14" t="s">
        <v>584</v>
      </c>
      <c r="D256" s="14" t="s">
        <v>585</v>
      </c>
      <c r="E256" s="14" t="s">
        <v>91</v>
      </c>
      <c r="F256" s="14" t="s">
        <v>45</v>
      </c>
      <c r="G256">
        <v>14470.000000000002</v>
      </c>
      <c r="H256">
        <v>0</v>
      </c>
      <c r="I256">
        <v>0</v>
      </c>
      <c r="J256">
        <v>0</v>
      </c>
      <c r="K256">
        <v>0</v>
      </c>
      <c r="L256">
        <v>0</v>
      </c>
      <c r="M256" s="14" t="s">
        <v>41</v>
      </c>
      <c r="N256" s="14" t="s">
        <v>83</v>
      </c>
      <c r="O256">
        <v>0</v>
      </c>
      <c r="P256">
        <v>0</v>
      </c>
      <c r="Q256" s="14" t="s">
        <v>46</v>
      </c>
      <c r="R256" s="14" t="s">
        <v>44</v>
      </c>
      <c r="S256" s="14" t="s">
        <v>83</v>
      </c>
      <c r="T256" s="14" t="s">
        <v>83</v>
      </c>
    </row>
    <row r="257" spans="1:20" x14ac:dyDescent="0.25">
      <c r="A257" t="s">
        <v>36</v>
      </c>
      <c r="C257" s="14" t="s">
        <v>586</v>
      </c>
      <c r="D257" s="14" t="s">
        <v>587</v>
      </c>
      <c r="E257" s="14" t="s">
        <v>91</v>
      </c>
      <c r="F257" s="14" t="s">
        <v>45</v>
      </c>
      <c r="G257">
        <v>22234</v>
      </c>
      <c r="H257">
        <v>0</v>
      </c>
      <c r="I257">
        <v>0</v>
      </c>
      <c r="J257">
        <v>0</v>
      </c>
      <c r="K257">
        <v>2752</v>
      </c>
      <c r="L257">
        <v>0</v>
      </c>
      <c r="M257" s="14" t="s">
        <v>41</v>
      </c>
      <c r="N257" s="14" t="s">
        <v>83</v>
      </c>
      <c r="O257">
        <v>0</v>
      </c>
      <c r="P257">
        <v>0</v>
      </c>
      <c r="Q257" s="14" t="s">
        <v>46</v>
      </c>
      <c r="R257" s="14" t="s">
        <v>44</v>
      </c>
      <c r="S257" s="14" t="s">
        <v>83</v>
      </c>
      <c r="T257" s="14" t="s">
        <v>83</v>
      </c>
    </row>
    <row r="258" spans="1:20" x14ac:dyDescent="0.25">
      <c r="A258" t="s">
        <v>36</v>
      </c>
      <c r="C258" s="14" t="s">
        <v>588</v>
      </c>
      <c r="D258" s="14" t="s">
        <v>589</v>
      </c>
      <c r="E258" s="14" t="s">
        <v>91</v>
      </c>
      <c r="F258" s="14" t="s">
        <v>45</v>
      </c>
      <c r="G258">
        <v>12188</v>
      </c>
      <c r="H258">
        <v>0</v>
      </c>
      <c r="I258">
        <v>0</v>
      </c>
      <c r="J258">
        <v>0</v>
      </c>
      <c r="K258">
        <v>0</v>
      </c>
      <c r="L258">
        <v>0</v>
      </c>
      <c r="M258" s="14" t="s">
        <v>41</v>
      </c>
      <c r="N258" s="14" t="s">
        <v>83</v>
      </c>
      <c r="O258">
        <v>0</v>
      </c>
      <c r="P258">
        <v>0</v>
      </c>
      <c r="Q258" s="14" t="s">
        <v>46</v>
      </c>
      <c r="R258" s="14" t="s">
        <v>44</v>
      </c>
      <c r="S258" s="14" t="s">
        <v>83</v>
      </c>
      <c r="T258" s="14" t="s">
        <v>83</v>
      </c>
    </row>
    <row r="259" spans="1:20" x14ac:dyDescent="0.25">
      <c r="A259" t="s">
        <v>36</v>
      </c>
      <c r="C259" s="14" t="s">
        <v>590</v>
      </c>
      <c r="D259" s="14" t="s">
        <v>591</v>
      </c>
      <c r="E259" s="14" t="s">
        <v>91</v>
      </c>
      <c r="F259" s="14" t="s">
        <v>45</v>
      </c>
      <c r="G259">
        <v>12655</v>
      </c>
      <c r="H259">
        <v>0</v>
      </c>
      <c r="I259">
        <v>0</v>
      </c>
      <c r="J259">
        <v>0</v>
      </c>
      <c r="K259">
        <v>0</v>
      </c>
      <c r="L259">
        <v>0</v>
      </c>
      <c r="M259" s="14" t="s">
        <v>41</v>
      </c>
      <c r="N259" s="14" t="s">
        <v>83</v>
      </c>
      <c r="O259">
        <v>0</v>
      </c>
      <c r="P259">
        <v>0</v>
      </c>
      <c r="Q259" s="14" t="s">
        <v>46</v>
      </c>
      <c r="R259" s="14" t="s">
        <v>44</v>
      </c>
      <c r="S259" s="14" t="s">
        <v>83</v>
      </c>
      <c r="T259" s="14" t="s">
        <v>83</v>
      </c>
    </row>
    <row r="260" spans="1:20" x14ac:dyDescent="0.25">
      <c r="A260" t="s">
        <v>36</v>
      </c>
      <c r="C260" s="14" t="s">
        <v>592</v>
      </c>
      <c r="D260" s="14" t="s">
        <v>593</v>
      </c>
      <c r="E260" s="14" t="s">
        <v>91</v>
      </c>
      <c r="F260" s="14" t="s">
        <v>45</v>
      </c>
      <c r="G260">
        <v>22344</v>
      </c>
      <c r="H260">
        <v>0</v>
      </c>
      <c r="I260">
        <v>0</v>
      </c>
      <c r="J260">
        <v>0</v>
      </c>
      <c r="K260">
        <v>2418</v>
      </c>
      <c r="L260">
        <v>0</v>
      </c>
      <c r="M260" s="14" t="s">
        <v>41</v>
      </c>
      <c r="N260" s="14" t="s">
        <v>83</v>
      </c>
      <c r="O260">
        <v>0</v>
      </c>
      <c r="P260">
        <v>0</v>
      </c>
      <c r="Q260" s="14" t="s">
        <v>46</v>
      </c>
      <c r="R260" s="14" t="s">
        <v>44</v>
      </c>
      <c r="S260" s="14" t="s">
        <v>83</v>
      </c>
      <c r="T260" s="14" t="s">
        <v>83</v>
      </c>
    </row>
    <row r="261" spans="1:20" x14ac:dyDescent="0.25">
      <c r="A261" t="s">
        <v>36</v>
      </c>
      <c r="C261" s="14" t="s">
        <v>594</v>
      </c>
      <c r="D261" s="14" t="s">
        <v>595</v>
      </c>
      <c r="E261" s="14" t="s">
        <v>91</v>
      </c>
      <c r="F261" s="14" t="s">
        <v>45</v>
      </c>
      <c r="G261">
        <v>22788</v>
      </c>
      <c r="H261">
        <v>0</v>
      </c>
      <c r="I261">
        <v>0</v>
      </c>
      <c r="J261">
        <v>0</v>
      </c>
      <c r="K261">
        <v>3042</v>
      </c>
      <c r="L261">
        <v>0</v>
      </c>
      <c r="M261" s="14" t="s">
        <v>41</v>
      </c>
      <c r="N261" s="14" t="s">
        <v>83</v>
      </c>
      <c r="O261">
        <v>0</v>
      </c>
      <c r="P261">
        <v>0</v>
      </c>
      <c r="Q261" s="14" t="s">
        <v>46</v>
      </c>
      <c r="R261" s="14" t="s">
        <v>44</v>
      </c>
      <c r="S261" s="14" t="s">
        <v>83</v>
      </c>
      <c r="T261" s="14" t="s">
        <v>83</v>
      </c>
    </row>
    <row r="262" spans="1:20" x14ac:dyDescent="0.25">
      <c r="A262" t="s">
        <v>36</v>
      </c>
      <c r="C262" s="14" t="s">
        <v>596</v>
      </c>
      <c r="D262" s="14" t="s">
        <v>597</v>
      </c>
      <c r="E262" s="14" t="s">
        <v>91</v>
      </c>
      <c r="F262" s="14" t="s">
        <v>45</v>
      </c>
      <c r="G262">
        <v>30424</v>
      </c>
      <c r="H262">
        <v>0</v>
      </c>
      <c r="I262">
        <v>0</v>
      </c>
      <c r="J262">
        <v>0</v>
      </c>
      <c r="K262">
        <v>1871.9999999999998</v>
      </c>
      <c r="L262">
        <v>0</v>
      </c>
      <c r="M262" s="14" t="s">
        <v>41</v>
      </c>
      <c r="N262" s="14" t="s">
        <v>83</v>
      </c>
      <c r="O262">
        <v>0</v>
      </c>
      <c r="P262">
        <v>0</v>
      </c>
      <c r="Q262" s="14" t="s">
        <v>46</v>
      </c>
      <c r="R262" s="14" t="s">
        <v>44</v>
      </c>
      <c r="S262" s="14" t="s">
        <v>83</v>
      </c>
      <c r="T262" s="14" t="s">
        <v>83</v>
      </c>
    </row>
    <row r="263" spans="1:20" x14ac:dyDescent="0.25">
      <c r="A263" t="s">
        <v>36</v>
      </c>
      <c r="C263" s="14" t="s">
        <v>598</v>
      </c>
      <c r="D263" s="14" t="s">
        <v>599</v>
      </c>
      <c r="E263" s="14" t="s">
        <v>91</v>
      </c>
      <c r="F263" s="14" t="s">
        <v>45</v>
      </c>
      <c r="G263">
        <v>2700</v>
      </c>
      <c r="H263">
        <v>0</v>
      </c>
      <c r="I263">
        <v>0</v>
      </c>
      <c r="J263">
        <v>0</v>
      </c>
      <c r="K263">
        <v>0</v>
      </c>
      <c r="L263">
        <v>0</v>
      </c>
      <c r="M263" s="14" t="s">
        <v>41</v>
      </c>
      <c r="N263" s="14" t="s">
        <v>83</v>
      </c>
      <c r="O263">
        <v>0</v>
      </c>
      <c r="P263">
        <v>0</v>
      </c>
      <c r="Q263" s="14" t="s">
        <v>46</v>
      </c>
      <c r="R263" s="14" t="s">
        <v>44</v>
      </c>
      <c r="S263" s="14" t="s">
        <v>83</v>
      </c>
      <c r="T263" s="14" t="s">
        <v>83</v>
      </c>
    </row>
    <row r="264" spans="1:20" x14ac:dyDescent="0.25">
      <c r="A264" t="s">
        <v>36</v>
      </c>
      <c r="C264" s="14" t="s">
        <v>600</v>
      </c>
      <c r="D264" s="14" t="s">
        <v>601</v>
      </c>
      <c r="E264" s="14" t="s">
        <v>91</v>
      </c>
      <c r="F264" s="14" t="s">
        <v>45</v>
      </c>
      <c r="G264">
        <v>16908</v>
      </c>
      <c r="H264">
        <v>0</v>
      </c>
      <c r="I264">
        <v>0</v>
      </c>
      <c r="J264">
        <v>0</v>
      </c>
      <c r="K264">
        <v>2671</v>
      </c>
      <c r="L264">
        <v>0</v>
      </c>
      <c r="M264" s="14" t="s">
        <v>41</v>
      </c>
      <c r="N264" s="14" t="s">
        <v>83</v>
      </c>
      <c r="O264">
        <v>0</v>
      </c>
      <c r="P264">
        <v>0</v>
      </c>
      <c r="Q264" s="14" t="s">
        <v>46</v>
      </c>
      <c r="R264" s="14" t="s">
        <v>44</v>
      </c>
      <c r="S264" s="14" t="s">
        <v>83</v>
      </c>
      <c r="T264" s="14" t="s">
        <v>83</v>
      </c>
    </row>
    <row r="265" spans="1:20" x14ac:dyDescent="0.25">
      <c r="A265" t="s">
        <v>36</v>
      </c>
      <c r="C265" s="14" t="s">
        <v>602</v>
      </c>
      <c r="D265" s="14" t="s">
        <v>603</v>
      </c>
      <c r="E265" s="14" t="s">
        <v>91</v>
      </c>
      <c r="F265" s="14" t="s">
        <v>45</v>
      </c>
      <c r="G265">
        <v>12665</v>
      </c>
      <c r="H265">
        <v>0</v>
      </c>
      <c r="I265">
        <v>0</v>
      </c>
      <c r="J265">
        <v>0</v>
      </c>
      <c r="K265">
        <v>2152</v>
      </c>
      <c r="L265">
        <v>0</v>
      </c>
      <c r="M265" s="14" t="s">
        <v>41</v>
      </c>
      <c r="N265" s="14" t="s">
        <v>83</v>
      </c>
      <c r="O265">
        <v>0</v>
      </c>
      <c r="P265">
        <v>0</v>
      </c>
      <c r="Q265" s="14" t="s">
        <v>46</v>
      </c>
      <c r="R265" s="14" t="s">
        <v>44</v>
      </c>
      <c r="S265" s="14" t="s">
        <v>83</v>
      </c>
      <c r="T265" s="14" t="s">
        <v>83</v>
      </c>
    </row>
    <row r="266" spans="1:20" x14ac:dyDescent="0.25">
      <c r="A266" t="s">
        <v>36</v>
      </c>
      <c r="C266" s="14" t="s">
        <v>604</v>
      </c>
      <c r="D266" s="14" t="s">
        <v>605</v>
      </c>
      <c r="E266" s="14" t="s">
        <v>91</v>
      </c>
      <c r="F266" s="14" t="s">
        <v>45</v>
      </c>
      <c r="G266">
        <v>16911</v>
      </c>
      <c r="H266">
        <v>0</v>
      </c>
      <c r="I266">
        <v>0</v>
      </c>
      <c r="J266">
        <v>0</v>
      </c>
      <c r="K266">
        <v>2935</v>
      </c>
      <c r="L266">
        <v>0</v>
      </c>
      <c r="M266" s="14" t="s">
        <v>41</v>
      </c>
      <c r="N266" s="14" t="s">
        <v>83</v>
      </c>
      <c r="O266">
        <v>0</v>
      </c>
      <c r="P266">
        <v>0</v>
      </c>
      <c r="Q266" s="14" t="s">
        <v>46</v>
      </c>
      <c r="R266" s="14" t="s">
        <v>44</v>
      </c>
      <c r="S266" s="14" t="s">
        <v>83</v>
      </c>
      <c r="T266" s="14" t="s">
        <v>83</v>
      </c>
    </row>
    <row r="267" spans="1:20" x14ac:dyDescent="0.25">
      <c r="A267" t="s">
        <v>36</v>
      </c>
      <c r="C267" s="14" t="s">
        <v>606</v>
      </c>
      <c r="D267" s="14" t="s">
        <v>607</v>
      </c>
      <c r="E267" s="14" t="s">
        <v>91</v>
      </c>
      <c r="F267" s="14" t="s">
        <v>45</v>
      </c>
      <c r="G267">
        <v>24645.000000000004</v>
      </c>
      <c r="H267">
        <v>0</v>
      </c>
      <c r="I267">
        <v>0</v>
      </c>
      <c r="J267">
        <v>0</v>
      </c>
      <c r="K267">
        <v>2464</v>
      </c>
      <c r="L267">
        <v>0</v>
      </c>
      <c r="M267" s="14" t="s">
        <v>41</v>
      </c>
      <c r="N267" s="14" t="s">
        <v>83</v>
      </c>
      <c r="O267">
        <v>0</v>
      </c>
      <c r="P267">
        <v>0</v>
      </c>
      <c r="Q267" s="14" t="s">
        <v>46</v>
      </c>
      <c r="R267" s="14" t="s">
        <v>44</v>
      </c>
      <c r="S267" s="14" t="s">
        <v>83</v>
      </c>
      <c r="T267" s="14" t="s">
        <v>83</v>
      </c>
    </row>
    <row r="268" spans="1:20" x14ac:dyDescent="0.25">
      <c r="A268" t="s">
        <v>36</v>
      </c>
      <c r="C268" s="14" t="s">
        <v>608</v>
      </c>
      <c r="D268" s="14" t="s">
        <v>609</v>
      </c>
      <c r="E268" s="14" t="s">
        <v>91</v>
      </c>
      <c r="F268" s="14" t="s">
        <v>40</v>
      </c>
      <c r="G268">
        <v>15769.999999999998</v>
      </c>
      <c r="H268">
        <v>24000</v>
      </c>
      <c r="I268">
        <v>0</v>
      </c>
      <c r="J268">
        <v>0</v>
      </c>
      <c r="K268">
        <v>2090</v>
      </c>
      <c r="L268">
        <v>0</v>
      </c>
      <c r="M268" s="14" t="s">
        <v>320</v>
      </c>
      <c r="N268" s="14" t="s">
        <v>83</v>
      </c>
      <c r="O268">
        <v>0</v>
      </c>
      <c r="P268">
        <v>0</v>
      </c>
      <c r="Q268" s="14" t="s">
        <v>321</v>
      </c>
      <c r="R268" s="14" t="s">
        <v>43</v>
      </c>
      <c r="S268" s="14" t="s">
        <v>83</v>
      </c>
      <c r="T268" s="14" t="s">
        <v>83</v>
      </c>
    </row>
    <row r="269" spans="1:20" x14ac:dyDescent="0.25">
      <c r="A269" t="s">
        <v>36</v>
      </c>
      <c r="C269" s="14" t="s">
        <v>610</v>
      </c>
      <c r="D269" s="14" t="s">
        <v>611</v>
      </c>
      <c r="E269" s="14" t="s">
        <v>91</v>
      </c>
      <c r="F269" s="14" t="s">
        <v>40</v>
      </c>
      <c r="G269">
        <v>16324.000000000002</v>
      </c>
      <c r="H269">
        <v>24000</v>
      </c>
      <c r="I269">
        <v>0</v>
      </c>
      <c r="J269">
        <v>0</v>
      </c>
      <c r="K269">
        <v>1668</v>
      </c>
      <c r="L269">
        <v>0</v>
      </c>
      <c r="M269" s="14" t="s">
        <v>320</v>
      </c>
      <c r="N269" s="14" t="s">
        <v>83</v>
      </c>
      <c r="O269">
        <v>0</v>
      </c>
      <c r="P269">
        <v>0</v>
      </c>
      <c r="Q269" s="14" t="s">
        <v>321</v>
      </c>
      <c r="R269" s="14" t="s">
        <v>43</v>
      </c>
      <c r="S269" s="14" t="s">
        <v>612</v>
      </c>
      <c r="T269" s="14" t="s">
        <v>613</v>
      </c>
    </row>
    <row r="270" spans="1:20" x14ac:dyDescent="0.25">
      <c r="A270" t="s">
        <v>36</v>
      </c>
      <c r="C270" s="14" t="s">
        <v>614</v>
      </c>
      <c r="D270" s="14" t="s">
        <v>615</v>
      </c>
      <c r="E270" s="14" t="s">
        <v>91</v>
      </c>
      <c r="F270" s="14" t="s">
        <v>40</v>
      </c>
      <c r="G270">
        <v>17333</v>
      </c>
      <c r="H270">
        <v>24000</v>
      </c>
      <c r="I270">
        <v>0</v>
      </c>
      <c r="J270">
        <v>0</v>
      </c>
      <c r="K270">
        <v>2009</v>
      </c>
      <c r="L270">
        <v>0</v>
      </c>
      <c r="M270" s="14" t="s">
        <v>320</v>
      </c>
      <c r="N270" s="14" t="s">
        <v>83</v>
      </c>
      <c r="O270">
        <v>0</v>
      </c>
      <c r="P270">
        <v>0</v>
      </c>
      <c r="Q270" s="14" t="s">
        <v>321</v>
      </c>
      <c r="R270" s="14" t="s">
        <v>43</v>
      </c>
      <c r="S270" s="14" t="s">
        <v>612</v>
      </c>
      <c r="T270" s="14" t="s">
        <v>613</v>
      </c>
    </row>
    <row r="271" spans="1:20" x14ac:dyDescent="0.25">
      <c r="A271" t="s">
        <v>36</v>
      </c>
      <c r="C271" s="14" t="s">
        <v>616</v>
      </c>
      <c r="D271" s="14" t="s">
        <v>617</v>
      </c>
      <c r="E271" s="14" t="s">
        <v>91</v>
      </c>
      <c r="F271" s="14" t="s">
        <v>40</v>
      </c>
      <c r="G271">
        <v>16155.999999999998</v>
      </c>
      <c r="H271">
        <v>24000</v>
      </c>
      <c r="I271">
        <v>0</v>
      </c>
      <c r="J271">
        <v>0</v>
      </c>
      <c r="K271">
        <v>1201</v>
      </c>
      <c r="L271">
        <v>0</v>
      </c>
      <c r="M271" s="14" t="s">
        <v>320</v>
      </c>
      <c r="N271" s="14" t="s">
        <v>83</v>
      </c>
      <c r="O271">
        <v>0</v>
      </c>
      <c r="P271">
        <v>0</v>
      </c>
      <c r="Q271" s="14" t="s">
        <v>321</v>
      </c>
      <c r="R271" s="14" t="s">
        <v>43</v>
      </c>
      <c r="S271" s="14" t="s">
        <v>612</v>
      </c>
      <c r="T271" s="14" t="s">
        <v>613</v>
      </c>
    </row>
    <row r="272" spans="1:20" x14ac:dyDescent="0.25">
      <c r="A272" t="s">
        <v>36</v>
      </c>
      <c r="C272" s="14" t="s">
        <v>618</v>
      </c>
      <c r="D272" s="14" t="s">
        <v>619</v>
      </c>
      <c r="E272" s="14" t="s">
        <v>91</v>
      </c>
      <c r="F272" s="14" t="s">
        <v>40</v>
      </c>
      <c r="G272">
        <v>18020</v>
      </c>
      <c r="H272">
        <v>24000</v>
      </c>
      <c r="I272">
        <v>0</v>
      </c>
      <c r="J272">
        <v>0</v>
      </c>
      <c r="K272">
        <v>870.99999999999989</v>
      </c>
      <c r="L272">
        <v>0</v>
      </c>
      <c r="M272" s="14" t="s">
        <v>320</v>
      </c>
      <c r="N272" s="14" t="s">
        <v>83</v>
      </c>
      <c r="O272">
        <v>0</v>
      </c>
      <c r="P272">
        <v>0</v>
      </c>
      <c r="Q272" s="14" t="s">
        <v>321</v>
      </c>
      <c r="R272" s="14" t="s">
        <v>43</v>
      </c>
      <c r="S272" s="14" t="s">
        <v>612</v>
      </c>
      <c r="T272" s="14" t="s">
        <v>613</v>
      </c>
    </row>
    <row r="273" spans="1:20" x14ac:dyDescent="0.25">
      <c r="A273" t="s">
        <v>36</v>
      </c>
      <c r="C273" s="14" t="s">
        <v>620</v>
      </c>
      <c r="D273" s="14" t="s">
        <v>621</v>
      </c>
      <c r="E273" s="14" t="s">
        <v>91</v>
      </c>
      <c r="F273" s="14" t="s">
        <v>40</v>
      </c>
      <c r="G273">
        <v>17114</v>
      </c>
      <c r="H273">
        <v>24000</v>
      </c>
      <c r="I273">
        <v>0</v>
      </c>
      <c r="J273">
        <v>0</v>
      </c>
      <c r="K273">
        <v>1656</v>
      </c>
      <c r="L273">
        <v>0</v>
      </c>
      <c r="M273" s="14" t="s">
        <v>320</v>
      </c>
      <c r="N273" s="14" t="s">
        <v>83</v>
      </c>
      <c r="O273">
        <v>0</v>
      </c>
      <c r="P273">
        <v>0</v>
      </c>
      <c r="Q273" s="14" t="s">
        <v>321</v>
      </c>
      <c r="R273" s="14" t="s">
        <v>43</v>
      </c>
      <c r="S273" s="14" t="s">
        <v>612</v>
      </c>
      <c r="T273" s="14" t="s">
        <v>613</v>
      </c>
    </row>
    <row r="274" spans="1:20" x14ac:dyDescent="0.25">
      <c r="A274" t="s">
        <v>36</v>
      </c>
      <c r="C274" s="14" t="s">
        <v>622</v>
      </c>
      <c r="D274" s="14" t="s">
        <v>623</v>
      </c>
      <c r="E274" s="14" t="s">
        <v>91</v>
      </c>
      <c r="F274" s="14" t="s">
        <v>40</v>
      </c>
      <c r="G274">
        <v>16532</v>
      </c>
      <c r="H274">
        <v>24000</v>
      </c>
      <c r="I274">
        <v>0</v>
      </c>
      <c r="J274">
        <v>0</v>
      </c>
      <c r="K274">
        <v>1625</v>
      </c>
      <c r="L274">
        <v>0</v>
      </c>
      <c r="M274" s="14" t="s">
        <v>320</v>
      </c>
      <c r="N274" s="14" t="s">
        <v>83</v>
      </c>
      <c r="O274">
        <v>0</v>
      </c>
      <c r="P274">
        <v>0</v>
      </c>
      <c r="Q274" s="14" t="s">
        <v>321</v>
      </c>
      <c r="R274" s="14" t="s">
        <v>43</v>
      </c>
      <c r="S274" s="14" t="s">
        <v>612</v>
      </c>
      <c r="T274" s="14" t="s">
        <v>613</v>
      </c>
    </row>
    <row r="275" spans="1:20" x14ac:dyDescent="0.25">
      <c r="A275" t="s">
        <v>36</v>
      </c>
      <c r="C275" s="14" t="s">
        <v>624</v>
      </c>
      <c r="D275" s="14" t="s">
        <v>625</v>
      </c>
      <c r="E275" s="14" t="s">
        <v>91</v>
      </c>
      <c r="F275" s="14" t="s">
        <v>40</v>
      </c>
      <c r="G275">
        <v>17247</v>
      </c>
      <c r="H275">
        <v>24000</v>
      </c>
      <c r="I275">
        <v>0</v>
      </c>
      <c r="J275">
        <v>0</v>
      </c>
      <c r="K275">
        <v>1961</v>
      </c>
      <c r="L275">
        <v>0</v>
      </c>
      <c r="M275" s="14" t="s">
        <v>320</v>
      </c>
      <c r="N275" s="14" t="s">
        <v>83</v>
      </c>
      <c r="O275">
        <v>0</v>
      </c>
      <c r="P275">
        <v>0</v>
      </c>
      <c r="Q275" s="14" t="s">
        <v>321</v>
      </c>
      <c r="R275" s="14" t="s">
        <v>43</v>
      </c>
      <c r="S275" s="14" t="s">
        <v>612</v>
      </c>
      <c r="T275" s="14" t="s">
        <v>613</v>
      </c>
    </row>
    <row r="276" spans="1:20" x14ac:dyDescent="0.25">
      <c r="A276" t="s">
        <v>36</v>
      </c>
      <c r="C276" s="14" t="s">
        <v>626</v>
      </c>
      <c r="D276" s="14" t="s">
        <v>627</v>
      </c>
      <c r="E276" s="14" t="s">
        <v>91</v>
      </c>
      <c r="F276" s="14" t="s">
        <v>40</v>
      </c>
      <c r="G276">
        <v>17072</v>
      </c>
      <c r="H276">
        <v>24000</v>
      </c>
      <c r="I276">
        <v>0</v>
      </c>
      <c r="J276">
        <v>0</v>
      </c>
      <c r="K276">
        <v>2450</v>
      </c>
      <c r="L276">
        <v>0</v>
      </c>
      <c r="M276" s="14" t="s">
        <v>320</v>
      </c>
      <c r="N276" s="14" t="s">
        <v>83</v>
      </c>
      <c r="O276">
        <v>0</v>
      </c>
      <c r="P276">
        <v>0</v>
      </c>
      <c r="Q276" s="14" t="s">
        <v>321</v>
      </c>
      <c r="R276" s="14" t="s">
        <v>43</v>
      </c>
      <c r="S276" s="14" t="s">
        <v>612</v>
      </c>
      <c r="T276" s="14" t="s">
        <v>613</v>
      </c>
    </row>
    <row r="277" spans="1:20" x14ac:dyDescent="0.25">
      <c r="A277" t="s">
        <v>36</v>
      </c>
      <c r="C277" s="14" t="s">
        <v>628</v>
      </c>
      <c r="D277" s="14" t="s">
        <v>629</v>
      </c>
      <c r="E277" s="14" t="s">
        <v>91</v>
      </c>
      <c r="F277" s="14" t="s">
        <v>40</v>
      </c>
      <c r="G277">
        <v>16249</v>
      </c>
      <c r="H277">
        <v>24000</v>
      </c>
      <c r="I277">
        <v>0</v>
      </c>
      <c r="J277">
        <v>0</v>
      </c>
      <c r="K277">
        <v>1632</v>
      </c>
      <c r="L277">
        <v>0</v>
      </c>
      <c r="M277" s="14" t="s">
        <v>320</v>
      </c>
      <c r="N277" s="14" t="s">
        <v>83</v>
      </c>
      <c r="O277">
        <v>0</v>
      </c>
      <c r="P277">
        <v>0</v>
      </c>
      <c r="Q277" s="14" t="s">
        <v>321</v>
      </c>
      <c r="R277" s="14" t="s">
        <v>43</v>
      </c>
      <c r="S277" s="14" t="s">
        <v>612</v>
      </c>
      <c r="T277" s="14" t="s">
        <v>613</v>
      </c>
    </row>
    <row r="278" spans="1:20" x14ac:dyDescent="0.25">
      <c r="A278" t="s">
        <v>36</v>
      </c>
      <c r="C278" s="14" t="s">
        <v>630</v>
      </c>
      <c r="D278" s="14" t="s">
        <v>631</v>
      </c>
      <c r="E278" s="14" t="s">
        <v>91</v>
      </c>
      <c r="F278" s="14" t="s">
        <v>40</v>
      </c>
      <c r="G278">
        <v>16951</v>
      </c>
      <c r="H278">
        <v>24000</v>
      </c>
      <c r="I278">
        <v>0</v>
      </c>
      <c r="J278">
        <v>0</v>
      </c>
      <c r="K278">
        <v>1124</v>
      </c>
      <c r="L278">
        <v>0</v>
      </c>
      <c r="M278" s="14" t="s">
        <v>320</v>
      </c>
      <c r="N278" s="14" t="s">
        <v>83</v>
      </c>
      <c r="O278">
        <v>0</v>
      </c>
      <c r="P278">
        <v>0</v>
      </c>
      <c r="Q278" s="14" t="s">
        <v>321</v>
      </c>
      <c r="R278" s="14" t="s">
        <v>43</v>
      </c>
      <c r="S278" s="14" t="s">
        <v>612</v>
      </c>
      <c r="T278" s="14" t="s">
        <v>613</v>
      </c>
    </row>
    <row r="279" spans="1:20" x14ac:dyDescent="0.25">
      <c r="A279" t="s">
        <v>36</v>
      </c>
      <c r="C279" s="14" t="s">
        <v>632</v>
      </c>
      <c r="D279" s="14" t="s">
        <v>633</v>
      </c>
      <c r="E279" s="14" t="s">
        <v>91</v>
      </c>
      <c r="F279" s="14" t="s">
        <v>40</v>
      </c>
      <c r="G279">
        <v>16600</v>
      </c>
      <c r="H279">
        <v>24000</v>
      </c>
      <c r="I279">
        <v>0</v>
      </c>
      <c r="J279">
        <v>0</v>
      </c>
      <c r="K279">
        <v>2083</v>
      </c>
      <c r="L279">
        <v>0</v>
      </c>
      <c r="M279" s="14" t="s">
        <v>320</v>
      </c>
      <c r="N279" s="14" t="s">
        <v>83</v>
      </c>
      <c r="O279">
        <v>0</v>
      </c>
      <c r="P279">
        <v>0</v>
      </c>
      <c r="Q279" s="14" t="s">
        <v>321</v>
      </c>
      <c r="R279" s="14" t="s">
        <v>43</v>
      </c>
      <c r="S279" s="14" t="s">
        <v>612</v>
      </c>
      <c r="T279" s="14" t="s">
        <v>613</v>
      </c>
    </row>
    <row r="280" spans="1:20" x14ac:dyDescent="0.25">
      <c r="A280" t="s">
        <v>36</v>
      </c>
      <c r="C280" s="14" t="s">
        <v>634</v>
      </c>
      <c r="D280" s="14" t="s">
        <v>635</v>
      </c>
      <c r="E280" s="14" t="s">
        <v>91</v>
      </c>
      <c r="F280" s="14" t="s">
        <v>40</v>
      </c>
      <c r="G280">
        <v>17252</v>
      </c>
      <c r="H280">
        <v>24000</v>
      </c>
      <c r="I280">
        <v>0</v>
      </c>
      <c r="J280">
        <v>0</v>
      </c>
      <c r="K280">
        <v>1718</v>
      </c>
      <c r="L280">
        <v>0</v>
      </c>
      <c r="M280" s="14" t="s">
        <v>320</v>
      </c>
      <c r="N280" s="14" t="s">
        <v>83</v>
      </c>
      <c r="O280">
        <v>0</v>
      </c>
      <c r="P280">
        <v>0</v>
      </c>
      <c r="Q280" s="14" t="s">
        <v>321</v>
      </c>
      <c r="R280" s="14" t="s">
        <v>43</v>
      </c>
      <c r="S280" s="14" t="s">
        <v>612</v>
      </c>
      <c r="T280" s="14" t="s">
        <v>613</v>
      </c>
    </row>
    <row r="281" spans="1:20" x14ac:dyDescent="0.25">
      <c r="A281" t="s">
        <v>36</v>
      </c>
      <c r="C281" s="14" t="s">
        <v>636</v>
      </c>
      <c r="D281" s="14" t="s">
        <v>637</v>
      </c>
      <c r="E281" s="14" t="s">
        <v>91</v>
      </c>
      <c r="F281" s="14" t="s">
        <v>40</v>
      </c>
      <c r="G281">
        <v>17631</v>
      </c>
      <c r="H281">
        <v>24000</v>
      </c>
      <c r="I281">
        <v>0</v>
      </c>
      <c r="J281">
        <v>0</v>
      </c>
      <c r="K281">
        <v>1095</v>
      </c>
      <c r="L281">
        <v>0</v>
      </c>
      <c r="M281" s="14" t="s">
        <v>320</v>
      </c>
      <c r="N281" s="14" t="s">
        <v>83</v>
      </c>
      <c r="O281">
        <v>0</v>
      </c>
      <c r="P281">
        <v>0</v>
      </c>
      <c r="Q281" s="14" t="s">
        <v>321</v>
      </c>
      <c r="R281" s="14" t="s">
        <v>43</v>
      </c>
      <c r="S281" s="14" t="s">
        <v>612</v>
      </c>
      <c r="T281" s="14" t="s">
        <v>613</v>
      </c>
    </row>
    <row r="282" spans="1:20" x14ac:dyDescent="0.25">
      <c r="A282" t="s">
        <v>36</v>
      </c>
      <c r="C282" s="14" t="s">
        <v>638</v>
      </c>
      <c r="D282" s="14" t="s">
        <v>639</v>
      </c>
      <c r="E282" s="14" t="s">
        <v>91</v>
      </c>
      <c r="F282" s="14" t="s">
        <v>40</v>
      </c>
      <c r="G282">
        <v>16134.999999999998</v>
      </c>
      <c r="H282">
        <v>24000</v>
      </c>
      <c r="I282">
        <v>0</v>
      </c>
      <c r="J282">
        <v>0</v>
      </c>
      <c r="K282">
        <v>1498</v>
      </c>
      <c r="L282">
        <v>0</v>
      </c>
      <c r="M282" s="14" t="s">
        <v>320</v>
      </c>
      <c r="N282" s="14" t="s">
        <v>83</v>
      </c>
      <c r="O282">
        <v>0</v>
      </c>
      <c r="P282">
        <v>0</v>
      </c>
      <c r="Q282" s="14" t="s">
        <v>321</v>
      </c>
      <c r="R282" s="14" t="s">
        <v>43</v>
      </c>
      <c r="S282" s="14" t="s">
        <v>612</v>
      </c>
      <c r="T282" s="14" t="s">
        <v>613</v>
      </c>
    </row>
    <row r="283" spans="1:20" x14ac:dyDescent="0.25">
      <c r="A283" t="s">
        <v>36</v>
      </c>
      <c r="C283" s="14" t="s">
        <v>640</v>
      </c>
      <c r="D283" s="14" t="s">
        <v>641</v>
      </c>
      <c r="E283" s="14" t="s">
        <v>91</v>
      </c>
      <c r="F283" s="14" t="s">
        <v>40</v>
      </c>
      <c r="G283">
        <v>17152</v>
      </c>
      <c r="H283">
        <v>24000</v>
      </c>
      <c r="I283">
        <v>0</v>
      </c>
      <c r="J283">
        <v>0</v>
      </c>
      <c r="K283">
        <v>1229</v>
      </c>
      <c r="L283">
        <v>0</v>
      </c>
      <c r="M283" s="14" t="s">
        <v>320</v>
      </c>
      <c r="N283" s="14" t="s">
        <v>83</v>
      </c>
      <c r="O283">
        <v>0</v>
      </c>
      <c r="P283">
        <v>0</v>
      </c>
      <c r="Q283" s="14" t="s">
        <v>321</v>
      </c>
      <c r="R283" s="14" t="s">
        <v>43</v>
      </c>
      <c r="S283" s="14" t="s">
        <v>612</v>
      </c>
      <c r="T283" s="14" t="s">
        <v>613</v>
      </c>
    </row>
    <row r="284" spans="1:20" x14ac:dyDescent="0.25">
      <c r="A284" t="s">
        <v>36</v>
      </c>
      <c r="C284" s="14" t="s">
        <v>642</v>
      </c>
      <c r="D284" s="14" t="s">
        <v>643</v>
      </c>
      <c r="E284" s="14" t="s">
        <v>91</v>
      </c>
      <c r="F284" s="14" t="s">
        <v>40</v>
      </c>
      <c r="G284">
        <v>16328</v>
      </c>
      <c r="H284">
        <v>24000</v>
      </c>
      <c r="I284">
        <v>0</v>
      </c>
      <c r="J284">
        <v>0</v>
      </c>
      <c r="K284">
        <v>2159</v>
      </c>
      <c r="L284">
        <v>0</v>
      </c>
      <c r="M284" s="14" t="s">
        <v>320</v>
      </c>
      <c r="N284" s="14" t="s">
        <v>83</v>
      </c>
      <c r="O284">
        <v>0</v>
      </c>
      <c r="P284">
        <v>0</v>
      </c>
      <c r="Q284" s="14" t="s">
        <v>321</v>
      </c>
      <c r="R284" s="14" t="s">
        <v>43</v>
      </c>
      <c r="S284" s="14" t="s">
        <v>612</v>
      </c>
      <c r="T284" s="14" t="s">
        <v>613</v>
      </c>
    </row>
    <row r="285" spans="1:20" x14ac:dyDescent="0.25">
      <c r="A285" t="s">
        <v>36</v>
      </c>
      <c r="C285" s="14" t="s">
        <v>644</v>
      </c>
      <c r="D285" s="14" t="s">
        <v>645</v>
      </c>
      <c r="E285" s="14" t="s">
        <v>91</v>
      </c>
      <c r="F285" s="14" t="s">
        <v>40</v>
      </c>
      <c r="G285">
        <v>17982</v>
      </c>
      <c r="H285">
        <v>24000</v>
      </c>
      <c r="I285">
        <v>0</v>
      </c>
      <c r="J285">
        <v>0</v>
      </c>
      <c r="K285">
        <v>1300</v>
      </c>
      <c r="L285">
        <v>0</v>
      </c>
      <c r="M285" s="14" t="s">
        <v>320</v>
      </c>
      <c r="N285" s="14" t="s">
        <v>83</v>
      </c>
      <c r="O285">
        <v>0</v>
      </c>
      <c r="P285">
        <v>0</v>
      </c>
      <c r="Q285" s="14" t="s">
        <v>321</v>
      </c>
      <c r="R285" s="14" t="s">
        <v>43</v>
      </c>
      <c r="S285" s="14" t="s">
        <v>612</v>
      </c>
      <c r="T285" s="14" t="s">
        <v>613</v>
      </c>
    </row>
    <row r="286" spans="1:20" x14ac:dyDescent="0.25">
      <c r="A286" t="s">
        <v>36</v>
      </c>
      <c r="C286" s="14" t="s">
        <v>646</v>
      </c>
      <c r="D286" s="14" t="s">
        <v>647</v>
      </c>
      <c r="E286" s="14" t="s">
        <v>91</v>
      </c>
      <c r="F286" s="14" t="s">
        <v>40</v>
      </c>
      <c r="G286">
        <v>18070</v>
      </c>
      <c r="H286">
        <v>24000</v>
      </c>
      <c r="I286">
        <v>0</v>
      </c>
      <c r="J286">
        <v>0</v>
      </c>
      <c r="K286">
        <v>1653</v>
      </c>
      <c r="L286">
        <v>0</v>
      </c>
      <c r="M286" s="14" t="s">
        <v>320</v>
      </c>
      <c r="N286" s="14" t="s">
        <v>83</v>
      </c>
      <c r="O286">
        <v>0</v>
      </c>
      <c r="P286">
        <v>0</v>
      </c>
      <c r="Q286" s="14" t="s">
        <v>321</v>
      </c>
      <c r="R286" s="14" t="s">
        <v>43</v>
      </c>
      <c r="S286" s="14" t="s">
        <v>612</v>
      </c>
      <c r="T286" s="14" t="s">
        <v>613</v>
      </c>
    </row>
    <row r="287" spans="1:20" x14ac:dyDescent="0.25">
      <c r="A287" t="s">
        <v>36</v>
      </c>
      <c r="C287" s="14" t="s">
        <v>648</v>
      </c>
      <c r="D287" s="14" t="s">
        <v>649</v>
      </c>
      <c r="E287" s="14" t="s">
        <v>91</v>
      </c>
      <c r="F287" s="14" t="s">
        <v>40</v>
      </c>
      <c r="G287">
        <v>16878</v>
      </c>
      <c r="H287">
        <v>24000</v>
      </c>
      <c r="I287">
        <v>0</v>
      </c>
      <c r="J287">
        <v>0</v>
      </c>
      <c r="K287">
        <v>1960</v>
      </c>
      <c r="L287">
        <v>0</v>
      </c>
      <c r="M287" s="14" t="s">
        <v>320</v>
      </c>
      <c r="N287" s="14" t="s">
        <v>83</v>
      </c>
      <c r="O287">
        <v>0</v>
      </c>
      <c r="P287">
        <v>0</v>
      </c>
      <c r="Q287" s="14" t="s">
        <v>321</v>
      </c>
      <c r="R287" s="14" t="s">
        <v>43</v>
      </c>
      <c r="S287" s="14" t="s">
        <v>612</v>
      </c>
      <c r="T287" s="14" t="s">
        <v>613</v>
      </c>
    </row>
    <row r="288" spans="1:20" x14ac:dyDescent="0.25">
      <c r="A288" t="s">
        <v>36</v>
      </c>
      <c r="C288" s="14" t="s">
        <v>650</v>
      </c>
      <c r="D288" s="14" t="s">
        <v>651</v>
      </c>
      <c r="E288" s="14" t="s">
        <v>91</v>
      </c>
      <c r="F288" s="14" t="s">
        <v>40</v>
      </c>
      <c r="G288">
        <v>16045</v>
      </c>
      <c r="H288">
        <v>24000</v>
      </c>
      <c r="I288">
        <v>0</v>
      </c>
      <c r="J288">
        <v>0</v>
      </c>
      <c r="K288">
        <v>1884.9999999999998</v>
      </c>
      <c r="L288">
        <v>0</v>
      </c>
      <c r="M288" s="14" t="s">
        <v>320</v>
      </c>
      <c r="N288" s="14" t="s">
        <v>83</v>
      </c>
      <c r="O288">
        <v>0</v>
      </c>
      <c r="P288">
        <v>0</v>
      </c>
      <c r="Q288" s="14" t="s">
        <v>321</v>
      </c>
      <c r="R288" s="14" t="s">
        <v>43</v>
      </c>
      <c r="S288" s="14" t="s">
        <v>612</v>
      </c>
      <c r="T288" s="14" t="s">
        <v>613</v>
      </c>
    </row>
    <row r="289" spans="1:20" x14ac:dyDescent="0.25">
      <c r="A289" t="s">
        <v>36</v>
      </c>
      <c r="C289" s="14" t="s">
        <v>652</v>
      </c>
      <c r="D289" s="14" t="s">
        <v>653</v>
      </c>
      <c r="E289" s="14" t="s">
        <v>91</v>
      </c>
      <c r="F289" s="14" t="s">
        <v>40</v>
      </c>
      <c r="G289">
        <v>17961</v>
      </c>
      <c r="H289">
        <v>24000</v>
      </c>
      <c r="I289">
        <v>0</v>
      </c>
      <c r="J289">
        <v>0</v>
      </c>
      <c r="K289">
        <v>1267</v>
      </c>
      <c r="L289">
        <v>0</v>
      </c>
      <c r="M289" s="14" t="s">
        <v>320</v>
      </c>
      <c r="N289" s="14" t="s">
        <v>83</v>
      </c>
      <c r="O289">
        <v>0</v>
      </c>
      <c r="P289">
        <v>0</v>
      </c>
      <c r="Q289" s="14" t="s">
        <v>321</v>
      </c>
      <c r="R289" s="14" t="s">
        <v>43</v>
      </c>
      <c r="S289" s="14" t="s">
        <v>612</v>
      </c>
      <c r="T289" s="14" t="s">
        <v>613</v>
      </c>
    </row>
    <row r="290" spans="1:20" x14ac:dyDescent="0.25">
      <c r="A290" t="s">
        <v>36</v>
      </c>
      <c r="C290" s="14" t="s">
        <v>654</v>
      </c>
      <c r="D290" s="14" t="s">
        <v>655</v>
      </c>
      <c r="E290" s="14" t="s">
        <v>91</v>
      </c>
      <c r="F290" s="14" t="s">
        <v>40</v>
      </c>
      <c r="G290">
        <v>18228</v>
      </c>
      <c r="H290">
        <v>24000</v>
      </c>
      <c r="I290">
        <v>0</v>
      </c>
      <c r="J290">
        <v>0</v>
      </c>
      <c r="K290">
        <v>2086</v>
      </c>
      <c r="L290">
        <v>0</v>
      </c>
      <c r="M290" s="14" t="s">
        <v>320</v>
      </c>
      <c r="N290" s="14" t="s">
        <v>83</v>
      </c>
      <c r="O290">
        <v>0</v>
      </c>
      <c r="P290">
        <v>0</v>
      </c>
      <c r="Q290" s="14" t="s">
        <v>321</v>
      </c>
      <c r="R290" s="14" t="s">
        <v>43</v>
      </c>
      <c r="S290" s="14" t="s">
        <v>612</v>
      </c>
      <c r="T290" s="14" t="s">
        <v>613</v>
      </c>
    </row>
    <row r="291" spans="1:20" x14ac:dyDescent="0.25">
      <c r="A291" t="s">
        <v>36</v>
      </c>
      <c r="C291" s="14" t="s">
        <v>656</v>
      </c>
      <c r="D291" s="14" t="s">
        <v>657</v>
      </c>
      <c r="E291" s="14" t="s">
        <v>91</v>
      </c>
      <c r="F291" s="14" t="s">
        <v>40</v>
      </c>
      <c r="G291">
        <v>16474</v>
      </c>
      <c r="H291">
        <v>24000</v>
      </c>
      <c r="I291">
        <v>0</v>
      </c>
      <c r="J291">
        <v>0</v>
      </c>
      <c r="K291">
        <v>1671</v>
      </c>
      <c r="L291">
        <v>0</v>
      </c>
      <c r="M291" s="14" t="s">
        <v>320</v>
      </c>
      <c r="N291" s="14" t="s">
        <v>83</v>
      </c>
      <c r="O291">
        <v>0</v>
      </c>
      <c r="P291">
        <v>0</v>
      </c>
      <c r="Q291" s="14" t="s">
        <v>321</v>
      </c>
      <c r="R291" s="14" t="s">
        <v>43</v>
      </c>
      <c r="S291" s="14" t="s">
        <v>612</v>
      </c>
      <c r="T291" s="14" t="s">
        <v>613</v>
      </c>
    </row>
    <row r="292" spans="1:20" x14ac:dyDescent="0.25">
      <c r="A292" t="s">
        <v>36</v>
      </c>
      <c r="C292" s="14" t="s">
        <v>658</v>
      </c>
      <c r="D292" s="14" t="s">
        <v>659</v>
      </c>
      <c r="E292" s="14" t="s">
        <v>91</v>
      </c>
      <c r="F292" s="14" t="s">
        <v>40</v>
      </c>
      <c r="G292">
        <v>16232</v>
      </c>
      <c r="H292">
        <v>24000</v>
      </c>
      <c r="I292">
        <v>0</v>
      </c>
      <c r="J292">
        <v>0</v>
      </c>
      <c r="K292">
        <v>1779</v>
      </c>
      <c r="L292">
        <v>0</v>
      </c>
      <c r="M292" s="14" t="s">
        <v>320</v>
      </c>
      <c r="N292" s="14" t="s">
        <v>83</v>
      </c>
      <c r="O292">
        <v>0</v>
      </c>
      <c r="P292">
        <v>0</v>
      </c>
      <c r="Q292" s="14" t="s">
        <v>321</v>
      </c>
      <c r="R292" s="14" t="s">
        <v>43</v>
      </c>
      <c r="S292" s="14" t="s">
        <v>612</v>
      </c>
      <c r="T292" s="14" t="s">
        <v>613</v>
      </c>
    </row>
    <row r="293" spans="1:20" x14ac:dyDescent="0.25">
      <c r="A293" t="s">
        <v>36</v>
      </c>
      <c r="C293" s="14" t="s">
        <v>660</v>
      </c>
      <c r="D293" s="14" t="s">
        <v>661</v>
      </c>
      <c r="E293" s="14" t="s">
        <v>91</v>
      </c>
      <c r="F293" s="14" t="s">
        <v>40</v>
      </c>
      <c r="G293">
        <v>16123</v>
      </c>
      <c r="H293">
        <v>24000</v>
      </c>
      <c r="I293">
        <v>0</v>
      </c>
      <c r="J293">
        <v>0</v>
      </c>
      <c r="K293">
        <v>1107</v>
      </c>
      <c r="L293">
        <v>0</v>
      </c>
      <c r="M293" s="14" t="s">
        <v>320</v>
      </c>
      <c r="N293" s="14" t="s">
        <v>83</v>
      </c>
      <c r="O293">
        <v>0</v>
      </c>
      <c r="P293">
        <v>0</v>
      </c>
      <c r="Q293" s="14" t="s">
        <v>321</v>
      </c>
      <c r="R293" s="14" t="s">
        <v>43</v>
      </c>
      <c r="S293" s="14" t="s">
        <v>612</v>
      </c>
      <c r="T293" s="14" t="s">
        <v>613</v>
      </c>
    </row>
    <row r="294" spans="1:20" x14ac:dyDescent="0.25">
      <c r="A294" t="s">
        <v>36</v>
      </c>
      <c r="C294" s="14" t="s">
        <v>662</v>
      </c>
      <c r="D294" s="14" t="s">
        <v>663</v>
      </c>
      <c r="E294" s="14" t="s">
        <v>91</v>
      </c>
      <c r="F294" s="14" t="s">
        <v>40</v>
      </c>
      <c r="G294">
        <v>17615</v>
      </c>
      <c r="H294">
        <v>24000</v>
      </c>
      <c r="I294">
        <v>0</v>
      </c>
      <c r="J294">
        <v>0</v>
      </c>
      <c r="K294">
        <v>2481</v>
      </c>
      <c r="L294">
        <v>0</v>
      </c>
      <c r="M294" s="14" t="s">
        <v>320</v>
      </c>
      <c r="N294" s="14" t="s">
        <v>83</v>
      </c>
      <c r="O294">
        <v>0</v>
      </c>
      <c r="P294">
        <v>0</v>
      </c>
      <c r="Q294" s="14" t="s">
        <v>321</v>
      </c>
      <c r="R294" s="14" t="s">
        <v>43</v>
      </c>
      <c r="S294" s="14" t="s">
        <v>612</v>
      </c>
      <c r="T294" s="14" t="s">
        <v>613</v>
      </c>
    </row>
    <row r="295" spans="1:20" x14ac:dyDescent="0.25">
      <c r="A295" t="s">
        <v>36</v>
      </c>
      <c r="C295" s="14" t="s">
        <v>664</v>
      </c>
      <c r="D295" s="14" t="s">
        <v>665</v>
      </c>
      <c r="E295" s="14" t="s">
        <v>91</v>
      </c>
      <c r="F295" s="14" t="s">
        <v>40</v>
      </c>
      <c r="G295">
        <v>17072</v>
      </c>
      <c r="H295">
        <v>24000</v>
      </c>
      <c r="I295">
        <v>0</v>
      </c>
      <c r="J295">
        <v>0</v>
      </c>
      <c r="K295">
        <v>1013</v>
      </c>
      <c r="L295">
        <v>0</v>
      </c>
      <c r="M295" s="14" t="s">
        <v>320</v>
      </c>
      <c r="N295" s="14" t="s">
        <v>83</v>
      </c>
      <c r="O295">
        <v>0</v>
      </c>
      <c r="P295">
        <v>0</v>
      </c>
      <c r="Q295" s="14" t="s">
        <v>321</v>
      </c>
      <c r="R295" s="14" t="s">
        <v>43</v>
      </c>
      <c r="S295" s="14" t="s">
        <v>612</v>
      </c>
      <c r="T295" s="14" t="s">
        <v>613</v>
      </c>
    </row>
    <row r="296" spans="1:20" x14ac:dyDescent="0.25">
      <c r="A296" t="s">
        <v>36</v>
      </c>
      <c r="C296" s="14" t="s">
        <v>666</v>
      </c>
      <c r="D296" s="14" t="s">
        <v>667</v>
      </c>
      <c r="E296" s="14" t="s">
        <v>91</v>
      </c>
      <c r="F296" s="14" t="s">
        <v>40</v>
      </c>
      <c r="G296">
        <v>16892</v>
      </c>
      <c r="H296">
        <v>24000</v>
      </c>
      <c r="I296">
        <v>0</v>
      </c>
      <c r="J296">
        <v>0</v>
      </c>
      <c r="K296">
        <v>1069</v>
      </c>
      <c r="L296">
        <v>0</v>
      </c>
      <c r="M296" s="14" t="s">
        <v>320</v>
      </c>
      <c r="N296" s="14" t="s">
        <v>83</v>
      </c>
      <c r="O296">
        <v>0</v>
      </c>
      <c r="P296">
        <v>0</v>
      </c>
      <c r="Q296" s="14" t="s">
        <v>321</v>
      </c>
      <c r="R296" s="14" t="s">
        <v>43</v>
      </c>
      <c r="S296" s="14" t="s">
        <v>612</v>
      </c>
      <c r="T296" s="14" t="s">
        <v>613</v>
      </c>
    </row>
    <row r="297" spans="1:20" x14ac:dyDescent="0.25">
      <c r="A297" t="s">
        <v>36</v>
      </c>
      <c r="C297" s="14" t="s">
        <v>668</v>
      </c>
      <c r="D297" s="14" t="s">
        <v>669</v>
      </c>
      <c r="E297" s="14" t="s">
        <v>91</v>
      </c>
      <c r="F297" s="14" t="s">
        <v>40</v>
      </c>
      <c r="G297">
        <v>15534</v>
      </c>
      <c r="H297">
        <v>24000</v>
      </c>
      <c r="I297">
        <v>0</v>
      </c>
      <c r="J297">
        <v>0</v>
      </c>
      <c r="K297">
        <v>2270</v>
      </c>
      <c r="L297">
        <v>0</v>
      </c>
      <c r="M297" s="14" t="s">
        <v>320</v>
      </c>
      <c r="N297" s="14" t="s">
        <v>83</v>
      </c>
      <c r="O297">
        <v>0</v>
      </c>
      <c r="P297">
        <v>0</v>
      </c>
      <c r="Q297" s="14" t="s">
        <v>321</v>
      </c>
      <c r="R297" s="14" t="s">
        <v>43</v>
      </c>
      <c r="S297" s="14" t="s">
        <v>612</v>
      </c>
      <c r="T297" s="14" t="s">
        <v>613</v>
      </c>
    </row>
    <row r="298" spans="1:20" x14ac:dyDescent="0.25">
      <c r="A298" t="s">
        <v>36</v>
      </c>
      <c r="C298" s="14" t="s">
        <v>670</v>
      </c>
      <c r="D298" s="14" t="s">
        <v>671</v>
      </c>
      <c r="E298" s="14" t="s">
        <v>91</v>
      </c>
      <c r="F298" s="14" t="s">
        <v>40</v>
      </c>
      <c r="G298">
        <v>15568</v>
      </c>
      <c r="H298">
        <v>24000</v>
      </c>
      <c r="I298">
        <v>0</v>
      </c>
      <c r="J298">
        <v>0</v>
      </c>
      <c r="K298">
        <v>3920</v>
      </c>
      <c r="L298">
        <v>0</v>
      </c>
      <c r="M298" s="14" t="s">
        <v>320</v>
      </c>
      <c r="N298" s="14" t="s">
        <v>83</v>
      </c>
      <c r="O298">
        <v>0</v>
      </c>
      <c r="P298">
        <v>0</v>
      </c>
      <c r="Q298" s="14" t="s">
        <v>321</v>
      </c>
      <c r="R298" s="14" t="s">
        <v>43</v>
      </c>
      <c r="S298" s="14" t="s">
        <v>612</v>
      </c>
      <c r="T298" s="14" t="s">
        <v>613</v>
      </c>
    </row>
    <row r="299" spans="1:20" x14ac:dyDescent="0.25">
      <c r="A299" t="s">
        <v>36</v>
      </c>
      <c r="C299" t="s">
        <v>39</v>
      </c>
      <c r="G299">
        <f>SUBTOTAL(109,Item[Quantity on Hand])</f>
        <v>2472181</v>
      </c>
      <c r="H299">
        <f>SUBTOTAL(109,Item[Qty. on Purch. Order])</f>
        <v>748000</v>
      </c>
      <c r="I299">
        <f>SUBTOTAL(109,Item[Qty. on Prod. Order])</f>
        <v>0</v>
      </c>
      <c r="J299">
        <f>SUBTOTAL(109,Item[Qty. on Component Lines])</f>
        <v>0</v>
      </c>
      <c r="K299">
        <f>SUBTOTAL(109,Item[Qty. on Sales Order])</f>
        <v>229251</v>
      </c>
      <c r="L299">
        <f>SUBTOTAL(109,Item[Qty. on Service Order])</f>
        <v>0</v>
      </c>
      <c r="O299">
        <f>SUBTOTAL(109,Item[Reorder Point])</f>
        <v>0</v>
      </c>
      <c r="P299">
        <f>SUBTOTAL(109,Item[Reorder Quantity])</f>
        <v>0</v>
      </c>
      <c r="T299">
        <f>SUBTOTAL(103,Item[Vendor - Name])</f>
        <v>287</v>
      </c>
    </row>
  </sheetData>
  <pageMargins left="0.7" right="0.7" top="0.75" bottom="0.75" header="0.3" footer="0.3"/>
  <pageSetup scale="32" fitToHeight="0" orientation="landscape" horizontalDpi="300" verticalDpi="3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1"/>
  <sheetViews>
    <sheetView workbookViewId="0"/>
  </sheetViews>
  <sheetFormatPr defaultRowHeight="15" x14ac:dyDescent="0.25"/>
  <sheetData>
    <row r="1" spans="1:21" x14ac:dyDescent="0.25">
      <c r="A1" s="10" t="s">
        <v>87</v>
      </c>
      <c r="B1" s="10" t="s">
        <v>56</v>
      </c>
      <c r="C1" s="10" t="s">
        <v>0</v>
      </c>
      <c r="D1" s="10" t="s">
        <v>85</v>
      </c>
    </row>
    <row r="3" spans="1:21" x14ac:dyDescent="0.25">
      <c r="A3" s="10" t="s">
        <v>6</v>
      </c>
      <c r="B3" s="10" t="s">
        <v>1</v>
      </c>
      <c r="C3" s="10" t="s">
        <v>2</v>
      </c>
    </row>
    <row r="4" spans="1:21" x14ac:dyDescent="0.25">
      <c r="A4" s="10" t="s">
        <v>6</v>
      </c>
      <c r="B4" s="10" t="s">
        <v>3</v>
      </c>
    </row>
    <row r="5" spans="1:21" x14ac:dyDescent="0.25">
      <c r="A5" s="10" t="s">
        <v>4</v>
      </c>
      <c r="B5" s="10" t="s">
        <v>57</v>
      </c>
      <c r="C5" s="10" t="s">
        <v>88</v>
      </c>
      <c r="D5" s="10" t="s">
        <v>86</v>
      </c>
    </row>
    <row r="6" spans="1:21" x14ac:dyDescent="0.25">
      <c r="A6" s="10" t="s">
        <v>6</v>
      </c>
      <c r="B6" s="10" t="s">
        <v>5</v>
      </c>
      <c r="C6" s="10" t="s">
        <v>63</v>
      </c>
    </row>
    <row r="8" spans="1:21" x14ac:dyDescent="0.25">
      <c r="A8" s="10" t="s">
        <v>6</v>
      </c>
      <c r="C8" s="10" t="s">
        <v>7</v>
      </c>
      <c r="D8" s="10" t="s">
        <v>33</v>
      </c>
      <c r="E8" s="10" t="s">
        <v>34</v>
      </c>
    </row>
    <row r="9" spans="1:21" x14ac:dyDescent="0.25">
      <c r="A9" s="10" t="s">
        <v>6</v>
      </c>
      <c r="C9" s="10" t="s">
        <v>8</v>
      </c>
      <c r="D9" s="10" t="s">
        <v>10</v>
      </c>
      <c r="E9" s="10" t="s">
        <v>12</v>
      </c>
      <c r="F9" s="10" t="s">
        <v>14</v>
      </c>
      <c r="G9" s="10" t="s">
        <v>16</v>
      </c>
      <c r="H9" s="10" t="s">
        <v>53</v>
      </c>
      <c r="I9" s="10" t="s">
        <v>58</v>
      </c>
      <c r="J9" s="10" t="s">
        <v>59</v>
      </c>
      <c r="K9" s="10" t="s">
        <v>60</v>
      </c>
      <c r="L9" s="10" t="s">
        <v>61</v>
      </c>
      <c r="M9" s="10" t="s">
        <v>62</v>
      </c>
      <c r="N9" s="10" t="s">
        <v>18</v>
      </c>
      <c r="O9" s="10" t="s">
        <v>20</v>
      </c>
      <c r="P9" s="10" t="s">
        <v>22</v>
      </c>
      <c r="Q9" s="10" t="s">
        <v>24</v>
      </c>
      <c r="R9" s="10" t="s">
        <v>26</v>
      </c>
      <c r="S9" s="10" t="s">
        <v>28</v>
      </c>
      <c r="T9" s="10" t="s">
        <v>30</v>
      </c>
      <c r="U9" s="10" t="s">
        <v>32</v>
      </c>
    </row>
    <row r="10" spans="1:21" x14ac:dyDescent="0.25">
      <c r="A10" s="10" t="s">
        <v>6</v>
      </c>
      <c r="C10" s="10" t="s">
        <v>9</v>
      </c>
      <c r="D10" s="10" t="s">
        <v>11</v>
      </c>
      <c r="E10" s="10" t="s">
        <v>13</v>
      </c>
      <c r="F10" s="10" t="s">
        <v>15</v>
      </c>
      <c r="G10" s="10" t="s">
        <v>17</v>
      </c>
      <c r="H10" s="10" t="s">
        <v>64</v>
      </c>
      <c r="I10" s="10" t="s">
        <v>65</v>
      </c>
      <c r="J10" s="10" t="s">
        <v>66</v>
      </c>
      <c r="K10" s="10" t="s">
        <v>67</v>
      </c>
      <c r="L10" s="10" t="s">
        <v>68</v>
      </c>
      <c r="M10" s="10" t="s">
        <v>69</v>
      </c>
      <c r="N10" s="10" t="s">
        <v>19</v>
      </c>
      <c r="O10" s="10" t="s">
        <v>21</v>
      </c>
      <c r="P10" s="10" t="s">
        <v>23</v>
      </c>
      <c r="Q10" s="10" t="s">
        <v>25</v>
      </c>
      <c r="R10" s="10" t="s">
        <v>27</v>
      </c>
      <c r="S10" s="10" t="s">
        <v>29</v>
      </c>
      <c r="T10" s="10" t="s">
        <v>31</v>
      </c>
      <c r="U10" s="10" t="s">
        <v>35</v>
      </c>
    </row>
    <row r="11" spans="1:21" x14ac:dyDescent="0.25">
      <c r="C11" s="10" t="s">
        <v>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1"/>
  <sheetViews>
    <sheetView workbookViewId="0"/>
  </sheetViews>
  <sheetFormatPr defaultRowHeight="15" x14ac:dyDescent="0.25"/>
  <sheetData>
    <row r="1" spans="1:21" x14ac:dyDescent="0.25">
      <c r="A1" s="10" t="s">
        <v>87</v>
      </c>
      <c r="B1" s="10" t="s">
        <v>56</v>
      </c>
      <c r="C1" s="10" t="s">
        <v>0</v>
      </c>
      <c r="D1" s="10" t="s">
        <v>85</v>
      </c>
    </row>
    <row r="3" spans="1:21" x14ac:dyDescent="0.25">
      <c r="A3" s="10" t="s">
        <v>6</v>
      </c>
      <c r="B3" s="10" t="s">
        <v>1</v>
      </c>
      <c r="C3" s="10" t="s">
        <v>2</v>
      </c>
    </row>
    <row r="4" spans="1:21" x14ac:dyDescent="0.25">
      <c r="A4" s="10" t="s">
        <v>6</v>
      </c>
      <c r="B4" s="10" t="s">
        <v>3</v>
      </c>
    </row>
    <row r="5" spans="1:21" x14ac:dyDescent="0.25">
      <c r="A5" s="10" t="s">
        <v>4</v>
      </c>
      <c r="B5" s="10" t="s">
        <v>57</v>
      </c>
      <c r="C5" s="10" t="s">
        <v>88</v>
      </c>
      <c r="D5" s="10" t="s">
        <v>86</v>
      </c>
    </row>
    <row r="6" spans="1:21" x14ac:dyDescent="0.25">
      <c r="A6" s="10" t="s">
        <v>6</v>
      </c>
      <c r="B6" s="10" t="s">
        <v>5</v>
      </c>
      <c r="C6" s="10" t="s">
        <v>63</v>
      </c>
    </row>
    <row r="8" spans="1:21" x14ac:dyDescent="0.25">
      <c r="A8" s="10" t="s">
        <v>6</v>
      </c>
      <c r="C8" s="10" t="s">
        <v>7</v>
      </c>
      <c r="D8" s="10" t="s">
        <v>33</v>
      </c>
      <c r="E8" s="10" t="s">
        <v>34</v>
      </c>
    </row>
    <row r="9" spans="1:21" x14ac:dyDescent="0.25">
      <c r="A9" s="10" t="s">
        <v>6</v>
      </c>
      <c r="C9" s="10" t="s">
        <v>8</v>
      </c>
      <c r="D9" s="10" t="s">
        <v>10</v>
      </c>
      <c r="E9" s="10" t="s">
        <v>12</v>
      </c>
      <c r="F9" s="10" t="s">
        <v>14</v>
      </c>
      <c r="G9" s="10" t="s">
        <v>16</v>
      </c>
      <c r="H9" s="10" t="s">
        <v>53</v>
      </c>
      <c r="I9" s="10" t="s">
        <v>58</v>
      </c>
      <c r="J9" s="10" t="s">
        <v>59</v>
      </c>
      <c r="K9" s="10" t="s">
        <v>60</v>
      </c>
      <c r="L9" s="10" t="s">
        <v>61</v>
      </c>
      <c r="M9" s="10" t="s">
        <v>62</v>
      </c>
      <c r="N9" s="10" t="s">
        <v>18</v>
      </c>
      <c r="O9" s="10" t="s">
        <v>20</v>
      </c>
      <c r="P9" s="10" t="s">
        <v>22</v>
      </c>
      <c r="Q9" s="10" t="s">
        <v>24</v>
      </c>
      <c r="R9" s="10" t="s">
        <v>26</v>
      </c>
      <c r="S9" s="10" t="s">
        <v>28</v>
      </c>
      <c r="T9" s="10" t="s">
        <v>30</v>
      </c>
      <c r="U9" s="10" t="s">
        <v>32</v>
      </c>
    </row>
    <row r="10" spans="1:21" x14ac:dyDescent="0.25">
      <c r="A10" s="10" t="s">
        <v>6</v>
      </c>
      <c r="C10" s="10" t="s">
        <v>9</v>
      </c>
      <c r="D10" s="10" t="s">
        <v>11</v>
      </c>
      <c r="E10" s="10" t="s">
        <v>13</v>
      </c>
      <c r="F10" s="10" t="s">
        <v>15</v>
      </c>
      <c r="G10" s="10" t="s">
        <v>17</v>
      </c>
      <c r="H10" s="10" t="s">
        <v>64</v>
      </c>
      <c r="I10" s="10" t="s">
        <v>65</v>
      </c>
      <c r="J10" s="10" t="s">
        <v>66</v>
      </c>
      <c r="K10" s="10" t="s">
        <v>67</v>
      </c>
      <c r="L10" s="10" t="s">
        <v>68</v>
      </c>
      <c r="M10" s="10" t="s">
        <v>69</v>
      </c>
      <c r="N10" s="10" t="s">
        <v>19</v>
      </c>
      <c r="O10" s="10" t="s">
        <v>21</v>
      </c>
      <c r="P10" s="10" t="s">
        <v>23</v>
      </c>
      <c r="Q10" s="10" t="s">
        <v>25</v>
      </c>
      <c r="R10" s="10" t="s">
        <v>27</v>
      </c>
      <c r="S10" s="10" t="s">
        <v>29</v>
      </c>
      <c r="T10" s="10" t="s">
        <v>31</v>
      </c>
      <c r="U10" s="10" t="s">
        <v>35</v>
      </c>
    </row>
    <row r="11" spans="1:21" x14ac:dyDescent="0.25">
      <c r="C11" s="10" t="s">
        <v>84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L299"/>
  <sheetViews>
    <sheetView workbookViewId="0"/>
  </sheetViews>
  <sheetFormatPr defaultRowHeight="15" x14ac:dyDescent="0.25"/>
  <sheetData>
    <row r="1" spans="1:38" x14ac:dyDescent="0.25">
      <c r="A1" s="10" t="s">
        <v>934</v>
      </c>
      <c r="B1" s="10" t="s">
        <v>56</v>
      </c>
      <c r="C1" s="10" t="s">
        <v>37</v>
      </c>
      <c r="D1" s="10" t="s">
        <v>38</v>
      </c>
      <c r="E1" s="10" t="s">
        <v>38</v>
      </c>
      <c r="F1" s="10" t="s">
        <v>38</v>
      </c>
      <c r="G1" s="10" t="s">
        <v>38</v>
      </c>
      <c r="H1" s="10" t="s">
        <v>38</v>
      </c>
      <c r="I1" s="10" t="s">
        <v>38</v>
      </c>
      <c r="J1" s="10" t="s">
        <v>38</v>
      </c>
      <c r="K1" s="10" t="s">
        <v>38</v>
      </c>
      <c r="L1" s="10" t="s">
        <v>38</v>
      </c>
      <c r="M1" s="10" t="s">
        <v>38</v>
      </c>
      <c r="N1" s="10" t="s">
        <v>38</v>
      </c>
      <c r="O1" s="10" t="s">
        <v>38</v>
      </c>
      <c r="P1" s="10" t="s">
        <v>38</v>
      </c>
      <c r="Q1" s="10" t="s">
        <v>38</v>
      </c>
      <c r="R1" s="10" t="s">
        <v>38</v>
      </c>
      <c r="S1" s="10" t="s">
        <v>38</v>
      </c>
      <c r="T1" s="10" t="s">
        <v>38</v>
      </c>
      <c r="U1" s="10" t="s">
        <v>85</v>
      </c>
    </row>
    <row r="3" spans="1:38" x14ac:dyDescent="0.25">
      <c r="A3" s="10" t="s">
        <v>6</v>
      </c>
      <c r="B3" s="10" t="s">
        <v>1</v>
      </c>
      <c r="C3" s="10" t="s">
        <v>2</v>
      </c>
    </row>
    <row r="4" spans="1:38" x14ac:dyDescent="0.25">
      <c r="A4" s="10" t="s">
        <v>6</v>
      </c>
      <c r="B4" s="10" t="s">
        <v>3</v>
      </c>
    </row>
    <row r="5" spans="1:38" x14ac:dyDescent="0.25">
      <c r="A5" s="10" t="s">
        <v>4</v>
      </c>
      <c r="B5" s="10" t="s">
        <v>57</v>
      </c>
      <c r="C5" s="10" t="s">
        <v>88</v>
      </c>
      <c r="U5" s="10" t="s">
        <v>86</v>
      </c>
    </row>
    <row r="6" spans="1:38" x14ac:dyDescent="0.25">
      <c r="A6" s="10" t="s">
        <v>6</v>
      </c>
      <c r="B6" s="10" t="s">
        <v>5</v>
      </c>
      <c r="C6" s="10" t="s">
        <v>63</v>
      </c>
    </row>
    <row r="8" spans="1:38" x14ac:dyDescent="0.25">
      <c r="A8" s="10" t="s">
        <v>6</v>
      </c>
      <c r="C8" s="10" t="s">
        <v>7</v>
      </c>
      <c r="U8" s="10" t="s">
        <v>33</v>
      </c>
      <c r="V8" s="10" t="s">
        <v>34</v>
      </c>
    </row>
    <row r="9" spans="1:38" x14ac:dyDescent="0.25">
      <c r="A9" s="10" t="s">
        <v>6</v>
      </c>
      <c r="C9" s="10" t="s">
        <v>8</v>
      </c>
      <c r="U9" s="10" t="s">
        <v>10</v>
      </c>
      <c r="V9" s="10" t="s">
        <v>12</v>
      </c>
      <c r="W9" s="10" t="s">
        <v>14</v>
      </c>
      <c r="X9" s="10" t="s">
        <v>16</v>
      </c>
      <c r="Y9" s="10" t="s">
        <v>53</v>
      </c>
      <c r="Z9" s="10" t="s">
        <v>58</v>
      </c>
      <c r="AA9" s="10" t="s">
        <v>59</v>
      </c>
      <c r="AB9" s="10" t="s">
        <v>60</v>
      </c>
      <c r="AC9" s="10" t="s">
        <v>61</v>
      </c>
      <c r="AD9" s="10" t="s">
        <v>62</v>
      </c>
      <c r="AE9" s="10" t="s">
        <v>18</v>
      </c>
      <c r="AF9" s="10" t="s">
        <v>20</v>
      </c>
      <c r="AG9" s="10" t="s">
        <v>22</v>
      </c>
      <c r="AH9" s="10" t="s">
        <v>24</v>
      </c>
      <c r="AI9" s="10" t="s">
        <v>26</v>
      </c>
      <c r="AJ9" s="10" t="s">
        <v>28</v>
      </c>
      <c r="AK9" s="10" t="s">
        <v>30</v>
      </c>
      <c r="AL9" s="10" t="s">
        <v>32</v>
      </c>
    </row>
    <row r="10" spans="1:38" x14ac:dyDescent="0.25">
      <c r="A10" s="10" t="s">
        <v>6</v>
      </c>
      <c r="C10" s="10" t="s">
        <v>9</v>
      </c>
      <c r="U10" s="10" t="s">
        <v>11</v>
      </c>
      <c r="V10" s="10" t="s">
        <v>13</v>
      </c>
      <c r="W10" s="10" t="s">
        <v>15</v>
      </c>
      <c r="X10" s="10" t="s">
        <v>17</v>
      </c>
      <c r="Y10" s="10" t="s">
        <v>64</v>
      </c>
      <c r="Z10" s="10" t="s">
        <v>65</v>
      </c>
      <c r="AA10" s="10" t="s">
        <v>66</v>
      </c>
      <c r="AB10" s="10" t="s">
        <v>67</v>
      </c>
      <c r="AC10" s="10" t="s">
        <v>68</v>
      </c>
      <c r="AD10" s="10" t="s">
        <v>69</v>
      </c>
      <c r="AE10" s="10" t="s">
        <v>19</v>
      </c>
      <c r="AF10" s="10" t="s">
        <v>21</v>
      </c>
      <c r="AG10" s="10" t="s">
        <v>23</v>
      </c>
      <c r="AH10" s="10" t="s">
        <v>25</v>
      </c>
      <c r="AI10" s="10" t="s">
        <v>27</v>
      </c>
      <c r="AJ10" s="10" t="s">
        <v>29</v>
      </c>
      <c r="AK10" s="10" t="s">
        <v>31</v>
      </c>
      <c r="AL10" s="10" t="s">
        <v>35</v>
      </c>
    </row>
    <row r="11" spans="1:38" x14ac:dyDescent="0.25">
      <c r="C11" s="10" t="s">
        <v>10</v>
      </c>
      <c r="D11" s="10" t="s">
        <v>12</v>
      </c>
      <c r="E11" s="10" t="s">
        <v>14</v>
      </c>
      <c r="F11" s="10" t="s">
        <v>16</v>
      </c>
      <c r="G11" s="10" t="s">
        <v>53</v>
      </c>
      <c r="H11" s="10" t="s">
        <v>58</v>
      </c>
      <c r="I11" s="10" t="s">
        <v>59</v>
      </c>
      <c r="J11" s="10" t="s">
        <v>60</v>
      </c>
      <c r="K11" s="10" t="s">
        <v>61</v>
      </c>
      <c r="L11" s="10" t="s">
        <v>62</v>
      </c>
      <c r="M11" s="10" t="s">
        <v>18</v>
      </c>
      <c r="N11" s="10" t="s">
        <v>20</v>
      </c>
      <c r="O11" s="10" t="s">
        <v>22</v>
      </c>
      <c r="P11" s="10" t="s">
        <v>24</v>
      </c>
      <c r="Q11" s="10" t="s">
        <v>26</v>
      </c>
      <c r="R11" s="10" t="s">
        <v>28</v>
      </c>
      <c r="S11" s="10" t="s">
        <v>30</v>
      </c>
      <c r="T11" s="10" t="s">
        <v>32</v>
      </c>
    </row>
    <row r="12" spans="1:38" x14ac:dyDescent="0.25">
      <c r="A12" s="10" t="s">
        <v>36</v>
      </c>
      <c r="C12" s="10" t="s">
        <v>89</v>
      </c>
      <c r="D12" s="10" t="s">
        <v>90</v>
      </c>
      <c r="E12" s="10" t="s">
        <v>91</v>
      </c>
      <c r="F12" s="10" t="s">
        <v>45</v>
      </c>
      <c r="G12" s="10" t="s">
        <v>672</v>
      </c>
      <c r="H12" s="10" t="s">
        <v>47</v>
      </c>
      <c r="I12" s="10" t="s">
        <v>47</v>
      </c>
      <c r="J12" s="10" t="s">
        <v>47</v>
      </c>
      <c r="K12" s="10" t="s">
        <v>47</v>
      </c>
      <c r="L12" s="10" t="s">
        <v>47</v>
      </c>
      <c r="M12" s="10" t="s">
        <v>41</v>
      </c>
      <c r="O12" s="10" t="s">
        <v>47</v>
      </c>
      <c r="P12" s="10" t="s">
        <v>47</v>
      </c>
      <c r="Q12" s="10" t="s">
        <v>46</v>
      </c>
      <c r="R12" s="10" t="s">
        <v>44</v>
      </c>
    </row>
    <row r="13" spans="1:38" x14ac:dyDescent="0.25">
      <c r="A13" s="10" t="s">
        <v>36</v>
      </c>
      <c r="C13" s="10" t="s">
        <v>92</v>
      </c>
      <c r="D13" s="10" t="s">
        <v>93</v>
      </c>
      <c r="E13" s="10" t="s">
        <v>91</v>
      </c>
      <c r="F13" s="10" t="s">
        <v>45</v>
      </c>
      <c r="G13" s="10" t="s">
        <v>673</v>
      </c>
      <c r="H13" s="10" t="s">
        <v>47</v>
      </c>
      <c r="I13" s="10" t="s">
        <v>47</v>
      </c>
      <c r="J13" s="10" t="s">
        <v>47</v>
      </c>
      <c r="K13" s="10" t="s">
        <v>47</v>
      </c>
      <c r="L13" s="10" t="s">
        <v>47</v>
      </c>
      <c r="M13" s="10" t="s">
        <v>41</v>
      </c>
      <c r="O13" s="10" t="s">
        <v>47</v>
      </c>
      <c r="P13" s="10" t="s">
        <v>47</v>
      </c>
      <c r="Q13" s="10" t="s">
        <v>46</v>
      </c>
      <c r="R13" s="10" t="s">
        <v>44</v>
      </c>
    </row>
    <row r="14" spans="1:38" x14ac:dyDescent="0.25">
      <c r="A14" s="10" t="s">
        <v>36</v>
      </c>
      <c r="C14" s="10" t="s">
        <v>94</v>
      </c>
      <c r="D14" s="10" t="s">
        <v>95</v>
      </c>
      <c r="E14" s="10" t="s">
        <v>91</v>
      </c>
      <c r="F14" s="10" t="s">
        <v>45</v>
      </c>
      <c r="G14" s="10" t="s">
        <v>674</v>
      </c>
      <c r="H14" s="10" t="s">
        <v>47</v>
      </c>
      <c r="I14" s="10" t="s">
        <v>47</v>
      </c>
      <c r="J14" s="10" t="s">
        <v>47</v>
      </c>
      <c r="K14" s="10" t="s">
        <v>47</v>
      </c>
      <c r="L14" s="10" t="s">
        <v>47</v>
      </c>
      <c r="M14" s="10" t="s">
        <v>41</v>
      </c>
      <c r="O14" s="10" t="s">
        <v>47</v>
      </c>
      <c r="P14" s="10" t="s">
        <v>47</v>
      </c>
      <c r="Q14" s="10" t="s">
        <v>46</v>
      </c>
      <c r="R14" s="10" t="s">
        <v>44</v>
      </c>
    </row>
    <row r="15" spans="1:38" x14ac:dyDescent="0.25">
      <c r="A15" s="10" t="s">
        <v>36</v>
      </c>
      <c r="C15" s="10" t="s">
        <v>96</v>
      </c>
      <c r="D15" s="10" t="s">
        <v>97</v>
      </c>
      <c r="E15" s="10" t="s">
        <v>91</v>
      </c>
      <c r="F15" s="10" t="s">
        <v>45</v>
      </c>
      <c r="G15" s="10" t="s">
        <v>675</v>
      </c>
      <c r="H15" s="10" t="s">
        <v>47</v>
      </c>
      <c r="I15" s="10" t="s">
        <v>47</v>
      </c>
      <c r="J15" s="10" t="s">
        <v>47</v>
      </c>
      <c r="K15" s="10" t="s">
        <v>47</v>
      </c>
      <c r="L15" s="10" t="s">
        <v>47</v>
      </c>
      <c r="M15" s="10" t="s">
        <v>41</v>
      </c>
      <c r="O15" s="10" t="s">
        <v>47</v>
      </c>
      <c r="P15" s="10" t="s">
        <v>47</v>
      </c>
      <c r="Q15" s="10" t="s">
        <v>46</v>
      </c>
      <c r="R15" s="10" t="s">
        <v>44</v>
      </c>
    </row>
    <row r="16" spans="1:38" x14ac:dyDescent="0.25">
      <c r="A16" s="10" t="s">
        <v>36</v>
      </c>
      <c r="C16" s="10" t="s">
        <v>98</v>
      </c>
      <c r="D16" s="10" t="s">
        <v>99</v>
      </c>
      <c r="E16" s="10" t="s">
        <v>91</v>
      </c>
      <c r="F16" s="10" t="s">
        <v>45</v>
      </c>
      <c r="G16" s="10" t="s">
        <v>676</v>
      </c>
      <c r="H16" s="10" t="s">
        <v>47</v>
      </c>
      <c r="I16" s="10" t="s">
        <v>47</v>
      </c>
      <c r="J16" s="10" t="s">
        <v>47</v>
      </c>
      <c r="K16" s="10" t="s">
        <v>47</v>
      </c>
      <c r="L16" s="10" t="s">
        <v>47</v>
      </c>
      <c r="M16" s="10" t="s">
        <v>41</v>
      </c>
      <c r="O16" s="10" t="s">
        <v>47</v>
      </c>
      <c r="P16" s="10" t="s">
        <v>47</v>
      </c>
      <c r="Q16" s="10" t="s">
        <v>46</v>
      </c>
      <c r="R16" s="10" t="s">
        <v>44</v>
      </c>
    </row>
    <row r="17" spans="1:18" x14ac:dyDescent="0.25">
      <c r="A17" s="10" t="s">
        <v>36</v>
      </c>
      <c r="C17" s="10" t="s">
        <v>100</v>
      </c>
      <c r="D17" s="10" t="s">
        <v>101</v>
      </c>
      <c r="E17" s="10" t="s">
        <v>91</v>
      </c>
      <c r="F17" s="10" t="s">
        <v>45</v>
      </c>
      <c r="G17" s="10" t="s">
        <v>677</v>
      </c>
      <c r="H17" s="10" t="s">
        <v>47</v>
      </c>
      <c r="I17" s="10" t="s">
        <v>47</v>
      </c>
      <c r="J17" s="10" t="s">
        <v>47</v>
      </c>
      <c r="K17" s="10" t="s">
        <v>47</v>
      </c>
      <c r="L17" s="10" t="s">
        <v>47</v>
      </c>
      <c r="M17" s="10" t="s">
        <v>41</v>
      </c>
      <c r="O17" s="10" t="s">
        <v>47</v>
      </c>
      <c r="P17" s="10" t="s">
        <v>47</v>
      </c>
      <c r="Q17" s="10" t="s">
        <v>46</v>
      </c>
      <c r="R17" s="10" t="s">
        <v>44</v>
      </c>
    </row>
    <row r="18" spans="1:18" x14ac:dyDescent="0.25">
      <c r="A18" s="10" t="s">
        <v>36</v>
      </c>
      <c r="C18" s="10" t="s">
        <v>102</v>
      </c>
      <c r="D18" s="10" t="s">
        <v>103</v>
      </c>
      <c r="E18" s="10" t="s">
        <v>91</v>
      </c>
      <c r="F18" s="10" t="s">
        <v>45</v>
      </c>
      <c r="G18" s="10" t="s">
        <v>678</v>
      </c>
      <c r="H18" s="10" t="s">
        <v>47</v>
      </c>
      <c r="I18" s="10" t="s">
        <v>47</v>
      </c>
      <c r="J18" s="10" t="s">
        <v>47</v>
      </c>
      <c r="K18" s="10" t="s">
        <v>47</v>
      </c>
      <c r="L18" s="10" t="s">
        <v>47</v>
      </c>
      <c r="M18" s="10" t="s">
        <v>41</v>
      </c>
      <c r="O18" s="10" t="s">
        <v>47</v>
      </c>
      <c r="P18" s="10" t="s">
        <v>47</v>
      </c>
      <c r="Q18" s="10" t="s">
        <v>46</v>
      </c>
      <c r="R18" s="10" t="s">
        <v>44</v>
      </c>
    </row>
    <row r="19" spans="1:18" x14ac:dyDescent="0.25">
      <c r="A19" s="10" t="s">
        <v>36</v>
      </c>
      <c r="C19" s="10" t="s">
        <v>104</v>
      </c>
      <c r="D19" s="10" t="s">
        <v>105</v>
      </c>
      <c r="E19" s="10" t="s">
        <v>91</v>
      </c>
      <c r="F19" s="10" t="s">
        <v>45</v>
      </c>
      <c r="G19" s="10" t="s">
        <v>679</v>
      </c>
      <c r="H19" s="10" t="s">
        <v>47</v>
      </c>
      <c r="I19" s="10" t="s">
        <v>47</v>
      </c>
      <c r="J19" s="10" t="s">
        <v>47</v>
      </c>
      <c r="K19" s="10" t="s">
        <v>47</v>
      </c>
      <c r="L19" s="10" t="s">
        <v>47</v>
      </c>
      <c r="M19" s="10" t="s">
        <v>41</v>
      </c>
      <c r="O19" s="10" t="s">
        <v>47</v>
      </c>
      <c r="P19" s="10" t="s">
        <v>47</v>
      </c>
      <c r="Q19" s="10" t="s">
        <v>46</v>
      </c>
      <c r="R19" s="10" t="s">
        <v>44</v>
      </c>
    </row>
    <row r="20" spans="1:18" x14ac:dyDescent="0.25">
      <c r="A20" s="10" t="s">
        <v>36</v>
      </c>
      <c r="C20" s="10" t="s">
        <v>106</v>
      </c>
      <c r="D20" s="10" t="s">
        <v>107</v>
      </c>
      <c r="E20" s="10" t="s">
        <v>91</v>
      </c>
      <c r="F20" s="10" t="s">
        <v>45</v>
      </c>
      <c r="G20" s="10" t="s">
        <v>680</v>
      </c>
      <c r="H20" s="10" t="s">
        <v>47</v>
      </c>
      <c r="I20" s="10" t="s">
        <v>47</v>
      </c>
      <c r="J20" s="10" t="s">
        <v>47</v>
      </c>
      <c r="K20" s="10" t="s">
        <v>47</v>
      </c>
      <c r="L20" s="10" t="s">
        <v>47</v>
      </c>
      <c r="M20" s="10" t="s">
        <v>41</v>
      </c>
      <c r="O20" s="10" t="s">
        <v>47</v>
      </c>
      <c r="P20" s="10" t="s">
        <v>47</v>
      </c>
      <c r="Q20" s="10" t="s">
        <v>46</v>
      </c>
      <c r="R20" s="10" t="s">
        <v>44</v>
      </c>
    </row>
    <row r="21" spans="1:18" x14ac:dyDescent="0.25">
      <c r="A21" s="10" t="s">
        <v>36</v>
      </c>
      <c r="C21" s="10" t="s">
        <v>108</v>
      </c>
      <c r="D21" s="10" t="s">
        <v>109</v>
      </c>
      <c r="E21" s="10" t="s">
        <v>91</v>
      </c>
      <c r="F21" s="10" t="s">
        <v>45</v>
      </c>
      <c r="G21" s="10" t="s">
        <v>681</v>
      </c>
      <c r="H21" s="10" t="s">
        <v>47</v>
      </c>
      <c r="I21" s="10" t="s">
        <v>47</v>
      </c>
      <c r="J21" s="10" t="s">
        <v>47</v>
      </c>
      <c r="K21" s="10" t="s">
        <v>47</v>
      </c>
      <c r="L21" s="10" t="s">
        <v>47</v>
      </c>
      <c r="M21" s="10" t="s">
        <v>41</v>
      </c>
      <c r="O21" s="10" t="s">
        <v>47</v>
      </c>
      <c r="P21" s="10" t="s">
        <v>47</v>
      </c>
      <c r="Q21" s="10" t="s">
        <v>46</v>
      </c>
      <c r="R21" s="10" t="s">
        <v>44</v>
      </c>
    </row>
    <row r="22" spans="1:18" x14ac:dyDescent="0.25">
      <c r="A22" s="10" t="s">
        <v>36</v>
      </c>
      <c r="C22" s="10" t="s">
        <v>110</v>
      </c>
      <c r="D22" s="10" t="s">
        <v>111</v>
      </c>
      <c r="E22" s="10" t="s">
        <v>91</v>
      </c>
      <c r="F22" s="10" t="s">
        <v>45</v>
      </c>
      <c r="G22" s="10" t="s">
        <v>682</v>
      </c>
      <c r="H22" s="10" t="s">
        <v>47</v>
      </c>
      <c r="I22" s="10" t="s">
        <v>47</v>
      </c>
      <c r="J22" s="10" t="s">
        <v>47</v>
      </c>
      <c r="K22" s="10" t="s">
        <v>47</v>
      </c>
      <c r="L22" s="10" t="s">
        <v>47</v>
      </c>
      <c r="M22" s="10" t="s">
        <v>41</v>
      </c>
      <c r="O22" s="10" t="s">
        <v>47</v>
      </c>
      <c r="P22" s="10" t="s">
        <v>47</v>
      </c>
      <c r="Q22" s="10" t="s">
        <v>46</v>
      </c>
      <c r="R22" s="10" t="s">
        <v>44</v>
      </c>
    </row>
    <row r="23" spans="1:18" x14ac:dyDescent="0.25">
      <c r="A23" s="10" t="s">
        <v>36</v>
      </c>
      <c r="C23" s="10" t="s">
        <v>112</v>
      </c>
      <c r="D23" s="10" t="s">
        <v>113</v>
      </c>
      <c r="E23" s="10" t="s">
        <v>91</v>
      </c>
      <c r="F23" s="10" t="s">
        <v>45</v>
      </c>
      <c r="G23" s="10" t="s">
        <v>683</v>
      </c>
      <c r="H23" s="10" t="s">
        <v>47</v>
      </c>
      <c r="I23" s="10" t="s">
        <v>47</v>
      </c>
      <c r="J23" s="10" t="s">
        <v>47</v>
      </c>
      <c r="K23" s="10" t="s">
        <v>47</v>
      </c>
      <c r="L23" s="10" t="s">
        <v>47</v>
      </c>
      <c r="M23" s="10" t="s">
        <v>41</v>
      </c>
      <c r="O23" s="10" t="s">
        <v>47</v>
      </c>
      <c r="P23" s="10" t="s">
        <v>47</v>
      </c>
      <c r="Q23" s="10" t="s">
        <v>46</v>
      </c>
      <c r="R23" s="10" t="s">
        <v>44</v>
      </c>
    </row>
    <row r="24" spans="1:18" x14ac:dyDescent="0.25">
      <c r="A24" s="10" t="s">
        <v>36</v>
      </c>
      <c r="C24" s="10" t="s">
        <v>114</v>
      </c>
      <c r="D24" s="10" t="s">
        <v>115</v>
      </c>
      <c r="E24" s="10" t="s">
        <v>91</v>
      </c>
      <c r="F24" s="10" t="s">
        <v>45</v>
      </c>
      <c r="G24" s="10" t="s">
        <v>683</v>
      </c>
      <c r="H24" s="10" t="s">
        <v>47</v>
      </c>
      <c r="I24" s="10" t="s">
        <v>47</v>
      </c>
      <c r="J24" s="10" t="s">
        <v>47</v>
      </c>
      <c r="K24" s="10" t="s">
        <v>47</v>
      </c>
      <c r="L24" s="10" t="s">
        <v>47</v>
      </c>
      <c r="M24" s="10" t="s">
        <v>41</v>
      </c>
      <c r="O24" s="10" t="s">
        <v>47</v>
      </c>
      <c r="P24" s="10" t="s">
        <v>47</v>
      </c>
      <c r="Q24" s="10" t="s">
        <v>46</v>
      </c>
      <c r="R24" s="10" t="s">
        <v>44</v>
      </c>
    </row>
    <row r="25" spans="1:18" x14ac:dyDescent="0.25">
      <c r="A25" s="10" t="s">
        <v>36</v>
      </c>
      <c r="C25" s="10" t="s">
        <v>116</v>
      </c>
      <c r="D25" s="10" t="s">
        <v>117</v>
      </c>
      <c r="E25" s="10" t="s">
        <v>91</v>
      </c>
      <c r="F25" s="10" t="s">
        <v>45</v>
      </c>
      <c r="G25" s="10" t="s">
        <v>684</v>
      </c>
      <c r="H25" s="10" t="s">
        <v>47</v>
      </c>
      <c r="I25" s="10" t="s">
        <v>47</v>
      </c>
      <c r="J25" s="10" t="s">
        <v>47</v>
      </c>
      <c r="K25" s="10" t="s">
        <v>47</v>
      </c>
      <c r="L25" s="10" t="s">
        <v>47</v>
      </c>
      <c r="M25" s="10" t="s">
        <v>41</v>
      </c>
      <c r="O25" s="10" t="s">
        <v>47</v>
      </c>
      <c r="P25" s="10" t="s">
        <v>47</v>
      </c>
      <c r="Q25" s="10" t="s">
        <v>46</v>
      </c>
      <c r="R25" s="10" t="s">
        <v>44</v>
      </c>
    </row>
    <row r="26" spans="1:18" x14ac:dyDescent="0.25">
      <c r="A26" s="10" t="s">
        <v>36</v>
      </c>
      <c r="C26" s="10" t="s">
        <v>118</v>
      </c>
      <c r="D26" s="10" t="s">
        <v>119</v>
      </c>
      <c r="E26" s="10" t="s">
        <v>91</v>
      </c>
      <c r="F26" s="10" t="s">
        <v>45</v>
      </c>
      <c r="G26" s="10" t="s">
        <v>683</v>
      </c>
      <c r="H26" s="10" t="s">
        <v>47</v>
      </c>
      <c r="I26" s="10" t="s">
        <v>47</v>
      </c>
      <c r="J26" s="10" t="s">
        <v>47</v>
      </c>
      <c r="K26" s="10" t="s">
        <v>47</v>
      </c>
      <c r="L26" s="10" t="s">
        <v>47</v>
      </c>
      <c r="M26" s="10" t="s">
        <v>41</v>
      </c>
      <c r="O26" s="10" t="s">
        <v>47</v>
      </c>
      <c r="P26" s="10" t="s">
        <v>47</v>
      </c>
      <c r="Q26" s="10" t="s">
        <v>46</v>
      </c>
      <c r="R26" s="10" t="s">
        <v>44</v>
      </c>
    </row>
    <row r="27" spans="1:18" x14ac:dyDescent="0.25">
      <c r="A27" s="10" t="s">
        <v>36</v>
      </c>
      <c r="C27" s="10" t="s">
        <v>120</v>
      </c>
      <c r="D27" s="10" t="s">
        <v>121</v>
      </c>
      <c r="E27" s="10" t="s">
        <v>91</v>
      </c>
      <c r="F27" s="10" t="s">
        <v>45</v>
      </c>
      <c r="G27" s="10" t="s">
        <v>683</v>
      </c>
      <c r="H27" s="10" t="s">
        <v>47</v>
      </c>
      <c r="I27" s="10" t="s">
        <v>47</v>
      </c>
      <c r="J27" s="10" t="s">
        <v>47</v>
      </c>
      <c r="K27" s="10" t="s">
        <v>47</v>
      </c>
      <c r="L27" s="10" t="s">
        <v>47</v>
      </c>
      <c r="M27" s="10" t="s">
        <v>41</v>
      </c>
      <c r="O27" s="10" t="s">
        <v>47</v>
      </c>
      <c r="P27" s="10" t="s">
        <v>47</v>
      </c>
      <c r="Q27" s="10" t="s">
        <v>46</v>
      </c>
      <c r="R27" s="10" t="s">
        <v>44</v>
      </c>
    </row>
    <row r="28" spans="1:18" x14ac:dyDescent="0.25">
      <c r="A28" s="10" t="s">
        <v>36</v>
      </c>
      <c r="C28" s="10" t="s">
        <v>122</v>
      </c>
      <c r="D28" s="10" t="s">
        <v>123</v>
      </c>
      <c r="E28" s="10" t="s">
        <v>91</v>
      </c>
      <c r="F28" s="10" t="s">
        <v>45</v>
      </c>
      <c r="G28" s="10" t="s">
        <v>685</v>
      </c>
      <c r="H28" s="10" t="s">
        <v>47</v>
      </c>
      <c r="I28" s="10" t="s">
        <v>47</v>
      </c>
      <c r="J28" s="10" t="s">
        <v>47</v>
      </c>
      <c r="K28" s="10" t="s">
        <v>47</v>
      </c>
      <c r="L28" s="10" t="s">
        <v>47</v>
      </c>
      <c r="M28" s="10" t="s">
        <v>41</v>
      </c>
      <c r="O28" s="10" t="s">
        <v>47</v>
      </c>
      <c r="P28" s="10" t="s">
        <v>47</v>
      </c>
      <c r="Q28" s="10" t="s">
        <v>46</v>
      </c>
      <c r="R28" s="10" t="s">
        <v>44</v>
      </c>
    </row>
    <row r="29" spans="1:18" x14ac:dyDescent="0.25">
      <c r="A29" s="10" t="s">
        <v>36</v>
      </c>
      <c r="C29" s="10" t="s">
        <v>124</v>
      </c>
      <c r="D29" s="10" t="s">
        <v>125</v>
      </c>
      <c r="E29" s="10" t="s">
        <v>91</v>
      </c>
      <c r="F29" s="10" t="s">
        <v>45</v>
      </c>
      <c r="G29" s="10" t="s">
        <v>686</v>
      </c>
      <c r="H29" s="10" t="s">
        <v>47</v>
      </c>
      <c r="I29" s="10" t="s">
        <v>47</v>
      </c>
      <c r="J29" s="10" t="s">
        <v>47</v>
      </c>
      <c r="K29" s="10" t="s">
        <v>47</v>
      </c>
      <c r="L29" s="10" t="s">
        <v>47</v>
      </c>
      <c r="M29" s="10" t="s">
        <v>41</v>
      </c>
      <c r="O29" s="10" t="s">
        <v>47</v>
      </c>
      <c r="P29" s="10" t="s">
        <v>47</v>
      </c>
      <c r="Q29" s="10" t="s">
        <v>46</v>
      </c>
      <c r="R29" s="10" t="s">
        <v>44</v>
      </c>
    </row>
    <row r="30" spans="1:18" x14ac:dyDescent="0.25">
      <c r="A30" s="10" t="s">
        <v>36</v>
      </c>
      <c r="C30" s="10" t="s">
        <v>126</v>
      </c>
      <c r="D30" s="10" t="s">
        <v>127</v>
      </c>
      <c r="E30" s="10" t="s">
        <v>91</v>
      </c>
      <c r="F30" s="10" t="s">
        <v>45</v>
      </c>
      <c r="G30" s="10" t="s">
        <v>687</v>
      </c>
      <c r="H30" s="10" t="s">
        <v>47</v>
      </c>
      <c r="I30" s="10" t="s">
        <v>47</v>
      </c>
      <c r="J30" s="10" t="s">
        <v>47</v>
      </c>
      <c r="K30" s="10" t="s">
        <v>47</v>
      </c>
      <c r="L30" s="10" t="s">
        <v>47</v>
      </c>
      <c r="M30" s="10" t="s">
        <v>41</v>
      </c>
      <c r="O30" s="10" t="s">
        <v>47</v>
      </c>
      <c r="P30" s="10" t="s">
        <v>47</v>
      </c>
      <c r="Q30" s="10" t="s">
        <v>46</v>
      </c>
      <c r="R30" s="10" t="s">
        <v>44</v>
      </c>
    </row>
    <row r="31" spans="1:18" x14ac:dyDescent="0.25">
      <c r="A31" s="10" t="s">
        <v>36</v>
      </c>
      <c r="C31" s="10" t="s">
        <v>128</v>
      </c>
      <c r="D31" s="10" t="s">
        <v>129</v>
      </c>
      <c r="E31" s="10" t="s">
        <v>91</v>
      </c>
      <c r="F31" s="10" t="s">
        <v>45</v>
      </c>
      <c r="G31" s="10" t="s">
        <v>688</v>
      </c>
      <c r="H31" s="10" t="s">
        <v>47</v>
      </c>
      <c r="I31" s="10" t="s">
        <v>47</v>
      </c>
      <c r="J31" s="10" t="s">
        <v>47</v>
      </c>
      <c r="K31" s="10" t="s">
        <v>47</v>
      </c>
      <c r="L31" s="10" t="s">
        <v>47</v>
      </c>
      <c r="M31" s="10" t="s">
        <v>41</v>
      </c>
      <c r="O31" s="10" t="s">
        <v>47</v>
      </c>
      <c r="P31" s="10" t="s">
        <v>47</v>
      </c>
      <c r="Q31" s="10" t="s">
        <v>46</v>
      </c>
      <c r="R31" s="10" t="s">
        <v>44</v>
      </c>
    </row>
    <row r="32" spans="1:18" x14ac:dyDescent="0.25">
      <c r="A32" s="10" t="s">
        <v>36</v>
      </c>
      <c r="C32" s="10" t="s">
        <v>130</v>
      </c>
      <c r="D32" s="10" t="s">
        <v>131</v>
      </c>
      <c r="E32" s="10" t="s">
        <v>91</v>
      </c>
      <c r="F32" s="10" t="s">
        <v>45</v>
      </c>
      <c r="G32" s="10" t="s">
        <v>689</v>
      </c>
      <c r="H32" s="10" t="s">
        <v>47</v>
      </c>
      <c r="I32" s="10" t="s">
        <v>47</v>
      </c>
      <c r="J32" s="10" t="s">
        <v>47</v>
      </c>
      <c r="K32" s="10" t="s">
        <v>47</v>
      </c>
      <c r="L32" s="10" t="s">
        <v>47</v>
      </c>
      <c r="M32" s="10" t="s">
        <v>41</v>
      </c>
      <c r="O32" s="10" t="s">
        <v>47</v>
      </c>
      <c r="P32" s="10" t="s">
        <v>47</v>
      </c>
      <c r="Q32" s="10" t="s">
        <v>46</v>
      </c>
      <c r="R32" s="10" t="s">
        <v>44</v>
      </c>
    </row>
    <row r="33" spans="1:18" x14ac:dyDescent="0.25">
      <c r="A33" s="10" t="s">
        <v>36</v>
      </c>
      <c r="C33" s="10" t="s">
        <v>132</v>
      </c>
      <c r="D33" s="10" t="s">
        <v>133</v>
      </c>
      <c r="E33" s="10" t="s">
        <v>91</v>
      </c>
      <c r="F33" s="10" t="s">
        <v>45</v>
      </c>
      <c r="G33" s="10" t="s">
        <v>690</v>
      </c>
      <c r="H33" s="10" t="s">
        <v>47</v>
      </c>
      <c r="I33" s="10" t="s">
        <v>47</v>
      </c>
      <c r="J33" s="10" t="s">
        <v>47</v>
      </c>
      <c r="K33" s="10" t="s">
        <v>47</v>
      </c>
      <c r="L33" s="10" t="s">
        <v>47</v>
      </c>
      <c r="M33" s="10" t="s">
        <v>41</v>
      </c>
      <c r="O33" s="10" t="s">
        <v>47</v>
      </c>
      <c r="P33" s="10" t="s">
        <v>47</v>
      </c>
      <c r="Q33" s="10" t="s">
        <v>46</v>
      </c>
      <c r="R33" s="10" t="s">
        <v>44</v>
      </c>
    </row>
    <row r="34" spans="1:18" x14ac:dyDescent="0.25">
      <c r="A34" s="10" t="s">
        <v>36</v>
      </c>
      <c r="C34" s="10" t="s">
        <v>134</v>
      </c>
      <c r="D34" s="10" t="s">
        <v>135</v>
      </c>
      <c r="E34" s="10" t="s">
        <v>91</v>
      </c>
      <c r="F34" s="10" t="s">
        <v>45</v>
      </c>
      <c r="G34" s="10" t="s">
        <v>691</v>
      </c>
      <c r="H34" s="10" t="s">
        <v>47</v>
      </c>
      <c r="I34" s="10" t="s">
        <v>47</v>
      </c>
      <c r="J34" s="10" t="s">
        <v>47</v>
      </c>
      <c r="K34" s="10" t="s">
        <v>692</v>
      </c>
      <c r="L34" s="10" t="s">
        <v>47</v>
      </c>
      <c r="M34" s="10" t="s">
        <v>41</v>
      </c>
      <c r="O34" s="10" t="s">
        <v>47</v>
      </c>
      <c r="P34" s="10" t="s">
        <v>47</v>
      </c>
      <c r="Q34" s="10" t="s">
        <v>46</v>
      </c>
      <c r="R34" s="10" t="s">
        <v>44</v>
      </c>
    </row>
    <row r="35" spans="1:18" x14ac:dyDescent="0.25">
      <c r="A35" s="10" t="s">
        <v>36</v>
      </c>
      <c r="C35" s="10" t="s">
        <v>136</v>
      </c>
      <c r="D35" s="10" t="s">
        <v>137</v>
      </c>
      <c r="E35" s="10" t="s">
        <v>91</v>
      </c>
      <c r="F35" s="10" t="s">
        <v>45</v>
      </c>
      <c r="G35" s="10" t="s">
        <v>693</v>
      </c>
      <c r="H35" s="10" t="s">
        <v>47</v>
      </c>
      <c r="I35" s="10" t="s">
        <v>47</v>
      </c>
      <c r="J35" s="10" t="s">
        <v>47</v>
      </c>
      <c r="K35" s="10" t="s">
        <v>47</v>
      </c>
      <c r="L35" s="10" t="s">
        <v>47</v>
      </c>
      <c r="M35" s="10" t="s">
        <v>41</v>
      </c>
      <c r="O35" s="10" t="s">
        <v>47</v>
      </c>
      <c r="P35" s="10" t="s">
        <v>47</v>
      </c>
      <c r="Q35" s="10" t="s">
        <v>46</v>
      </c>
      <c r="R35" s="10" t="s">
        <v>44</v>
      </c>
    </row>
    <row r="36" spans="1:18" x14ac:dyDescent="0.25">
      <c r="A36" s="10" t="s">
        <v>36</v>
      </c>
      <c r="C36" s="10" t="s">
        <v>138</v>
      </c>
      <c r="D36" s="10" t="s">
        <v>139</v>
      </c>
      <c r="E36" s="10" t="s">
        <v>91</v>
      </c>
      <c r="F36" s="10" t="s">
        <v>45</v>
      </c>
      <c r="G36" s="10" t="s">
        <v>694</v>
      </c>
      <c r="H36" s="10" t="s">
        <v>47</v>
      </c>
      <c r="I36" s="10" t="s">
        <v>47</v>
      </c>
      <c r="J36" s="10" t="s">
        <v>47</v>
      </c>
      <c r="K36" s="10" t="s">
        <v>695</v>
      </c>
      <c r="L36" s="10" t="s">
        <v>47</v>
      </c>
      <c r="M36" s="10" t="s">
        <v>41</v>
      </c>
      <c r="O36" s="10" t="s">
        <v>47</v>
      </c>
      <c r="P36" s="10" t="s">
        <v>47</v>
      </c>
      <c r="Q36" s="10" t="s">
        <v>46</v>
      </c>
      <c r="R36" s="10" t="s">
        <v>44</v>
      </c>
    </row>
    <row r="37" spans="1:18" x14ac:dyDescent="0.25">
      <c r="A37" s="10" t="s">
        <v>36</v>
      </c>
      <c r="C37" s="10" t="s">
        <v>140</v>
      </c>
      <c r="D37" s="10" t="s">
        <v>141</v>
      </c>
      <c r="E37" s="10" t="s">
        <v>91</v>
      </c>
      <c r="F37" s="10" t="s">
        <v>45</v>
      </c>
      <c r="G37" s="10" t="s">
        <v>696</v>
      </c>
      <c r="H37" s="10" t="s">
        <v>47</v>
      </c>
      <c r="I37" s="10" t="s">
        <v>47</v>
      </c>
      <c r="J37" s="10" t="s">
        <v>47</v>
      </c>
      <c r="K37" s="10" t="s">
        <v>697</v>
      </c>
      <c r="L37" s="10" t="s">
        <v>47</v>
      </c>
      <c r="M37" s="10" t="s">
        <v>41</v>
      </c>
      <c r="O37" s="10" t="s">
        <v>47</v>
      </c>
      <c r="P37" s="10" t="s">
        <v>47</v>
      </c>
      <c r="Q37" s="10" t="s">
        <v>46</v>
      </c>
      <c r="R37" s="10" t="s">
        <v>44</v>
      </c>
    </row>
    <row r="38" spans="1:18" x14ac:dyDescent="0.25">
      <c r="A38" s="10" t="s">
        <v>36</v>
      </c>
      <c r="C38" s="10" t="s">
        <v>142</v>
      </c>
      <c r="D38" s="10" t="s">
        <v>143</v>
      </c>
      <c r="E38" s="10" t="s">
        <v>91</v>
      </c>
      <c r="F38" s="10" t="s">
        <v>45</v>
      </c>
      <c r="G38" s="10" t="s">
        <v>698</v>
      </c>
      <c r="H38" s="10" t="s">
        <v>47</v>
      </c>
      <c r="I38" s="10" t="s">
        <v>47</v>
      </c>
      <c r="J38" s="10" t="s">
        <v>47</v>
      </c>
      <c r="K38" s="10" t="s">
        <v>47</v>
      </c>
      <c r="L38" s="10" t="s">
        <v>47</v>
      </c>
      <c r="M38" s="10" t="s">
        <v>41</v>
      </c>
      <c r="O38" s="10" t="s">
        <v>47</v>
      </c>
      <c r="P38" s="10" t="s">
        <v>47</v>
      </c>
      <c r="Q38" s="10" t="s">
        <v>46</v>
      </c>
      <c r="R38" s="10" t="s">
        <v>44</v>
      </c>
    </row>
    <row r="39" spans="1:18" x14ac:dyDescent="0.25">
      <c r="A39" s="10" t="s">
        <v>36</v>
      </c>
      <c r="C39" s="10" t="s">
        <v>144</v>
      </c>
      <c r="D39" s="10" t="s">
        <v>145</v>
      </c>
      <c r="E39" s="10" t="s">
        <v>91</v>
      </c>
      <c r="F39" s="10" t="s">
        <v>45</v>
      </c>
      <c r="G39" s="10" t="s">
        <v>699</v>
      </c>
      <c r="H39" s="10" t="s">
        <v>47</v>
      </c>
      <c r="I39" s="10" t="s">
        <v>47</v>
      </c>
      <c r="J39" s="10" t="s">
        <v>47</v>
      </c>
      <c r="K39" s="10" t="s">
        <v>700</v>
      </c>
      <c r="L39" s="10" t="s">
        <v>47</v>
      </c>
      <c r="M39" s="10" t="s">
        <v>41</v>
      </c>
      <c r="O39" s="10" t="s">
        <v>47</v>
      </c>
      <c r="P39" s="10" t="s">
        <v>47</v>
      </c>
      <c r="Q39" s="10" t="s">
        <v>46</v>
      </c>
      <c r="R39" s="10" t="s">
        <v>44</v>
      </c>
    </row>
    <row r="40" spans="1:18" x14ac:dyDescent="0.25">
      <c r="A40" s="10" t="s">
        <v>36</v>
      </c>
      <c r="C40" s="10" t="s">
        <v>146</v>
      </c>
      <c r="D40" s="10" t="s">
        <v>147</v>
      </c>
      <c r="E40" s="10" t="s">
        <v>91</v>
      </c>
      <c r="F40" s="10" t="s">
        <v>45</v>
      </c>
      <c r="G40" s="10" t="s">
        <v>701</v>
      </c>
      <c r="H40" s="10" t="s">
        <v>47</v>
      </c>
      <c r="I40" s="10" t="s">
        <v>47</v>
      </c>
      <c r="J40" s="10" t="s">
        <v>47</v>
      </c>
      <c r="K40" s="10" t="s">
        <v>702</v>
      </c>
      <c r="L40" s="10" t="s">
        <v>47</v>
      </c>
      <c r="M40" s="10" t="s">
        <v>41</v>
      </c>
      <c r="O40" s="10" t="s">
        <v>47</v>
      </c>
      <c r="P40" s="10" t="s">
        <v>47</v>
      </c>
      <c r="Q40" s="10" t="s">
        <v>46</v>
      </c>
      <c r="R40" s="10" t="s">
        <v>44</v>
      </c>
    </row>
    <row r="41" spans="1:18" x14ac:dyDescent="0.25">
      <c r="A41" s="10" t="s">
        <v>36</v>
      </c>
      <c r="C41" s="10" t="s">
        <v>148</v>
      </c>
      <c r="D41" s="10" t="s">
        <v>149</v>
      </c>
      <c r="E41" s="10" t="s">
        <v>91</v>
      </c>
      <c r="F41" s="10" t="s">
        <v>45</v>
      </c>
      <c r="G41" s="10" t="s">
        <v>703</v>
      </c>
      <c r="H41" s="10" t="s">
        <v>47</v>
      </c>
      <c r="I41" s="10" t="s">
        <v>47</v>
      </c>
      <c r="J41" s="10" t="s">
        <v>47</v>
      </c>
      <c r="K41" s="10" t="s">
        <v>704</v>
      </c>
      <c r="L41" s="10" t="s">
        <v>47</v>
      </c>
      <c r="M41" s="10" t="s">
        <v>41</v>
      </c>
      <c r="O41" s="10" t="s">
        <v>47</v>
      </c>
      <c r="P41" s="10" t="s">
        <v>47</v>
      </c>
      <c r="Q41" s="10" t="s">
        <v>46</v>
      </c>
      <c r="R41" s="10" t="s">
        <v>44</v>
      </c>
    </row>
    <row r="42" spans="1:18" x14ac:dyDescent="0.25">
      <c r="A42" s="10" t="s">
        <v>36</v>
      </c>
      <c r="C42" s="10" t="s">
        <v>150</v>
      </c>
      <c r="D42" s="10" t="s">
        <v>151</v>
      </c>
      <c r="E42" s="10" t="s">
        <v>91</v>
      </c>
      <c r="F42" s="10" t="s">
        <v>45</v>
      </c>
      <c r="G42" s="10" t="s">
        <v>705</v>
      </c>
      <c r="H42" s="10" t="s">
        <v>47</v>
      </c>
      <c r="I42" s="10" t="s">
        <v>47</v>
      </c>
      <c r="J42" s="10" t="s">
        <v>47</v>
      </c>
      <c r="K42" s="10" t="s">
        <v>47</v>
      </c>
      <c r="L42" s="10" t="s">
        <v>47</v>
      </c>
      <c r="M42" s="10" t="s">
        <v>41</v>
      </c>
      <c r="O42" s="10" t="s">
        <v>47</v>
      </c>
      <c r="P42" s="10" t="s">
        <v>47</v>
      </c>
      <c r="Q42" s="10" t="s">
        <v>46</v>
      </c>
      <c r="R42" s="10" t="s">
        <v>44</v>
      </c>
    </row>
    <row r="43" spans="1:18" x14ac:dyDescent="0.25">
      <c r="A43" s="10" t="s">
        <v>36</v>
      </c>
      <c r="C43" s="10" t="s">
        <v>152</v>
      </c>
      <c r="D43" s="10" t="s">
        <v>153</v>
      </c>
      <c r="E43" s="10" t="s">
        <v>91</v>
      </c>
      <c r="F43" s="10" t="s">
        <v>45</v>
      </c>
      <c r="G43" s="10" t="s">
        <v>706</v>
      </c>
      <c r="H43" s="10" t="s">
        <v>47</v>
      </c>
      <c r="I43" s="10" t="s">
        <v>47</v>
      </c>
      <c r="J43" s="10" t="s">
        <v>47</v>
      </c>
      <c r="K43" s="10" t="s">
        <v>47</v>
      </c>
      <c r="L43" s="10" t="s">
        <v>47</v>
      </c>
      <c r="M43" s="10" t="s">
        <v>41</v>
      </c>
      <c r="O43" s="10" t="s">
        <v>47</v>
      </c>
      <c r="P43" s="10" t="s">
        <v>47</v>
      </c>
      <c r="Q43" s="10" t="s">
        <v>46</v>
      </c>
      <c r="R43" s="10" t="s">
        <v>44</v>
      </c>
    </row>
    <row r="44" spans="1:18" x14ac:dyDescent="0.25">
      <c r="A44" s="10" t="s">
        <v>36</v>
      </c>
      <c r="C44" s="10" t="s">
        <v>154</v>
      </c>
      <c r="D44" s="10" t="s">
        <v>155</v>
      </c>
      <c r="E44" s="10" t="s">
        <v>91</v>
      </c>
      <c r="F44" s="10" t="s">
        <v>45</v>
      </c>
      <c r="G44" s="10" t="s">
        <v>707</v>
      </c>
      <c r="H44" s="10" t="s">
        <v>47</v>
      </c>
      <c r="I44" s="10" t="s">
        <v>47</v>
      </c>
      <c r="J44" s="10" t="s">
        <v>47</v>
      </c>
      <c r="K44" s="10" t="s">
        <v>708</v>
      </c>
      <c r="L44" s="10" t="s">
        <v>47</v>
      </c>
      <c r="M44" s="10" t="s">
        <v>41</v>
      </c>
      <c r="O44" s="10" t="s">
        <v>47</v>
      </c>
      <c r="P44" s="10" t="s">
        <v>47</v>
      </c>
      <c r="Q44" s="10" t="s">
        <v>46</v>
      </c>
      <c r="R44" s="10" t="s">
        <v>44</v>
      </c>
    </row>
    <row r="45" spans="1:18" x14ac:dyDescent="0.25">
      <c r="A45" s="10" t="s">
        <v>36</v>
      </c>
      <c r="C45" s="10" t="s">
        <v>156</v>
      </c>
      <c r="D45" s="10" t="s">
        <v>157</v>
      </c>
      <c r="E45" s="10" t="s">
        <v>91</v>
      </c>
      <c r="F45" s="10" t="s">
        <v>45</v>
      </c>
      <c r="G45" s="10" t="s">
        <v>709</v>
      </c>
      <c r="H45" s="10" t="s">
        <v>47</v>
      </c>
      <c r="I45" s="10" t="s">
        <v>47</v>
      </c>
      <c r="J45" s="10" t="s">
        <v>47</v>
      </c>
      <c r="K45" s="10" t="s">
        <v>47</v>
      </c>
      <c r="L45" s="10" t="s">
        <v>47</v>
      </c>
      <c r="M45" s="10" t="s">
        <v>41</v>
      </c>
      <c r="O45" s="10" t="s">
        <v>47</v>
      </c>
      <c r="P45" s="10" t="s">
        <v>47</v>
      </c>
      <c r="Q45" s="10" t="s">
        <v>46</v>
      </c>
      <c r="R45" s="10" t="s">
        <v>44</v>
      </c>
    </row>
    <row r="46" spans="1:18" x14ac:dyDescent="0.25">
      <c r="A46" s="10" t="s">
        <v>36</v>
      </c>
      <c r="C46" s="10" t="s">
        <v>158</v>
      </c>
      <c r="D46" s="10" t="s">
        <v>159</v>
      </c>
      <c r="E46" s="10" t="s">
        <v>91</v>
      </c>
      <c r="F46" s="10" t="s">
        <v>45</v>
      </c>
      <c r="G46" s="10" t="s">
        <v>710</v>
      </c>
      <c r="H46" s="10" t="s">
        <v>47</v>
      </c>
      <c r="I46" s="10" t="s">
        <v>47</v>
      </c>
      <c r="J46" s="10" t="s">
        <v>47</v>
      </c>
      <c r="K46" s="10" t="s">
        <v>711</v>
      </c>
      <c r="L46" s="10" t="s">
        <v>47</v>
      </c>
      <c r="M46" s="10" t="s">
        <v>41</v>
      </c>
      <c r="O46" s="10" t="s">
        <v>47</v>
      </c>
      <c r="P46" s="10" t="s">
        <v>47</v>
      </c>
      <c r="Q46" s="10" t="s">
        <v>46</v>
      </c>
      <c r="R46" s="10" t="s">
        <v>44</v>
      </c>
    </row>
    <row r="47" spans="1:18" x14ac:dyDescent="0.25">
      <c r="A47" s="10" t="s">
        <v>36</v>
      </c>
      <c r="C47" s="10" t="s">
        <v>160</v>
      </c>
      <c r="D47" s="10" t="s">
        <v>161</v>
      </c>
      <c r="E47" s="10" t="s">
        <v>91</v>
      </c>
      <c r="F47" s="10" t="s">
        <v>45</v>
      </c>
      <c r="G47" s="10" t="s">
        <v>712</v>
      </c>
      <c r="H47" s="10" t="s">
        <v>47</v>
      </c>
      <c r="I47" s="10" t="s">
        <v>47</v>
      </c>
      <c r="J47" s="10" t="s">
        <v>47</v>
      </c>
      <c r="K47" s="10" t="s">
        <v>47</v>
      </c>
      <c r="L47" s="10" t="s">
        <v>47</v>
      </c>
      <c r="M47" s="10" t="s">
        <v>41</v>
      </c>
      <c r="O47" s="10" t="s">
        <v>47</v>
      </c>
      <c r="P47" s="10" t="s">
        <v>47</v>
      </c>
      <c r="Q47" s="10" t="s">
        <v>46</v>
      </c>
      <c r="R47" s="10" t="s">
        <v>44</v>
      </c>
    </row>
    <row r="48" spans="1:18" x14ac:dyDescent="0.25">
      <c r="A48" s="10" t="s">
        <v>36</v>
      </c>
      <c r="C48" s="10" t="s">
        <v>162</v>
      </c>
      <c r="D48" s="10" t="s">
        <v>163</v>
      </c>
      <c r="E48" s="10" t="s">
        <v>91</v>
      </c>
      <c r="F48" s="10" t="s">
        <v>45</v>
      </c>
      <c r="G48" s="10" t="s">
        <v>713</v>
      </c>
      <c r="H48" s="10" t="s">
        <v>47</v>
      </c>
      <c r="I48" s="10" t="s">
        <v>47</v>
      </c>
      <c r="J48" s="10" t="s">
        <v>47</v>
      </c>
      <c r="K48" s="10" t="s">
        <v>47</v>
      </c>
      <c r="L48" s="10" t="s">
        <v>47</v>
      </c>
      <c r="M48" s="10" t="s">
        <v>41</v>
      </c>
      <c r="O48" s="10" t="s">
        <v>47</v>
      </c>
      <c r="P48" s="10" t="s">
        <v>47</v>
      </c>
      <c r="Q48" s="10" t="s">
        <v>46</v>
      </c>
      <c r="R48" s="10" t="s">
        <v>44</v>
      </c>
    </row>
    <row r="49" spans="1:18" x14ac:dyDescent="0.25">
      <c r="A49" s="10" t="s">
        <v>36</v>
      </c>
      <c r="C49" s="10" t="s">
        <v>164</v>
      </c>
      <c r="D49" s="10" t="s">
        <v>165</v>
      </c>
      <c r="E49" s="10" t="s">
        <v>91</v>
      </c>
      <c r="F49" s="10" t="s">
        <v>45</v>
      </c>
      <c r="G49" s="10" t="s">
        <v>714</v>
      </c>
      <c r="H49" s="10" t="s">
        <v>47</v>
      </c>
      <c r="I49" s="10" t="s">
        <v>47</v>
      </c>
      <c r="J49" s="10" t="s">
        <v>47</v>
      </c>
      <c r="K49" s="10" t="s">
        <v>47</v>
      </c>
      <c r="L49" s="10" t="s">
        <v>47</v>
      </c>
      <c r="M49" s="10" t="s">
        <v>41</v>
      </c>
      <c r="O49" s="10" t="s">
        <v>47</v>
      </c>
      <c r="P49" s="10" t="s">
        <v>47</v>
      </c>
      <c r="Q49" s="10" t="s">
        <v>46</v>
      </c>
      <c r="R49" s="10" t="s">
        <v>44</v>
      </c>
    </row>
    <row r="50" spans="1:18" x14ac:dyDescent="0.25">
      <c r="A50" s="10" t="s">
        <v>36</v>
      </c>
      <c r="C50" s="10" t="s">
        <v>166</v>
      </c>
      <c r="D50" s="10" t="s">
        <v>167</v>
      </c>
      <c r="E50" s="10" t="s">
        <v>91</v>
      </c>
      <c r="F50" s="10" t="s">
        <v>45</v>
      </c>
      <c r="G50" s="10" t="s">
        <v>715</v>
      </c>
      <c r="H50" s="10" t="s">
        <v>47</v>
      </c>
      <c r="I50" s="10" t="s">
        <v>47</v>
      </c>
      <c r="J50" s="10" t="s">
        <v>47</v>
      </c>
      <c r="K50" s="10" t="s">
        <v>47</v>
      </c>
      <c r="L50" s="10" t="s">
        <v>47</v>
      </c>
      <c r="M50" s="10" t="s">
        <v>41</v>
      </c>
      <c r="O50" s="10" t="s">
        <v>47</v>
      </c>
      <c r="P50" s="10" t="s">
        <v>47</v>
      </c>
      <c r="Q50" s="10" t="s">
        <v>46</v>
      </c>
      <c r="R50" s="10" t="s">
        <v>44</v>
      </c>
    </row>
    <row r="51" spans="1:18" x14ac:dyDescent="0.25">
      <c r="A51" s="10" t="s">
        <v>36</v>
      </c>
      <c r="C51" s="10" t="s">
        <v>168</v>
      </c>
      <c r="D51" s="10" t="s">
        <v>169</v>
      </c>
      <c r="E51" s="10" t="s">
        <v>91</v>
      </c>
      <c r="F51" s="10" t="s">
        <v>45</v>
      </c>
      <c r="G51" s="10" t="s">
        <v>716</v>
      </c>
      <c r="H51" s="10" t="s">
        <v>47</v>
      </c>
      <c r="I51" s="10" t="s">
        <v>47</v>
      </c>
      <c r="J51" s="10" t="s">
        <v>47</v>
      </c>
      <c r="K51" s="10" t="s">
        <v>47</v>
      </c>
      <c r="L51" s="10" t="s">
        <v>47</v>
      </c>
      <c r="M51" s="10" t="s">
        <v>41</v>
      </c>
      <c r="O51" s="10" t="s">
        <v>47</v>
      </c>
      <c r="P51" s="10" t="s">
        <v>47</v>
      </c>
      <c r="Q51" s="10" t="s">
        <v>46</v>
      </c>
      <c r="R51" s="10" t="s">
        <v>44</v>
      </c>
    </row>
    <row r="52" spans="1:18" x14ac:dyDescent="0.25">
      <c r="A52" s="10" t="s">
        <v>36</v>
      </c>
      <c r="C52" s="10" t="s">
        <v>170</v>
      </c>
      <c r="D52" s="10" t="s">
        <v>171</v>
      </c>
      <c r="E52" s="10" t="s">
        <v>91</v>
      </c>
      <c r="F52" s="10" t="s">
        <v>45</v>
      </c>
      <c r="G52" s="10" t="s">
        <v>717</v>
      </c>
      <c r="H52" s="10" t="s">
        <v>47</v>
      </c>
      <c r="I52" s="10" t="s">
        <v>47</v>
      </c>
      <c r="J52" s="10" t="s">
        <v>47</v>
      </c>
      <c r="K52" s="10" t="s">
        <v>47</v>
      </c>
      <c r="L52" s="10" t="s">
        <v>47</v>
      </c>
      <c r="M52" s="10" t="s">
        <v>41</v>
      </c>
      <c r="O52" s="10" t="s">
        <v>47</v>
      </c>
      <c r="P52" s="10" t="s">
        <v>47</v>
      </c>
      <c r="Q52" s="10" t="s">
        <v>46</v>
      </c>
      <c r="R52" s="10" t="s">
        <v>44</v>
      </c>
    </row>
    <row r="53" spans="1:18" x14ac:dyDescent="0.25">
      <c r="A53" s="10" t="s">
        <v>36</v>
      </c>
      <c r="C53" s="10" t="s">
        <v>172</v>
      </c>
      <c r="D53" s="10" t="s">
        <v>173</v>
      </c>
      <c r="E53" s="10" t="s">
        <v>91</v>
      </c>
      <c r="F53" s="10" t="s">
        <v>45</v>
      </c>
      <c r="G53" s="10" t="s">
        <v>718</v>
      </c>
      <c r="H53" s="10" t="s">
        <v>719</v>
      </c>
      <c r="I53" s="10" t="s">
        <v>47</v>
      </c>
      <c r="J53" s="10" t="s">
        <v>47</v>
      </c>
      <c r="K53" s="10" t="s">
        <v>720</v>
      </c>
      <c r="L53" s="10" t="s">
        <v>47</v>
      </c>
      <c r="M53" s="10" t="s">
        <v>41</v>
      </c>
      <c r="O53" s="10" t="s">
        <v>47</v>
      </c>
      <c r="P53" s="10" t="s">
        <v>47</v>
      </c>
      <c r="Q53" s="10" t="s">
        <v>46</v>
      </c>
      <c r="R53" s="10" t="s">
        <v>44</v>
      </c>
    </row>
    <row r="54" spans="1:18" x14ac:dyDescent="0.25">
      <c r="A54" s="10" t="s">
        <v>36</v>
      </c>
      <c r="C54" s="10" t="s">
        <v>174</v>
      </c>
      <c r="D54" s="10" t="s">
        <v>175</v>
      </c>
      <c r="E54" s="10" t="s">
        <v>91</v>
      </c>
      <c r="F54" s="10" t="s">
        <v>45</v>
      </c>
      <c r="G54" s="10" t="s">
        <v>721</v>
      </c>
      <c r="H54" s="10" t="s">
        <v>47</v>
      </c>
      <c r="I54" s="10" t="s">
        <v>47</v>
      </c>
      <c r="J54" s="10" t="s">
        <v>47</v>
      </c>
      <c r="K54" s="10" t="s">
        <v>47</v>
      </c>
      <c r="L54" s="10" t="s">
        <v>47</v>
      </c>
      <c r="M54" s="10" t="s">
        <v>41</v>
      </c>
      <c r="O54" s="10" t="s">
        <v>47</v>
      </c>
      <c r="P54" s="10" t="s">
        <v>47</v>
      </c>
      <c r="Q54" s="10" t="s">
        <v>46</v>
      </c>
      <c r="R54" s="10" t="s">
        <v>44</v>
      </c>
    </row>
    <row r="55" spans="1:18" x14ac:dyDescent="0.25">
      <c r="A55" s="10" t="s">
        <v>36</v>
      </c>
      <c r="C55" s="10" t="s">
        <v>176</v>
      </c>
      <c r="D55" s="10" t="s">
        <v>177</v>
      </c>
      <c r="E55" s="10" t="s">
        <v>91</v>
      </c>
      <c r="F55" s="10" t="s">
        <v>45</v>
      </c>
      <c r="G55" s="10" t="s">
        <v>722</v>
      </c>
      <c r="H55" s="10" t="s">
        <v>47</v>
      </c>
      <c r="I55" s="10" t="s">
        <v>47</v>
      </c>
      <c r="J55" s="10" t="s">
        <v>47</v>
      </c>
      <c r="K55" s="10" t="s">
        <v>723</v>
      </c>
      <c r="L55" s="10" t="s">
        <v>47</v>
      </c>
      <c r="M55" s="10" t="s">
        <v>41</v>
      </c>
      <c r="O55" s="10" t="s">
        <v>47</v>
      </c>
      <c r="P55" s="10" t="s">
        <v>47</v>
      </c>
      <c r="Q55" s="10" t="s">
        <v>46</v>
      </c>
      <c r="R55" s="10" t="s">
        <v>44</v>
      </c>
    </row>
    <row r="56" spans="1:18" x14ac:dyDescent="0.25">
      <c r="A56" s="10" t="s">
        <v>36</v>
      </c>
      <c r="C56" s="10" t="s">
        <v>178</v>
      </c>
      <c r="D56" s="10" t="s">
        <v>179</v>
      </c>
      <c r="E56" s="10" t="s">
        <v>91</v>
      </c>
      <c r="F56" s="10" t="s">
        <v>45</v>
      </c>
      <c r="G56" s="10" t="s">
        <v>724</v>
      </c>
      <c r="H56" s="10" t="s">
        <v>47</v>
      </c>
      <c r="I56" s="10" t="s">
        <v>47</v>
      </c>
      <c r="J56" s="10" t="s">
        <v>47</v>
      </c>
      <c r="K56" s="10" t="s">
        <v>47</v>
      </c>
      <c r="L56" s="10" t="s">
        <v>47</v>
      </c>
      <c r="M56" s="10" t="s">
        <v>41</v>
      </c>
      <c r="O56" s="10" t="s">
        <v>47</v>
      </c>
      <c r="P56" s="10" t="s">
        <v>47</v>
      </c>
      <c r="Q56" s="10" t="s">
        <v>46</v>
      </c>
      <c r="R56" s="10" t="s">
        <v>44</v>
      </c>
    </row>
    <row r="57" spans="1:18" x14ac:dyDescent="0.25">
      <c r="A57" s="10" t="s">
        <v>36</v>
      </c>
      <c r="C57" s="10" t="s">
        <v>180</v>
      </c>
      <c r="D57" s="10" t="s">
        <v>181</v>
      </c>
      <c r="E57" s="10" t="s">
        <v>91</v>
      </c>
      <c r="F57" s="10" t="s">
        <v>45</v>
      </c>
      <c r="G57" s="10" t="s">
        <v>725</v>
      </c>
      <c r="H57" s="10" t="s">
        <v>47</v>
      </c>
      <c r="I57" s="10" t="s">
        <v>47</v>
      </c>
      <c r="J57" s="10" t="s">
        <v>47</v>
      </c>
      <c r="K57" s="10" t="s">
        <v>47</v>
      </c>
      <c r="L57" s="10" t="s">
        <v>47</v>
      </c>
      <c r="M57" s="10" t="s">
        <v>41</v>
      </c>
      <c r="O57" s="10" t="s">
        <v>47</v>
      </c>
      <c r="P57" s="10" t="s">
        <v>47</v>
      </c>
      <c r="Q57" s="10" t="s">
        <v>46</v>
      </c>
      <c r="R57" s="10" t="s">
        <v>44</v>
      </c>
    </row>
    <row r="58" spans="1:18" x14ac:dyDescent="0.25">
      <c r="A58" s="10" t="s">
        <v>36</v>
      </c>
      <c r="C58" s="10" t="s">
        <v>182</v>
      </c>
      <c r="D58" s="10" t="s">
        <v>183</v>
      </c>
      <c r="E58" s="10" t="s">
        <v>91</v>
      </c>
      <c r="F58" s="10" t="s">
        <v>45</v>
      </c>
      <c r="G58" s="10" t="s">
        <v>726</v>
      </c>
      <c r="H58" s="10" t="s">
        <v>47</v>
      </c>
      <c r="I58" s="10" t="s">
        <v>47</v>
      </c>
      <c r="J58" s="10" t="s">
        <v>47</v>
      </c>
      <c r="K58" s="10" t="s">
        <v>47</v>
      </c>
      <c r="L58" s="10" t="s">
        <v>47</v>
      </c>
      <c r="M58" s="10" t="s">
        <v>41</v>
      </c>
      <c r="O58" s="10" t="s">
        <v>47</v>
      </c>
      <c r="P58" s="10" t="s">
        <v>47</v>
      </c>
      <c r="Q58" s="10" t="s">
        <v>46</v>
      </c>
      <c r="R58" s="10" t="s">
        <v>44</v>
      </c>
    </row>
    <row r="59" spans="1:18" x14ac:dyDescent="0.25">
      <c r="A59" s="10" t="s">
        <v>36</v>
      </c>
      <c r="C59" s="10" t="s">
        <v>184</v>
      </c>
      <c r="D59" s="10" t="s">
        <v>185</v>
      </c>
      <c r="E59" s="10" t="s">
        <v>91</v>
      </c>
      <c r="F59" s="10" t="s">
        <v>45</v>
      </c>
      <c r="G59" s="10" t="s">
        <v>727</v>
      </c>
      <c r="H59" s="10" t="s">
        <v>47</v>
      </c>
      <c r="I59" s="10" t="s">
        <v>47</v>
      </c>
      <c r="J59" s="10" t="s">
        <v>47</v>
      </c>
      <c r="K59" s="10" t="s">
        <v>47</v>
      </c>
      <c r="L59" s="10" t="s">
        <v>47</v>
      </c>
      <c r="M59" s="10" t="s">
        <v>41</v>
      </c>
      <c r="O59" s="10" t="s">
        <v>47</v>
      </c>
      <c r="P59" s="10" t="s">
        <v>47</v>
      </c>
      <c r="Q59" s="10" t="s">
        <v>46</v>
      </c>
      <c r="R59" s="10" t="s">
        <v>44</v>
      </c>
    </row>
    <row r="60" spans="1:18" x14ac:dyDescent="0.25">
      <c r="A60" s="10" t="s">
        <v>36</v>
      </c>
      <c r="C60" s="10" t="s">
        <v>186</v>
      </c>
      <c r="D60" s="10" t="s">
        <v>187</v>
      </c>
      <c r="E60" s="10" t="s">
        <v>91</v>
      </c>
      <c r="F60" s="10" t="s">
        <v>45</v>
      </c>
      <c r="G60" s="10" t="s">
        <v>728</v>
      </c>
      <c r="H60" s="10" t="s">
        <v>47</v>
      </c>
      <c r="I60" s="10" t="s">
        <v>47</v>
      </c>
      <c r="J60" s="10" t="s">
        <v>47</v>
      </c>
      <c r="K60" s="10" t="s">
        <v>47</v>
      </c>
      <c r="L60" s="10" t="s">
        <v>47</v>
      </c>
      <c r="M60" s="10" t="s">
        <v>41</v>
      </c>
      <c r="O60" s="10" t="s">
        <v>47</v>
      </c>
      <c r="P60" s="10" t="s">
        <v>47</v>
      </c>
      <c r="Q60" s="10" t="s">
        <v>46</v>
      </c>
      <c r="R60" s="10" t="s">
        <v>44</v>
      </c>
    </row>
    <row r="61" spans="1:18" x14ac:dyDescent="0.25">
      <c r="A61" s="10" t="s">
        <v>36</v>
      </c>
      <c r="C61" s="10" t="s">
        <v>188</v>
      </c>
      <c r="D61" s="10" t="s">
        <v>189</v>
      </c>
      <c r="E61" s="10" t="s">
        <v>91</v>
      </c>
      <c r="F61" s="10" t="s">
        <v>45</v>
      </c>
      <c r="G61" s="10" t="s">
        <v>729</v>
      </c>
      <c r="H61" s="10" t="s">
        <v>47</v>
      </c>
      <c r="I61" s="10" t="s">
        <v>47</v>
      </c>
      <c r="J61" s="10" t="s">
        <v>47</v>
      </c>
      <c r="K61" s="10" t="s">
        <v>47</v>
      </c>
      <c r="L61" s="10" t="s">
        <v>47</v>
      </c>
      <c r="M61" s="10" t="s">
        <v>41</v>
      </c>
      <c r="O61" s="10" t="s">
        <v>47</v>
      </c>
      <c r="P61" s="10" t="s">
        <v>47</v>
      </c>
      <c r="Q61" s="10" t="s">
        <v>46</v>
      </c>
      <c r="R61" s="10" t="s">
        <v>44</v>
      </c>
    </row>
    <row r="62" spans="1:18" x14ac:dyDescent="0.25">
      <c r="A62" s="10" t="s">
        <v>36</v>
      </c>
      <c r="C62" s="10" t="s">
        <v>190</v>
      </c>
      <c r="D62" s="10" t="s">
        <v>191</v>
      </c>
      <c r="E62" s="10" t="s">
        <v>91</v>
      </c>
      <c r="F62" s="10" t="s">
        <v>45</v>
      </c>
      <c r="G62" s="10" t="s">
        <v>730</v>
      </c>
      <c r="H62" s="10" t="s">
        <v>47</v>
      </c>
      <c r="I62" s="10" t="s">
        <v>47</v>
      </c>
      <c r="J62" s="10" t="s">
        <v>47</v>
      </c>
      <c r="K62" s="10" t="s">
        <v>47</v>
      </c>
      <c r="L62" s="10" t="s">
        <v>47</v>
      </c>
      <c r="M62" s="10" t="s">
        <v>41</v>
      </c>
      <c r="O62" s="10" t="s">
        <v>47</v>
      </c>
      <c r="P62" s="10" t="s">
        <v>47</v>
      </c>
      <c r="Q62" s="10" t="s">
        <v>46</v>
      </c>
      <c r="R62" s="10" t="s">
        <v>44</v>
      </c>
    </row>
    <row r="63" spans="1:18" x14ac:dyDescent="0.25">
      <c r="A63" s="10" t="s">
        <v>36</v>
      </c>
      <c r="C63" s="10" t="s">
        <v>192</v>
      </c>
      <c r="D63" s="10" t="s">
        <v>193</v>
      </c>
      <c r="E63" s="10" t="s">
        <v>91</v>
      </c>
      <c r="F63" s="10" t="s">
        <v>45</v>
      </c>
      <c r="G63" s="10" t="s">
        <v>731</v>
      </c>
      <c r="H63" s="10" t="s">
        <v>47</v>
      </c>
      <c r="I63" s="10" t="s">
        <v>47</v>
      </c>
      <c r="J63" s="10" t="s">
        <v>47</v>
      </c>
      <c r="K63" s="10" t="s">
        <v>47</v>
      </c>
      <c r="L63" s="10" t="s">
        <v>47</v>
      </c>
      <c r="M63" s="10" t="s">
        <v>41</v>
      </c>
      <c r="O63" s="10" t="s">
        <v>47</v>
      </c>
      <c r="P63" s="10" t="s">
        <v>47</v>
      </c>
      <c r="Q63" s="10" t="s">
        <v>46</v>
      </c>
      <c r="R63" s="10" t="s">
        <v>44</v>
      </c>
    </row>
    <row r="64" spans="1:18" x14ac:dyDescent="0.25">
      <c r="A64" s="10" t="s">
        <v>36</v>
      </c>
      <c r="C64" s="10" t="s">
        <v>194</v>
      </c>
      <c r="D64" s="10" t="s">
        <v>195</v>
      </c>
      <c r="E64" s="10" t="s">
        <v>91</v>
      </c>
      <c r="F64" s="10" t="s">
        <v>45</v>
      </c>
      <c r="G64" s="10" t="s">
        <v>732</v>
      </c>
      <c r="H64" s="10" t="s">
        <v>47</v>
      </c>
      <c r="I64" s="10" t="s">
        <v>47</v>
      </c>
      <c r="J64" s="10" t="s">
        <v>47</v>
      </c>
      <c r="K64" s="10" t="s">
        <v>47</v>
      </c>
      <c r="L64" s="10" t="s">
        <v>47</v>
      </c>
      <c r="M64" s="10" t="s">
        <v>41</v>
      </c>
      <c r="O64" s="10" t="s">
        <v>47</v>
      </c>
      <c r="P64" s="10" t="s">
        <v>47</v>
      </c>
      <c r="Q64" s="10" t="s">
        <v>46</v>
      </c>
      <c r="R64" s="10" t="s">
        <v>44</v>
      </c>
    </row>
    <row r="65" spans="1:18" x14ac:dyDescent="0.25">
      <c r="A65" s="10" t="s">
        <v>36</v>
      </c>
      <c r="C65" s="10" t="s">
        <v>196</v>
      </c>
      <c r="D65" s="10" t="s">
        <v>197</v>
      </c>
      <c r="E65" s="10" t="s">
        <v>91</v>
      </c>
      <c r="F65" s="10" t="s">
        <v>45</v>
      </c>
      <c r="G65" s="10" t="s">
        <v>733</v>
      </c>
      <c r="H65" s="10" t="s">
        <v>47</v>
      </c>
      <c r="I65" s="10" t="s">
        <v>47</v>
      </c>
      <c r="J65" s="10" t="s">
        <v>47</v>
      </c>
      <c r="K65" s="10" t="s">
        <v>47</v>
      </c>
      <c r="L65" s="10" t="s">
        <v>47</v>
      </c>
      <c r="M65" s="10" t="s">
        <v>41</v>
      </c>
      <c r="O65" s="10" t="s">
        <v>47</v>
      </c>
      <c r="P65" s="10" t="s">
        <v>47</v>
      </c>
      <c r="Q65" s="10" t="s">
        <v>46</v>
      </c>
      <c r="R65" s="10" t="s">
        <v>44</v>
      </c>
    </row>
    <row r="66" spans="1:18" x14ac:dyDescent="0.25">
      <c r="A66" s="10" t="s">
        <v>36</v>
      </c>
      <c r="C66" s="10" t="s">
        <v>198</v>
      </c>
      <c r="D66" s="10" t="s">
        <v>199</v>
      </c>
      <c r="E66" s="10" t="s">
        <v>91</v>
      </c>
      <c r="F66" s="10" t="s">
        <v>45</v>
      </c>
      <c r="G66" s="10" t="s">
        <v>734</v>
      </c>
      <c r="H66" s="10" t="s">
        <v>47</v>
      </c>
      <c r="I66" s="10" t="s">
        <v>47</v>
      </c>
      <c r="J66" s="10" t="s">
        <v>47</v>
      </c>
      <c r="K66" s="10" t="s">
        <v>47</v>
      </c>
      <c r="L66" s="10" t="s">
        <v>47</v>
      </c>
      <c r="M66" s="10" t="s">
        <v>41</v>
      </c>
      <c r="O66" s="10" t="s">
        <v>47</v>
      </c>
      <c r="P66" s="10" t="s">
        <v>47</v>
      </c>
      <c r="Q66" s="10" t="s">
        <v>46</v>
      </c>
      <c r="R66" s="10" t="s">
        <v>44</v>
      </c>
    </row>
    <row r="67" spans="1:18" x14ac:dyDescent="0.25">
      <c r="A67" s="10" t="s">
        <v>36</v>
      </c>
      <c r="C67" s="10" t="s">
        <v>200</v>
      </c>
      <c r="D67" s="10" t="s">
        <v>201</v>
      </c>
      <c r="E67" s="10" t="s">
        <v>91</v>
      </c>
      <c r="F67" s="10" t="s">
        <v>45</v>
      </c>
      <c r="G67" s="10" t="s">
        <v>735</v>
      </c>
      <c r="H67" s="10" t="s">
        <v>47</v>
      </c>
      <c r="I67" s="10" t="s">
        <v>47</v>
      </c>
      <c r="J67" s="10" t="s">
        <v>47</v>
      </c>
      <c r="K67" s="10" t="s">
        <v>736</v>
      </c>
      <c r="L67" s="10" t="s">
        <v>47</v>
      </c>
      <c r="M67" s="10" t="s">
        <v>41</v>
      </c>
      <c r="O67" s="10" t="s">
        <v>47</v>
      </c>
      <c r="P67" s="10" t="s">
        <v>47</v>
      </c>
      <c r="Q67" s="10" t="s">
        <v>46</v>
      </c>
      <c r="R67" s="10" t="s">
        <v>44</v>
      </c>
    </row>
    <row r="68" spans="1:18" x14ac:dyDescent="0.25">
      <c r="A68" s="10" t="s">
        <v>36</v>
      </c>
      <c r="C68" s="10" t="s">
        <v>202</v>
      </c>
      <c r="D68" s="10" t="s">
        <v>203</v>
      </c>
      <c r="E68" s="10" t="s">
        <v>91</v>
      </c>
      <c r="F68" s="10" t="s">
        <v>45</v>
      </c>
      <c r="G68" s="10" t="s">
        <v>737</v>
      </c>
      <c r="H68" s="10" t="s">
        <v>47</v>
      </c>
      <c r="I68" s="10" t="s">
        <v>47</v>
      </c>
      <c r="J68" s="10" t="s">
        <v>47</v>
      </c>
      <c r="K68" s="10" t="s">
        <v>47</v>
      </c>
      <c r="L68" s="10" t="s">
        <v>47</v>
      </c>
      <c r="M68" s="10" t="s">
        <v>41</v>
      </c>
      <c r="O68" s="10" t="s">
        <v>47</v>
      </c>
      <c r="P68" s="10" t="s">
        <v>47</v>
      </c>
      <c r="Q68" s="10" t="s">
        <v>46</v>
      </c>
      <c r="R68" s="10" t="s">
        <v>44</v>
      </c>
    </row>
    <row r="69" spans="1:18" x14ac:dyDescent="0.25">
      <c r="A69" s="10" t="s">
        <v>36</v>
      </c>
      <c r="C69" s="10" t="s">
        <v>204</v>
      </c>
      <c r="D69" s="10" t="s">
        <v>205</v>
      </c>
      <c r="E69" s="10" t="s">
        <v>91</v>
      </c>
      <c r="F69" s="10" t="s">
        <v>45</v>
      </c>
      <c r="G69" s="10" t="s">
        <v>737</v>
      </c>
      <c r="H69" s="10" t="s">
        <v>47</v>
      </c>
      <c r="I69" s="10" t="s">
        <v>47</v>
      </c>
      <c r="J69" s="10" t="s">
        <v>47</v>
      </c>
      <c r="K69" s="10" t="s">
        <v>47</v>
      </c>
      <c r="L69" s="10" t="s">
        <v>47</v>
      </c>
      <c r="M69" s="10" t="s">
        <v>41</v>
      </c>
      <c r="O69" s="10" t="s">
        <v>47</v>
      </c>
      <c r="P69" s="10" t="s">
        <v>47</v>
      </c>
      <c r="Q69" s="10" t="s">
        <v>46</v>
      </c>
      <c r="R69" s="10" t="s">
        <v>44</v>
      </c>
    </row>
    <row r="70" spans="1:18" x14ac:dyDescent="0.25">
      <c r="A70" s="10" t="s">
        <v>36</v>
      </c>
      <c r="C70" s="10" t="s">
        <v>206</v>
      </c>
      <c r="D70" s="10" t="s">
        <v>207</v>
      </c>
      <c r="E70" s="10" t="s">
        <v>91</v>
      </c>
      <c r="F70" s="10" t="s">
        <v>45</v>
      </c>
      <c r="G70" s="10" t="s">
        <v>737</v>
      </c>
      <c r="H70" s="10" t="s">
        <v>47</v>
      </c>
      <c r="I70" s="10" t="s">
        <v>47</v>
      </c>
      <c r="J70" s="10" t="s">
        <v>47</v>
      </c>
      <c r="K70" s="10" t="s">
        <v>47</v>
      </c>
      <c r="L70" s="10" t="s">
        <v>47</v>
      </c>
      <c r="M70" s="10" t="s">
        <v>41</v>
      </c>
      <c r="O70" s="10" t="s">
        <v>47</v>
      </c>
      <c r="P70" s="10" t="s">
        <v>47</v>
      </c>
      <c r="Q70" s="10" t="s">
        <v>46</v>
      </c>
      <c r="R70" s="10" t="s">
        <v>44</v>
      </c>
    </row>
    <row r="71" spans="1:18" x14ac:dyDescent="0.25">
      <c r="A71" s="10" t="s">
        <v>36</v>
      </c>
      <c r="C71" s="10" t="s">
        <v>208</v>
      </c>
      <c r="D71" s="10" t="s">
        <v>209</v>
      </c>
      <c r="E71" s="10" t="s">
        <v>91</v>
      </c>
      <c r="F71" s="10" t="s">
        <v>45</v>
      </c>
      <c r="G71" s="10" t="s">
        <v>737</v>
      </c>
      <c r="H71" s="10" t="s">
        <v>47</v>
      </c>
      <c r="I71" s="10" t="s">
        <v>47</v>
      </c>
      <c r="J71" s="10" t="s">
        <v>47</v>
      </c>
      <c r="K71" s="10" t="s">
        <v>47</v>
      </c>
      <c r="L71" s="10" t="s">
        <v>47</v>
      </c>
      <c r="M71" s="10" t="s">
        <v>41</v>
      </c>
      <c r="O71" s="10" t="s">
        <v>47</v>
      </c>
      <c r="P71" s="10" t="s">
        <v>47</v>
      </c>
      <c r="Q71" s="10" t="s">
        <v>46</v>
      </c>
      <c r="R71" s="10" t="s">
        <v>44</v>
      </c>
    </row>
    <row r="72" spans="1:18" x14ac:dyDescent="0.25">
      <c r="A72" s="10" t="s">
        <v>36</v>
      </c>
      <c r="C72" s="10" t="s">
        <v>210</v>
      </c>
      <c r="D72" s="10" t="s">
        <v>211</v>
      </c>
      <c r="E72" s="10" t="s">
        <v>91</v>
      </c>
      <c r="F72" s="10" t="s">
        <v>45</v>
      </c>
      <c r="G72" s="10" t="s">
        <v>738</v>
      </c>
      <c r="H72" s="10" t="s">
        <v>47</v>
      </c>
      <c r="I72" s="10" t="s">
        <v>47</v>
      </c>
      <c r="J72" s="10" t="s">
        <v>47</v>
      </c>
      <c r="K72" s="10" t="s">
        <v>739</v>
      </c>
      <c r="L72" s="10" t="s">
        <v>47</v>
      </c>
      <c r="M72" s="10" t="s">
        <v>41</v>
      </c>
      <c r="O72" s="10" t="s">
        <v>47</v>
      </c>
      <c r="P72" s="10" t="s">
        <v>47</v>
      </c>
      <c r="Q72" s="10" t="s">
        <v>46</v>
      </c>
      <c r="R72" s="10" t="s">
        <v>44</v>
      </c>
    </row>
    <row r="73" spans="1:18" x14ac:dyDescent="0.25">
      <c r="A73" s="10" t="s">
        <v>36</v>
      </c>
      <c r="C73" s="10" t="s">
        <v>212</v>
      </c>
      <c r="D73" s="10" t="s">
        <v>213</v>
      </c>
      <c r="E73" s="10" t="s">
        <v>91</v>
      </c>
      <c r="F73" s="10" t="s">
        <v>45</v>
      </c>
      <c r="G73" s="10" t="s">
        <v>740</v>
      </c>
      <c r="H73" s="10" t="s">
        <v>47</v>
      </c>
      <c r="I73" s="10" t="s">
        <v>47</v>
      </c>
      <c r="J73" s="10" t="s">
        <v>47</v>
      </c>
      <c r="K73" s="10" t="s">
        <v>741</v>
      </c>
      <c r="L73" s="10" t="s">
        <v>47</v>
      </c>
      <c r="M73" s="10" t="s">
        <v>41</v>
      </c>
      <c r="O73" s="10" t="s">
        <v>47</v>
      </c>
      <c r="P73" s="10" t="s">
        <v>47</v>
      </c>
      <c r="Q73" s="10" t="s">
        <v>46</v>
      </c>
      <c r="R73" s="10" t="s">
        <v>44</v>
      </c>
    </row>
    <row r="74" spans="1:18" x14ac:dyDescent="0.25">
      <c r="A74" s="10" t="s">
        <v>36</v>
      </c>
      <c r="C74" s="10" t="s">
        <v>214</v>
      </c>
      <c r="D74" s="10" t="s">
        <v>215</v>
      </c>
      <c r="E74" s="10" t="s">
        <v>91</v>
      </c>
      <c r="F74" s="10" t="s">
        <v>45</v>
      </c>
      <c r="G74" s="10" t="s">
        <v>742</v>
      </c>
      <c r="H74" s="10" t="s">
        <v>47</v>
      </c>
      <c r="I74" s="10" t="s">
        <v>47</v>
      </c>
      <c r="J74" s="10" t="s">
        <v>47</v>
      </c>
      <c r="K74" s="10" t="s">
        <v>743</v>
      </c>
      <c r="L74" s="10" t="s">
        <v>47</v>
      </c>
      <c r="M74" s="10" t="s">
        <v>41</v>
      </c>
      <c r="O74" s="10" t="s">
        <v>47</v>
      </c>
      <c r="P74" s="10" t="s">
        <v>47</v>
      </c>
      <c r="Q74" s="10" t="s">
        <v>46</v>
      </c>
      <c r="R74" s="10" t="s">
        <v>44</v>
      </c>
    </row>
    <row r="75" spans="1:18" x14ac:dyDescent="0.25">
      <c r="A75" s="10" t="s">
        <v>36</v>
      </c>
      <c r="C75" s="10" t="s">
        <v>216</v>
      </c>
      <c r="D75" s="10" t="s">
        <v>217</v>
      </c>
      <c r="E75" s="10" t="s">
        <v>91</v>
      </c>
      <c r="F75" s="10" t="s">
        <v>45</v>
      </c>
      <c r="G75" s="10" t="s">
        <v>744</v>
      </c>
      <c r="H75" s="10" t="s">
        <v>47</v>
      </c>
      <c r="I75" s="10" t="s">
        <v>47</v>
      </c>
      <c r="J75" s="10" t="s">
        <v>47</v>
      </c>
      <c r="K75" s="10" t="s">
        <v>47</v>
      </c>
      <c r="L75" s="10" t="s">
        <v>47</v>
      </c>
      <c r="M75" s="10" t="s">
        <v>41</v>
      </c>
      <c r="O75" s="10" t="s">
        <v>47</v>
      </c>
      <c r="P75" s="10" t="s">
        <v>47</v>
      </c>
      <c r="Q75" s="10" t="s">
        <v>46</v>
      </c>
      <c r="R75" s="10" t="s">
        <v>44</v>
      </c>
    </row>
    <row r="76" spans="1:18" x14ac:dyDescent="0.25">
      <c r="A76" s="10" t="s">
        <v>36</v>
      </c>
      <c r="C76" s="10" t="s">
        <v>218</v>
      </c>
      <c r="D76" s="10" t="s">
        <v>219</v>
      </c>
      <c r="E76" s="10" t="s">
        <v>91</v>
      </c>
      <c r="F76" s="10" t="s">
        <v>45</v>
      </c>
      <c r="G76" s="10" t="s">
        <v>744</v>
      </c>
      <c r="H76" s="10" t="s">
        <v>47</v>
      </c>
      <c r="I76" s="10" t="s">
        <v>47</v>
      </c>
      <c r="J76" s="10" t="s">
        <v>47</v>
      </c>
      <c r="K76" s="10" t="s">
        <v>47</v>
      </c>
      <c r="L76" s="10" t="s">
        <v>47</v>
      </c>
      <c r="M76" s="10" t="s">
        <v>41</v>
      </c>
      <c r="O76" s="10" t="s">
        <v>47</v>
      </c>
      <c r="P76" s="10" t="s">
        <v>47</v>
      </c>
      <c r="Q76" s="10" t="s">
        <v>46</v>
      </c>
      <c r="R76" s="10" t="s">
        <v>44</v>
      </c>
    </row>
    <row r="77" spans="1:18" x14ac:dyDescent="0.25">
      <c r="A77" s="10" t="s">
        <v>36</v>
      </c>
      <c r="C77" s="10" t="s">
        <v>220</v>
      </c>
      <c r="D77" s="10" t="s">
        <v>221</v>
      </c>
      <c r="E77" s="10" t="s">
        <v>91</v>
      </c>
      <c r="F77" s="10" t="s">
        <v>45</v>
      </c>
      <c r="G77" s="10" t="s">
        <v>745</v>
      </c>
      <c r="H77" s="10" t="s">
        <v>47</v>
      </c>
      <c r="I77" s="10" t="s">
        <v>47</v>
      </c>
      <c r="J77" s="10" t="s">
        <v>47</v>
      </c>
      <c r="K77" s="10" t="s">
        <v>746</v>
      </c>
      <c r="L77" s="10" t="s">
        <v>47</v>
      </c>
      <c r="M77" s="10" t="s">
        <v>41</v>
      </c>
      <c r="O77" s="10" t="s">
        <v>47</v>
      </c>
      <c r="P77" s="10" t="s">
        <v>47</v>
      </c>
      <c r="Q77" s="10" t="s">
        <v>46</v>
      </c>
      <c r="R77" s="10" t="s">
        <v>44</v>
      </c>
    </row>
    <row r="78" spans="1:18" x14ac:dyDescent="0.25">
      <c r="A78" s="10" t="s">
        <v>36</v>
      </c>
      <c r="C78" s="10" t="s">
        <v>222</v>
      </c>
      <c r="D78" s="10" t="s">
        <v>223</v>
      </c>
      <c r="E78" s="10" t="s">
        <v>91</v>
      </c>
      <c r="F78" s="10" t="s">
        <v>45</v>
      </c>
      <c r="G78" s="10" t="s">
        <v>747</v>
      </c>
      <c r="H78" s="10" t="s">
        <v>47</v>
      </c>
      <c r="I78" s="10" t="s">
        <v>47</v>
      </c>
      <c r="J78" s="10" t="s">
        <v>47</v>
      </c>
      <c r="K78" s="10" t="s">
        <v>748</v>
      </c>
      <c r="L78" s="10" t="s">
        <v>47</v>
      </c>
      <c r="M78" s="10" t="s">
        <v>41</v>
      </c>
      <c r="O78" s="10" t="s">
        <v>47</v>
      </c>
      <c r="P78" s="10" t="s">
        <v>47</v>
      </c>
      <c r="Q78" s="10" t="s">
        <v>46</v>
      </c>
      <c r="R78" s="10" t="s">
        <v>44</v>
      </c>
    </row>
    <row r="79" spans="1:18" x14ac:dyDescent="0.25">
      <c r="A79" s="10" t="s">
        <v>36</v>
      </c>
      <c r="C79" s="10" t="s">
        <v>224</v>
      </c>
      <c r="D79" s="10" t="s">
        <v>225</v>
      </c>
      <c r="E79" s="10" t="s">
        <v>91</v>
      </c>
      <c r="F79" s="10" t="s">
        <v>45</v>
      </c>
      <c r="G79" s="10" t="s">
        <v>749</v>
      </c>
      <c r="H79" s="10" t="s">
        <v>47</v>
      </c>
      <c r="I79" s="10" t="s">
        <v>47</v>
      </c>
      <c r="J79" s="10" t="s">
        <v>47</v>
      </c>
      <c r="K79" s="10" t="s">
        <v>750</v>
      </c>
      <c r="L79" s="10" t="s">
        <v>47</v>
      </c>
      <c r="M79" s="10" t="s">
        <v>41</v>
      </c>
      <c r="O79" s="10" t="s">
        <v>47</v>
      </c>
      <c r="P79" s="10" t="s">
        <v>47</v>
      </c>
      <c r="Q79" s="10" t="s">
        <v>46</v>
      </c>
      <c r="R79" s="10" t="s">
        <v>44</v>
      </c>
    </row>
    <row r="80" spans="1:18" x14ac:dyDescent="0.25">
      <c r="A80" s="10" t="s">
        <v>36</v>
      </c>
      <c r="C80" s="10" t="s">
        <v>226</v>
      </c>
      <c r="D80" s="10" t="s">
        <v>227</v>
      </c>
      <c r="E80" s="10" t="s">
        <v>91</v>
      </c>
      <c r="F80" s="10" t="s">
        <v>45</v>
      </c>
      <c r="G80" s="10" t="s">
        <v>751</v>
      </c>
      <c r="H80" s="10" t="s">
        <v>47</v>
      </c>
      <c r="I80" s="10" t="s">
        <v>47</v>
      </c>
      <c r="J80" s="10" t="s">
        <v>47</v>
      </c>
      <c r="K80" s="10" t="s">
        <v>752</v>
      </c>
      <c r="L80" s="10" t="s">
        <v>47</v>
      </c>
      <c r="M80" s="10" t="s">
        <v>41</v>
      </c>
      <c r="O80" s="10" t="s">
        <v>47</v>
      </c>
      <c r="P80" s="10" t="s">
        <v>47</v>
      </c>
      <c r="Q80" s="10" t="s">
        <v>46</v>
      </c>
      <c r="R80" s="10" t="s">
        <v>44</v>
      </c>
    </row>
    <row r="81" spans="1:18" x14ac:dyDescent="0.25">
      <c r="A81" s="10" t="s">
        <v>36</v>
      </c>
      <c r="C81" s="10" t="s">
        <v>228</v>
      </c>
      <c r="D81" s="10" t="s">
        <v>229</v>
      </c>
      <c r="E81" s="10" t="s">
        <v>91</v>
      </c>
      <c r="F81" s="10" t="s">
        <v>45</v>
      </c>
      <c r="G81" s="10" t="s">
        <v>753</v>
      </c>
      <c r="H81" s="10" t="s">
        <v>47</v>
      </c>
      <c r="I81" s="10" t="s">
        <v>47</v>
      </c>
      <c r="J81" s="10" t="s">
        <v>47</v>
      </c>
      <c r="K81" s="10" t="s">
        <v>754</v>
      </c>
      <c r="L81" s="10" t="s">
        <v>47</v>
      </c>
      <c r="M81" s="10" t="s">
        <v>41</v>
      </c>
      <c r="O81" s="10" t="s">
        <v>47</v>
      </c>
      <c r="P81" s="10" t="s">
        <v>47</v>
      </c>
      <c r="Q81" s="10" t="s">
        <v>46</v>
      </c>
      <c r="R81" s="10" t="s">
        <v>44</v>
      </c>
    </row>
    <row r="82" spans="1:18" x14ac:dyDescent="0.25">
      <c r="A82" s="10" t="s">
        <v>36</v>
      </c>
      <c r="C82" s="10" t="s">
        <v>230</v>
      </c>
      <c r="D82" s="10" t="s">
        <v>231</v>
      </c>
      <c r="E82" s="10" t="s">
        <v>91</v>
      </c>
      <c r="F82" s="10" t="s">
        <v>45</v>
      </c>
      <c r="G82" s="10" t="s">
        <v>755</v>
      </c>
      <c r="H82" s="10" t="s">
        <v>47</v>
      </c>
      <c r="I82" s="10" t="s">
        <v>47</v>
      </c>
      <c r="J82" s="10" t="s">
        <v>47</v>
      </c>
      <c r="K82" s="10" t="s">
        <v>756</v>
      </c>
      <c r="L82" s="10" t="s">
        <v>47</v>
      </c>
      <c r="M82" s="10" t="s">
        <v>41</v>
      </c>
      <c r="O82" s="10" t="s">
        <v>47</v>
      </c>
      <c r="P82" s="10" t="s">
        <v>47</v>
      </c>
      <c r="Q82" s="10" t="s">
        <v>46</v>
      </c>
      <c r="R82" s="10" t="s">
        <v>44</v>
      </c>
    </row>
    <row r="83" spans="1:18" x14ac:dyDescent="0.25">
      <c r="A83" s="10" t="s">
        <v>36</v>
      </c>
      <c r="C83" s="10" t="s">
        <v>232</v>
      </c>
      <c r="D83" s="10" t="s">
        <v>233</v>
      </c>
      <c r="E83" s="10" t="s">
        <v>91</v>
      </c>
      <c r="F83" s="10" t="s">
        <v>45</v>
      </c>
      <c r="G83" s="10" t="s">
        <v>757</v>
      </c>
      <c r="H83" s="10" t="s">
        <v>47</v>
      </c>
      <c r="I83" s="10" t="s">
        <v>47</v>
      </c>
      <c r="J83" s="10" t="s">
        <v>47</v>
      </c>
      <c r="K83" s="10" t="s">
        <v>758</v>
      </c>
      <c r="L83" s="10" t="s">
        <v>47</v>
      </c>
      <c r="M83" s="10" t="s">
        <v>41</v>
      </c>
      <c r="O83" s="10" t="s">
        <v>47</v>
      </c>
      <c r="P83" s="10" t="s">
        <v>47</v>
      </c>
      <c r="Q83" s="10" t="s">
        <v>46</v>
      </c>
      <c r="R83" s="10" t="s">
        <v>44</v>
      </c>
    </row>
    <row r="84" spans="1:18" x14ac:dyDescent="0.25">
      <c r="A84" s="10" t="s">
        <v>36</v>
      </c>
      <c r="C84" s="10" t="s">
        <v>234</v>
      </c>
      <c r="D84" s="10" t="s">
        <v>235</v>
      </c>
      <c r="E84" s="10" t="s">
        <v>91</v>
      </c>
      <c r="F84" s="10" t="s">
        <v>45</v>
      </c>
      <c r="G84" s="10" t="s">
        <v>759</v>
      </c>
      <c r="H84" s="10" t="s">
        <v>47</v>
      </c>
      <c r="I84" s="10" t="s">
        <v>47</v>
      </c>
      <c r="J84" s="10" t="s">
        <v>47</v>
      </c>
      <c r="K84" s="10" t="s">
        <v>760</v>
      </c>
      <c r="L84" s="10" t="s">
        <v>47</v>
      </c>
      <c r="M84" s="10" t="s">
        <v>41</v>
      </c>
      <c r="O84" s="10" t="s">
        <v>47</v>
      </c>
      <c r="P84" s="10" t="s">
        <v>47</v>
      </c>
      <c r="Q84" s="10" t="s">
        <v>46</v>
      </c>
      <c r="R84" s="10" t="s">
        <v>44</v>
      </c>
    </row>
    <row r="85" spans="1:18" x14ac:dyDescent="0.25">
      <c r="A85" s="10" t="s">
        <v>36</v>
      </c>
      <c r="C85" s="10" t="s">
        <v>236</v>
      </c>
      <c r="D85" s="10" t="s">
        <v>237</v>
      </c>
      <c r="E85" s="10" t="s">
        <v>91</v>
      </c>
      <c r="F85" s="10" t="s">
        <v>45</v>
      </c>
      <c r="G85" s="10" t="s">
        <v>761</v>
      </c>
      <c r="H85" s="10" t="s">
        <v>47</v>
      </c>
      <c r="I85" s="10" t="s">
        <v>47</v>
      </c>
      <c r="J85" s="10" t="s">
        <v>47</v>
      </c>
      <c r="K85" s="10" t="s">
        <v>762</v>
      </c>
      <c r="L85" s="10" t="s">
        <v>47</v>
      </c>
      <c r="M85" s="10" t="s">
        <v>41</v>
      </c>
      <c r="O85" s="10" t="s">
        <v>47</v>
      </c>
      <c r="P85" s="10" t="s">
        <v>47</v>
      </c>
      <c r="Q85" s="10" t="s">
        <v>46</v>
      </c>
      <c r="R85" s="10" t="s">
        <v>44</v>
      </c>
    </row>
    <row r="86" spans="1:18" x14ac:dyDescent="0.25">
      <c r="A86" s="10" t="s">
        <v>36</v>
      </c>
      <c r="C86" s="10" t="s">
        <v>238</v>
      </c>
      <c r="D86" s="10" t="s">
        <v>239</v>
      </c>
      <c r="E86" s="10" t="s">
        <v>91</v>
      </c>
      <c r="F86" s="10" t="s">
        <v>45</v>
      </c>
      <c r="G86" s="10" t="s">
        <v>763</v>
      </c>
      <c r="H86" s="10" t="s">
        <v>47</v>
      </c>
      <c r="I86" s="10" t="s">
        <v>47</v>
      </c>
      <c r="J86" s="10" t="s">
        <v>47</v>
      </c>
      <c r="K86" s="10" t="s">
        <v>764</v>
      </c>
      <c r="L86" s="10" t="s">
        <v>47</v>
      </c>
      <c r="M86" s="10" t="s">
        <v>41</v>
      </c>
      <c r="O86" s="10" t="s">
        <v>47</v>
      </c>
      <c r="P86" s="10" t="s">
        <v>47</v>
      </c>
      <c r="Q86" s="10" t="s">
        <v>46</v>
      </c>
      <c r="R86" s="10" t="s">
        <v>44</v>
      </c>
    </row>
    <row r="87" spans="1:18" x14ac:dyDescent="0.25">
      <c r="A87" s="10" t="s">
        <v>36</v>
      </c>
      <c r="C87" s="10" t="s">
        <v>240</v>
      </c>
      <c r="D87" s="10" t="s">
        <v>241</v>
      </c>
      <c r="E87" s="10" t="s">
        <v>91</v>
      </c>
      <c r="F87" s="10" t="s">
        <v>45</v>
      </c>
      <c r="G87" s="10" t="s">
        <v>765</v>
      </c>
      <c r="H87" s="10" t="s">
        <v>47</v>
      </c>
      <c r="I87" s="10" t="s">
        <v>47</v>
      </c>
      <c r="J87" s="10" t="s">
        <v>47</v>
      </c>
      <c r="K87" s="10" t="s">
        <v>766</v>
      </c>
      <c r="L87" s="10" t="s">
        <v>47</v>
      </c>
      <c r="M87" s="10" t="s">
        <v>41</v>
      </c>
      <c r="O87" s="10" t="s">
        <v>47</v>
      </c>
      <c r="P87" s="10" t="s">
        <v>47</v>
      </c>
      <c r="Q87" s="10" t="s">
        <v>46</v>
      </c>
      <c r="R87" s="10" t="s">
        <v>44</v>
      </c>
    </row>
    <row r="88" spans="1:18" x14ac:dyDescent="0.25">
      <c r="A88" s="10" t="s">
        <v>36</v>
      </c>
      <c r="C88" s="10" t="s">
        <v>242</v>
      </c>
      <c r="D88" s="10" t="s">
        <v>243</v>
      </c>
      <c r="E88" s="10" t="s">
        <v>91</v>
      </c>
      <c r="F88" s="10" t="s">
        <v>45</v>
      </c>
      <c r="G88" s="10" t="s">
        <v>767</v>
      </c>
      <c r="H88" s="10" t="s">
        <v>47</v>
      </c>
      <c r="I88" s="10" t="s">
        <v>47</v>
      </c>
      <c r="J88" s="10" t="s">
        <v>47</v>
      </c>
      <c r="K88" s="10" t="s">
        <v>768</v>
      </c>
      <c r="L88" s="10" t="s">
        <v>47</v>
      </c>
      <c r="M88" s="10" t="s">
        <v>41</v>
      </c>
      <c r="O88" s="10" t="s">
        <v>47</v>
      </c>
      <c r="P88" s="10" t="s">
        <v>47</v>
      </c>
      <c r="Q88" s="10" t="s">
        <v>46</v>
      </c>
      <c r="R88" s="10" t="s">
        <v>44</v>
      </c>
    </row>
    <row r="89" spans="1:18" x14ac:dyDescent="0.25">
      <c r="A89" s="10" t="s">
        <v>36</v>
      </c>
      <c r="C89" s="10" t="s">
        <v>244</v>
      </c>
      <c r="D89" s="10" t="s">
        <v>245</v>
      </c>
      <c r="E89" s="10" t="s">
        <v>91</v>
      </c>
      <c r="F89" s="10" t="s">
        <v>45</v>
      </c>
      <c r="G89" s="10" t="s">
        <v>769</v>
      </c>
      <c r="H89" s="10" t="s">
        <v>47</v>
      </c>
      <c r="I89" s="10" t="s">
        <v>47</v>
      </c>
      <c r="J89" s="10" t="s">
        <v>47</v>
      </c>
      <c r="K89" s="10" t="s">
        <v>770</v>
      </c>
      <c r="L89" s="10" t="s">
        <v>47</v>
      </c>
      <c r="M89" s="10" t="s">
        <v>41</v>
      </c>
      <c r="O89" s="10" t="s">
        <v>47</v>
      </c>
      <c r="P89" s="10" t="s">
        <v>47</v>
      </c>
      <c r="Q89" s="10" t="s">
        <v>46</v>
      </c>
      <c r="R89" s="10" t="s">
        <v>44</v>
      </c>
    </row>
    <row r="90" spans="1:18" x14ac:dyDescent="0.25">
      <c r="A90" s="10" t="s">
        <v>36</v>
      </c>
      <c r="C90" s="10" t="s">
        <v>246</v>
      </c>
      <c r="D90" s="10" t="s">
        <v>247</v>
      </c>
      <c r="E90" s="10" t="s">
        <v>91</v>
      </c>
      <c r="F90" s="10" t="s">
        <v>45</v>
      </c>
      <c r="G90" s="10" t="s">
        <v>771</v>
      </c>
      <c r="H90" s="10" t="s">
        <v>47</v>
      </c>
      <c r="I90" s="10" t="s">
        <v>47</v>
      </c>
      <c r="J90" s="10" t="s">
        <v>47</v>
      </c>
      <c r="K90" s="10" t="s">
        <v>772</v>
      </c>
      <c r="L90" s="10" t="s">
        <v>47</v>
      </c>
      <c r="M90" s="10" t="s">
        <v>41</v>
      </c>
      <c r="O90" s="10" t="s">
        <v>47</v>
      </c>
      <c r="P90" s="10" t="s">
        <v>47</v>
      </c>
      <c r="Q90" s="10" t="s">
        <v>46</v>
      </c>
      <c r="R90" s="10" t="s">
        <v>44</v>
      </c>
    </row>
    <row r="91" spans="1:18" x14ac:dyDescent="0.25">
      <c r="A91" s="10" t="s">
        <v>36</v>
      </c>
      <c r="C91" s="10" t="s">
        <v>248</v>
      </c>
      <c r="D91" s="10" t="s">
        <v>249</v>
      </c>
      <c r="E91" s="10" t="s">
        <v>91</v>
      </c>
      <c r="F91" s="10" t="s">
        <v>45</v>
      </c>
      <c r="G91" s="10" t="s">
        <v>773</v>
      </c>
      <c r="H91" s="10" t="s">
        <v>47</v>
      </c>
      <c r="I91" s="10" t="s">
        <v>47</v>
      </c>
      <c r="J91" s="10" t="s">
        <v>47</v>
      </c>
      <c r="K91" s="10" t="s">
        <v>774</v>
      </c>
      <c r="L91" s="10" t="s">
        <v>47</v>
      </c>
      <c r="M91" s="10" t="s">
        <v>41</v>
      </c>
      <c r="O91" s="10" t="s">
        <v>47</v>
      </c>
      <c r="P91" s="10" t="s">
        <v>47</v>
      </c>
      <c r="Q91" s="10" t="s">
        <v>46</v>
      </c>
      <c r="R91" s="10" t="s">
        <v>44</v>
      </c>
    </row>
    <row r="92" spans="1:18" x14ac:dyDescent="0.25">
      <c r="A92" s="10" t="s">
        <v>36</v>
      </c>
      <c r="C92" s="10" t="s">
        <v>250</v>
      </c>
      <c r="D92" s="10" t="s">
        <v>251</v>
      </c>
      <c r="E92" s="10" t="s">
        <v>91</v>
      </c>
      <c r="F92" s="10" t="s">
        <v>45</v>
      </c>
      <c r="G92" s="10" t="s">
        <v>775</v>
      </c>
      <c r="H92" s="10" t="s">
        <v>47</v>
      </c>
      <c r="I92" s="10" t="s">
        <v>47</v>
      </c>
      <c r="J92" s="10" t="s">
        <v>47</v>
      </c>
      <c r="K92" s="10" t="s">
        <v>776</v>
      </c>
      <c r="L92" s="10" t="s">
        <v>47</v>
      </c>
      <c r="M92" s="10" t="s">
        <v>41</v>
      </c>
      <c r="O92" s="10" t="s">
        <v>47</v>
      </c>
      <c r="P92" s="10" t="s">
        <v>47</v>
      </c>
      <c r="Q92" s="10" t="s">
        <v>46</v>
      </c>
      <c r="R92" s="10" t="s">
        <v>44</v>
      </c>
    </row>
    <row r="93" spans="1:18" x14ac:dyDescent="0.25">
      <c r="A93" s="10" t="s">
        <v>36</v>
      </c>
      <c r="C93" s="10" t="s">
        <v>252</v>
      </c>
      <c r="D93" s="10" t="s">
        <v>253</v>
      </c>
      <c r="E93" s="10" t="s">
        <v>91</v>
      </c>
      <c r="F93" s="10" t="s">
        <v>45</v>
      </c>
      <c r="G93" s="10" t="s">
        <v>777</v>
      </c>
      <c r="H93" s="10" t="s">
        <v>47</v>
      </c>
      <c r="I93" s="10" t="s">
        <v>47</v>
      </c>
      <c r="J93" s="10" t="s">
        <v>47</v>
      </c>
      <c r="K93" s="10" t="s">
        <v>778</v>
      </c>
      <c r="L93" s="10" t="s">
        <v>47</v>
      </c>
      <c r="M93" s="10" t="s">
        <v>41</v>
      </c>
      <c r="O93" s="10" t="s">
        <v>47</v>
      </c>
      <c r="P93" s="10" t="s">
        <v>47</v>
      </c>
      <c r="Q93" s="10" t="s">
        <v>46</v>
      </c>
      <c r="R93" s="10" t="s">
        <v>44</v>
      </c>
    </row>
    <row r="94" spans="1:18" x14ac:dyDescent="0.25">
      <c r="A94" s="10" t="s">
        <v>36</v>
      </c>
      <c r="C94" s="10" t="s">
        <v>254</v>
      </c>
      <c r="D94" s="10" t="s">
        <v>255</v>
      </c>
      <c r="E94" s="10" t="s">
        <v>91</v>
      </c>
      <c r="F94" s="10" t="s">
        <v>45</v>
      </c>
      <c r="G94" s="10" t="s">
        <v>779</v>
      </c>
      <c r="H94" s="10" t="s">
        <v>47</v>
      </c>
      <c r="I94" s="10" t="s">
        <v>47</v>
      </c>
      <c r="J94" s="10" t="s">
        <v>47</v>
      </c>
      <c r="K94" s="10" t="s">
        <v>780</v>
      </c>
      <c r="L94" s="10" t="s">
        <v>47</v>
      </c>
      <c r="M94" s="10" t="s">
        <v>41</v>
      </c>
      <c r="O94" s="10" t="s">
        <v>47</v>
      </c>
      <c r="P94" s="10" t="s">
        <v>47</v>
      </c>
      <c r="Q94" s="10" t="s">
        <v>46</v>
      </c>
      <c r="R94" s="10" t="s">
        <v>44</v>
      </c>
    </row>
    <row r="95" spans="1:18" x14ac:dyDescent="0.25">
      <c r="A95" s="10" t="s">
        <v>36</v>
      </c>
      <c r="C95" s="10" t="s">
        <v>256</v>
      </c>
      <c r="D95" s="10" t="s">
        <v>257</v>
      </c>
      <c r="E95" s="10" t="s">
        <v>91</v>
      </c>
      <c r="F95" s="10" t="s">
        <v>45</v>
      </c>
      <c r="G95" s="10" t="s">
        <v>781</v>
      </c>
      <c r="H95" s="10" t="s">
        <v>47</v>
      </c>
      <c r="I95" s="10" t="s">
        <v>47</v>
      </c>
      <c r="J95" s="10" t="s">
        <v>47</v>
      </c>
      <c r="K95" s="10" t="s">
        <v>782</v>
      </c>
      <c r="L95" s="10" t="s">
        <v>47</v>
      </c>
      <c r="M95" s="10" t="s">
        <v>41</v>
      </c>
      <c r="O95" s="10" t="s">
        <v>47</v>
      </c>
      <c r="P95" s="10" t="s">
        <v>47</v>
      </c>
      <c r="Q95" s="10" t="s">
        <v>46</v>
      </c>
      <c r="R95" s="10" t="s">
        <v>44</v>
      </c>
    </row>
    <row r="96" spans="1:18" x14ac:dyDescent="0.25">
      <c r="A96" s="10" t="s">
        <v>36</v>
      </c>
      <c r="C96" s="10" t="s">
        <v>258</v>
      </c>
      <c r="D96" s="10" t="s">
        <v>259</v>
      </c>
      <c r="E96" s="10" t="s">
        <v>91</v>
      </c>
      <c r="F96" s="10" t="s">
        <v>45</v>
      </c>
      <c r="G96" s="10" t="s">
        <v>783</v>
      </c>
      <c r="H96" s="10" t="s">
        <v>47</v>
      </c>
      <c r="I96" s="10" t="s">
        <v>47</v>
      </c>
      <c r="J96" s="10" t="s">
        <v>47</v>
      </c>
      <c r="K96" s="10" t="s">
        <v>784</v>
      </c>
      <c r="L96" s="10" t="s">
        <v>47</v>
      </c>
      <c r="M96" s="10" t="s">
        <v>41</v>
      </c>
      <c r="O96" s="10" t="s">
        <v>47</v>
      </c>
      <c r="P96" s="10" t="s">
        <v>47</v>
      </c>
      <c r="Q96" s="10" t="s">
        <v>46</v>
      </c>
      <c r="R96" s="10" t="s">
        <v>44</v>
      </c>
    </row>
    <row r="97" spans="1:18" x14ac:dyDescent="0.25">
      <c r="A97" s="10" t="s">
        <v>36</v>
      </c>
      <c r="C97" s="10" t="s">
        <v>260</v>
      </c>
      <c r="D97" s="10" t="s">
        <v>261</v>
      </c>
      <c r="E97" s="10" t="s">
        <v>91</v>
      </c>
      <c r="F97" s="10" t="s">
        <v>45</v>
      </c>
      <c r="G97" s="10" t="s">
        <v>785</v>
      </c>
      <c r="H97" s="10" t="s">
        <v>47</v>
      </c>
      <c r="I97" s="10" t="s">
        <v>47</v>
      </c>
      <c r="J97" s="10" t="s">
        <v>47</v>
      </c>
      <c r="K97" s="10" t="s">
        <v>786</v>
      </c>
      <c r="L97" s="10" t="s">
        <v>47</v>
      </c>
      <c r="M97" s="10" t="s">
        <v>41</v>
      </c>
      <c r="O97" s="10" t="s">
        <v>47</v>
      </c>
      <c r="P97" s="10" t="s">
        <v>47</v>
      </c>
      <c r="Q97" s="10" t="s">
        <v>46</v>
      </c>
      <c r="R97" s="10" t="s">
        <v>44</v>
      </c>
    </row>
    <row r="98" spans="1:18" x14ac:dyDescent="0.25">
      <c r="A98" s="10" t="s">
        <v>36</v>
      </c>
      <c r="C98" s="10" t="s">
        <v>262</v>
      </c>
      <c r="D98" s="10" t="s">
        <v>263</v>
      </c>
      <c r="E98" s="10" t="s">
        <v>91</v>
      </c>
      <c r="F98" s="10" t="s">
        <v>45</v>
      </c>
      <c r="G98" s="10" t="s">
        <v>787</v>
      </c>
      <c r="H98" s="10" t="s">
        <v>47</v>
      </c>
      <c r="I98" s="10" t="s">
        <v>47</v>
      </c>
      <c r="J98" s="10" t="s">
        <v>47</v>
      </c>
      <c r="K98" s="10" t="s">
        <v>47</v>
      </c>
      <c r="L98" s="10" t="s">
        <v>47</v>
      </c>
      <c r="M98" s="10" t="s">
        <v>41</v>
      </c>
      <c r="O98" s="10" t="s">
        <v>47</v>
      </c>
      <c r="P98" s="10" t="s">
        <v>47</v>
      </c>
      <c r="Q98" s="10" t="s">
        <v>46</v>
      </c>
      <c r="R98" s="10" t="s">
        <v>44</v>
      </c>
    </row>
    <row r="99" spans="1:18" x14ac:dyDescent="0.25">
      <c r="A99" s="10" t="s">
        <v>36</v>
      </c>
      <c r="C99" s="10" t="s">
        <v>264</v>
      </c>
      <c r="D99" s="10" t="s">
        <v>265</v>
      </c>
      <c r="E99" s="10" t="s">
        <v>91</v>
      </c>
      <c r="F99" s="10" t="s">
        <v>45</v>
      </c>
      <c r="G99" s="10" t="s">
        <v>788</v>
      </c>
      <c r="H99" s="10" t="s">
        <v>47</v>
      </c>
      <c r="I99" s="10" t="s">
        <v>47</v>
      </c>
      <c r="J99" s="10" t="s">
        <v>47</v>
      </c>
      <c r="K99" s="10" t="s">
        <v>789</v>
      </c>
      <c r="L99" s="10" t="s">
        <v>47</v>
      </c>
      <c r="M99" s="10" t="s">
        <v>41</v>
      </c>
      <c r="O99" s="10" t="s">
        <v>47</v>
      </c>
      <c r="P99" s="10" t="s">
        <v>47</v>
      </c>
      <c r="Q99" s="10" t="s">
        <v>46</v>
      </c>
      <c r="R99" s="10" t="s">
        <v>44</v>
      </c>
    </row>
    <row r="100" spans="1:18" x14ac:dyDescent="0.25">
      <c r="A100" s="10" t="s">
        <v>36</v>
      </c>
      <c r="C100" s="10" t="s">
        <v>266</v>
      </c>
      <c r="D100" s="10" t="s">
        <v>267</v>
      </c>
      <c r="E100" s="10" t="s">
        <v>91</v>
      </c>
      <c r="F100" s="10" t="s">
        <v>45</v>
      </c>
      <c r="G100" s="10" t="s">
        <v>790</v>
      </c>
      <c r="H100" s="10" t="s">
        <v>47</v>
      </c>
      <c r="I100" s="10" t="s">
        <v>47</v>
      </c>
      <c r="J100" s="10" t="s">
        <v>47</v>
      </c>
      <c r="K100" s="10" t="s">
        <v>791</v>
      </c>
      <c r="L100" s="10" t="s">
        <v>47</v>
      </c>
      <c r="M100" s="10" t="s">
        <v>41</v>
      </c>
      <c r="O100" s="10" t="s">
        <v>47</v>
      </c>
      <c r="P100" s="10" t="s">
        <v>47</v>
      </c>
      <c r="Q100" s="10" t="s">
        <v>46</v>
      </c>
      <c r="R100" s="10" t="s">
        <v>44</v>
      </c>
    </row>
    <row r="101" spans="1:18" x14ac:dyDescent="0.25">
      <c r="A101" s="10" t="s">
        <v>36</v>
      </c>
      <c r="C101" s="10" t="s">
        <v>268</v>
      </c>
      <c r="D101" s="10" t="s">
        <v>269</v>
      </c>
      <c r="E101" s="10" t="s">
        <v>91</v>
      </c>
      <c r="F101" s="10" t="s">
        <v>45</v>
      </c>
      <c r="G101" s="10" t="s">
        <v>792</v>
      </c>
      <c r="H101" s="10" t="s">
        <v>719</v>
      </c>
      <c r="I101" s="10" t="s">
        <v>47</v>
      </c>
      <c r="J101" s="10" t="s">
        <v>47</v>
      </c>
      <c r="K101" s="10" t="s">
        <v>793</v>
      </c>
      <c r="L101" s="10" t="s">
        <v>47</v>
      </c>
      <c r="M101" s="10" t="s">
        <v>41</v>
      </c>
      <c r="O101" s="10" t="s">
        <v>47</v>
      </c>
      <c r="P101" s="10" t="s">
        <v>47</v>
      </c>
      <c r="Q101" s="10" t="s">
        <v>46</v>
      </c>
      <c r="R101" s="10" t="s">
        <v>44</v>
      </c>
    </row>
    <row r="102" spans="1:18" x14ac:dyDescent="0.25">
      <c r="A102" s="10" t="s">
        <v>36</v>
      </c>
      <c r="C102" s="10" t="s">
        <v>270</v>
      </c>
      <c r="D102" s="10" t="s">
        <v>271</v>
      </c>
      <c r="E102" s="10" t="s">
        <v>91</v>
      </c>
      <c r="F102" s="10" t="s">
        <v>45</v>
      </c>
      <c r="G102" s="10" t="s">
        <v>794</v>
      </c>
      <c r="H102" s="10" t="s">
        <v>47</v>
      </c>
      <c r="I102" s="10" t="s">
        <v>47</v>
      </c>
      <c r="J102" s="10" t="s">
        <v>47</v>
      </c>
      <c r="K102" s="10" t="s">
        <v>795</v>
      </c>
      <c r="L102" s="10" t="s">
        <v>47</v>
      </c>
      <c r="M102" s="10" t="s">
        <v>41</v>
      </c>
      <c r="O102" s="10" t="s">
        <v>47</v>
      </c>
      <c r="P102" s="10" t="s">
        <v>47</v>
      </c>
      <c r="Q102" s="10" t="s">
        <v>46</v>
      </c>
      <c r="R102" s="10" t="s">
        <v>44</v>
      </c>
    </row>
    <row r="103" spans="1:18" x14ac:dyDescent="0.25">
      <c r="A103" s="10" t="s">
        <v>36</v>
      </c>
      <c r="C103" s="10" t="s">
        <v>272</v>
      </c>
      <c r="D103" s="10" t="s">
        <v>273</v>
      </c>
      <c r="E103" s="10" t="s">
        <v>91</v>
      </c>
      <c r="F103" s="10" t="s">
        <v>45</v>
      </c>
      <c r="G103" s="10" t="s">
        <v>796</v>
      </c>
      <c r="H103" s="10" t="s">
        <v>47</v>
      </c>
      <c r="I103" s="10" t="s">
        <v>47</v>
      </c>
      <c r="J103" s="10" t="s">
        <v>47</v>
      </c>
      <c r="K103" s="10" t="s">
        <v>797</v>
      </c>
      <c r="L103" s="10" t="s">
        <v>47</v>
      </c>
      <c r="M103" s="10" t="s">
        <v>41</v>
      </c>
      <c r="O103" s="10" t="s">
        <v>47</v>
      </c>
      <c r="P103" s="10" t="s">
        <v>47</v>
      </c>
      <c r="Q103" s="10" t="s">
        <v>46</v>
      </c>
      <c r="R103" s="10" t="s">
        <v>44</v>
      </c>
    </row>
    <row r="104" spans="1:18" x14ac:dyDescent="0.25">
      <c r="A104" s="10" t="s">
        <v>36</v>
      </c>
      <c r="C104" s="10" t="s">
        <v>274</v>
      </c>
      <c r="D104" s="10" t="s">
        <v>275</v>
      </c>
      <c r="E104" s="10" t="s">
        <v>91</v>
      </c>
      <c r="F104" s="10" t="s">
        <v>45</v>
      </c>
      <c r="G104" s="10" t="s">
        <v>798</v>
      </c>
      <c r="H104" s="10" t="s">
        <v>47</v>
      </c>
      <c r="I104" s="10" t="s">
        <v>47</v>
      </c>
      <c r="J104" s="10" t="s">
        <v>47</v>
      </c>
      <c r="K104" s="10" t="s">
        <v>799</v>
      </c>
      <c r="L104" s="10" t="s">
        <v>47</v>
      </c>
      <c r="M104" s="10" t="s">
        <v>41</v>
      </c>
      <c r="O104" s="10" t="s">
        <v>47</v>
      </c>
      <c r="P104" s="10" t="s">
        <v>47</v>
      </c>
      <c r="Q104" s="10" t="s">
        <v>46</v>
      </c>
      <c r="R104" s="10" t="s">
        <v>44</v>
      </c>
    </row>
    <row r="105" spans="1:18" x14ac:dyDescent="0.25">
      <c r="A105" s="10" t="s">
        <v>36</v>
      </c>
      <c r="C105" s="10" t="s">
        <v>276</v>
      </c>
      <c r="D105" s="10" t="s">
        <v>277</v>
      </c>
      <c r="E105" s="10" t="s">
        <v>91</v>
      </c>
      <c r="F105" s="10" t="s">
        <v>45</v>
      </c>
      <c r="G105" s="10" t="s">
        <v>800</v>
      </c>
      <c r="H105" s="10" t="s">
        <v>47</v>
      </c>
      <c r="I105" s="10" t="s">
        <v>47</v>
      </c>
      <c r="J105" s="10" t="s">
        <v>47</v>
      </c>
      <c r="K105" s="10" t="s">
        <v>801</v>
      </c>
      <c r="L105" s="10" t="s">
        <v>47</v>
      </c>
      <c r="M105" s="10" t="s">
        <v>41</v>
      </c>
      <c r="O105" s="10" t="s">
        <v>47</v>
      </c>
      <c r="P105" s="10" t="s">
        <v>47</v>
      </c>
      <c r="Q105" s="10" t="s">
        <v>46</v>
      </c>
      <c r="R105" s="10" t="s">
        <v>44</v>
      </c>
    </row>
    <row r="106" spans="1:18" x14ac:dyDescent="0.25">
      <c r="A106" s="10" t="s">
        <v>36</v>
      </c>
      <c r="C106" s="10" t="s">
        <v>278</v>
      </c>
      <c r="D106" s="10" t="s">
        <v>279</v>
      </c>
      <c r="E106" s="10" t="s">
        <v>91</v>
      </c>
      <c r="F106" s="10" t="s">
        <v>45</v>
      </c>
      <c r="G106" s="10" t="s">
        <v>802</v>
      </c>
      <c r="H106" s="10" t="s">
        <v>47</v>
      </c>
      <c r="I106" s="10" t="s">
        <v>47</v>
      </c>
      <c r="J106" s="10" t="s">
        <v>47</v>
      </c>
      <c r="K106" s="10" t="s">
        <v>803</v>
      </c>
      <c r="L106" s="10" t="s">
        <v>47</v>
      </c>
      <c r="M106" s="10" t="s">
        <v>41</v>
      </c>
      <c r="O106" s="10" t="s">
        <v>47</v>
      </c>
      <c r="P106" s="10" t="s">
        <v>47</v>
      </c>
      <c r="Q106" s="10" t="s">
        <v>46</v>
      </c>
      <c r="R106" s="10" t="s">
        <v>44</v>
      </c>
    </row>
    <row r="107" spans="1:18" x14ac:dyDescent="0.25">
      <c r="A107" s="10" t="s">
        <v>36</v>
      </c>
      <c r="C107" s="10" t="s">
        <v>280</v>
      </c>
      <c r="D107" s="10" t="s">
        <v>281</v>
      </c>
      <c r="E107" s="10" t="s">
        <v>91</v>
      </c>
      <c r="F107" s="10" t="s">
        <v>45</v>
      </c>
      <c r="G107" s="10" t="s">
        <v>804</v>
      </c>
      <c r="H107" s="10" t="s">
        <v>47</v>
      </c>
      <c r="I107" s="10" t="s">
        <v>47</v>
      </c>
      <c r="J107" s="10" t="s">
        <v>47</v>
      </c>
      <c r="K107" s="10" t="s">
        <v>805</v>
      </c>
      <c r="L107" s="10" t="s">
        <v>47</v>
      </c>
      <c r="M107" s="10" t="s">
        <v>41</v>
      </c>
      <c r="O107" s="10" t="s">
        <v>47</v>
      </c>
      <c r="P107" s="10" t="s">
        <v>47</v>
      </c>
      <c r="Q107" s="10" t="s">
        <v>46</v>
      </c>
      <c r="R107" s="10" t="s">
        <v>44</v>
      </c>
    </row>
    <row r="108" spans="1:18" x14ac:dyDescent="0.25">
      <c r="A108" s="10" t="s">
        <v>36</v>
      </c>
      <c r="C108" s="10" t="s">
        <v>282</v>
      </c>
      <c r="D108" s="10" t="s">
        <v>283</v>
      </c>
      <c r="E108" s="10" t="s">
        <v>91</v>
      </c>
      <c r="F108" s="10" t="s">
        <v>45</v>
      </c>
      <c r="G108" s="10" t="s">
        <v>806</v>
      </c>
      <c r="H108" s="10" t="s">
        <v>47</v>
      </c>
      <c r="I108" s="10" t="s">
        <v>47</v>
      </c>
      <c r="J108" s="10" t="s">
        <v>47</v>
      </c>
      <c r="K108" s="10" t="s">
        <v>807</v>
      </c>
      <c r="L108" s="10" t="s">
        <v>47</v>
      </c>
      <c r="M108" s="10" t="s">
        <v>41</v>
      </c>
      <c r="O108" s="10" t="s">
        <v>47</v>
      </c>
      <c r="P108" s="10" t="s">
        <v>47</v>
      </c>
      <c r="Q108" s="10" t="s">
        <v>46</v>
      </c>
      <c r="R108" s="10" t="s">
        <v>44</v>
      </c>
    </row>
    <row r="109" spans="1:18" x14ac:dyDescent="0.25">
      <c r="A109" s="10" t="s">
        <v>36</v>
      </c>
      <c r="C109" s="10" t="s">
        <v>284</v>
      </c>
      <c r="D109" s="10" t="s">
        <v>285</v>
      </c>
      <c r="E109" s="10" t="s">
        <v>91</v>
      </c>
      <c r="F109" s="10" t="s">
        <v>45</v>
      </c>
      <c r="G109" s="10" t="s">
        <v>808</v>
      </c>
      <c r="H109" s="10" t="s">
        <v>47</v>
      </c>
      <c r="I109" s="10" t="s">
        <v>47</v>
      </c>
      <c r="J109" s="10" t="s">
        <v>47</v>
      </c>
      <c r="K109" s="10" t="s">
        <v>708</v>
      </c>
      <c r="L109" s="10" t="s">
        <v>47</v>
      </c>
      <c r="M109" s="10" t="s">
        <v>41</v>
      </c>
      <c r="O109" s="10" t="s">
        <v>47</v>
      </c>
      <c r="P109" s="10" t="s">
        <v>47</v>
      </c>
      <c r="Q109" s="10" t="s">
        <v>46</v>
      </c>
      <c r="R109" s="10" t="s">
        <v>44</v>
      </c>
    </row>
    <row r="110" spans="1:18" x14ac:dyDescent="0.25">
      <c r="A110" s="10" t="s">
        <v>36</v>
      </c>
      <c r="C110" s="10" t="s">
        <v>286</v>
      </c>
      <c r="D110" s="10" t="s">
        <v>287</v>
      </c>
      <c r="E110" s="10" t="s">
        <v>91</v>
      </c>
      <c r="F110" s="10" t="s">
        <v>45</v>
      </c>
      <c r="G110" s="10" t="s">
        <v>809</v>
      </c>
      <c r="H110" s="10" t="s">
        <v>47</v>
      </c>
      <c r="I110" s="10" t="s">
        <v>47</v>
      </c>
      <c r="J110" s="10" t="s">
        <v>47</v>
      </c>
      <c r="K110" s="10" t="s">
        <v>810</v>
      </c>
      <c r="L110" s="10" t="s">
        <v>47</v>
      </c>
      <c r="M110" s="10" t="s">
        <v>41</v>
      </c>
      <c r="O110" s="10" t="s">
        <v>47</v>
      </c>
      <c r="P110" s="10" t="s">
        <v>47</v>
      </c>
      <c r="Q110" s="10" t="s">
        <v>46</v>
      </c>
      <c r="R110" s="10" t="s">
        <v>44</v>
      </c>
    </row>
    <row r="111" spans="1:18" x14ac:dyDescent="0.25">
      <c r="A111" s="10" t="s">
        <v>36</v>
      </c>
      <c r="C111" s="10" t="s">
        <v>288</v>
      </c>
      <c r="D111" s="10" t="s">
        <v>289</v>
      </c>
      <c r="E111" s="10" t="s">
        <v>91</v>
      </c>
      <c r="F111" s="10" t="s">
        <v>45</v>
      </c>
      <c r="G111" s="10" t="s">
        <v>811</v>
      </c>
      <c r="H111" s="10" t="s">
        <v>47</v>
      </c>
      <c r="I111" s="10" t="s">
        <v>47</v>
      </c>
      <c r="J111" s="10" t="s">
        <v>47</v>
      </c>
      <c r="K111" s="10" t="s">
        <v>812</v>
      </c>
      <c r="L111" s="10" t="s">
        <v>47</v>
      </c>
      <c r="M111" s="10" t="s">
        <v>41</v>
      </c>
      <c r="O111" s="10" t="s">
        <v>47</v>
      </c>
      <c r="P111" s="10" t="s">
        <v>47</v>
      </c>
      <c r="Q111" s="10" t="s">
        <v>46</v>
      </c>
      <c r="R111" s="10" t="s">
        <v>44</v>
      </c>
    </row>
    <row r="112" spans="1:18" x14ac:dyDescent="0.25">
      <c r="A112" s="10" t="s">
        <v>36</v>
      </c>
      <c r="C112" s="10" t="s">
        <v>290</v>
      </c>
      <c r="D112" s="10" t="s">
        <v>291</v>
      </c>
      <c r="E112" s="10" t="s">
        <v>91</v>
      </c>
      <c r="F112" s="10" t="s">
        <v>45</v>
      </c>
      <c r="G112" s="10" t="s">
        <v>813</v>
      </c>
      <c r="H112" s="10" t="s">
        <v>47</v>
      </c>
      <c r="I112" s="10" t="s">
        <v>47</v>
      </c>
      <c r="J112" s="10" t="s">
        <v>47</v>
      </c>
      <c r="K112" s="10" t="s">
        <v>814</v>
      </c>
      <c r="L112" s="10" t="s">
        <v>47</v>
      </c>
      <c r="M112" s="10" t="s">
        <v>41</v>
      </c>
      <c r="O112" s="10" t="s">
        <v>47</v>
      </c>
      <c r="P112" s="10" t="s">
        <v>47</v>
      </c>
      <c r="Q112" s="10" t="s">
        <v>46</v>
      </c>
      <c r="R112" s="10" t="s">
        <v>44</v>
      </c>
    </row>
    <row r="113" spans="1:18" x14ac:dyDescent="0.25">
      <c r="A113" s="10" t="s">
        <v>36</v>
      </c>
      <c r="C113" s="10" t="s">
        <v>292</v>
      </c>
      <c r="D113" s="10" t="s">
        <v>293</v>
      </c>
      <c r="E113" s="10" t="s">
        <v>91</v>
      </c>
      <c r="F113" s="10" t="s">
        <v>45</v>
      </c>
      <c r="G113" s="10" t="s">
        <v>815</v>
      </c>
      <c r="H113" s="10" t="s">
        <v>47</v>
      </c>
      <c r="I113" s="10" t="s">
        <v>47</v>
      </c>
      <c r="J113" s="10" t="s">
        <v>47</v>
      </c>
      <c r="K113" s="10" t="s">
        <v>816</v>
      </c>
      <c r="L113" s="10" t="s">
        <v>47</v>
      </c>
      <c r="M113" s="10" t="s">
        <v>41</v>
      </c>
      <c r="O113" s="10" t="s">
        <v>47</v>
      </c>
      <c r="P113" s="10" t="s">
        <v>47</v>
      </c>
      <c r="Q113" s="10" t="s">
        <v>46</v>
      </c>
      <c r="R113" s="10" t="s">
        <v>44</v>
      </c>
    </row>
    <row r="114" spans="1:18" x14ac:dyDescent="0.25">
      <c r="A114" s="10" t="s">
        <v>36</v>
      </c>
      <c r="C114" s="10" t="s">
        <v>294</v>
      </c>
      <c r="D114" s="10" t="s">
        <v>295</v>
      </c>
      <c r="E114" s="10" t="s">
        <v>91</v>
      </c>
      <c r="F114" s="10" t="s">
        <v>45</v>
      </c>
      <c r="G114" s="10" t="s">
        <v>737</v>
      </c>
      <c r="H114" s="10" t="s">
        <v>47</v>
      </c>
      <c r="I114" s="10" t="s">
        <v>47</v>
      </c>
      <c r="J114" s="10" t="s">
        <v>47</v>
      </c>
      <c r="K114" s="10" t="s">
        <v>47</v>
      </c>
      <c r="L114" s="10" t="s">
        <v>47</v>
      </c>
      <c r="M114" s="10" t="s">
        <v>41</v>
      </c>
      <c r="O114" s="10" t="s">
        <v>47</v>
      </c>
      <c r="P114" s="10" t="s">
        <v>47</v>
      </c>
      <c r="Q114" s="10" t="s">
        <v>46</v>
      </c>
      <c r="R114" s="10" t="s">
        <v>44</v>
      </c>
    </row>
    <row r="115" spans="1:18" x14ac:dyDescent="0.25">
      <c r="A115" s="10" t="s">
        <v>36</v>
      </c>
      <c r="C115" s="10" t="s">
        <v>296</v>
      </c>
      <c r="D115" s="10" t="s">
        <v>297</v>
      </c>
      <c r="E115" s="10" t="s">
        <v>91</v>
      </c>
      <c r="F115" s="10" t="s">
        <v>45</v>
      </c>
      <c r="G115" s="10" t="s">
        <v>737</v>
      </c>
      <c r="H115" s="10" t="s">
        <v>47</v>
      </c>
      <c r="I115" s="10" t="s">
        <v>47</v>
      </c>
      <c r="J115" s="10" t="s">
        <v>47</v>
      </c>
      <c r="K115" s="10" t="s">
        <v>47</v>
      </c>
      <c r="L115" s="10" t="s">
        <v>47</v>
      </c>
      <c r="M115" s="10" t="s">
        <v>41</v>
      </c>
      <c r="O115" s="10" t="s">
        <v>47</v>
      </c>
      <c r="P115" s="10" t="s">
        <v>47</v>
      </c>
      <c r="Q115" s="10" t="s">
        <v>46</v>
      </c>
      <c r="R115" s="10" t="s">
        <v>44</v>
      </c>
    </row>
    <row r="116" spans="1:18" x14ac:dyDescent="0.25">
      <c r="A116" s="10" t="s">
        <v>36</v>
      </c>
      <c r="C116" s="10" t="s">
        <v>298</v>
      </c>
      <c r="D116" s="10" t="s">
        <v>299</v>
      </c>
      <c r="E116" s="10" t="s">
        <v>91</v>
      </c>
      <c r="F116" s="10" t="s">
        <v>45</v>
      </c>
      <c r="G116" s="10" t="s">
        <v>817</v>
      </c>
      <c r="H116" s="10" t="s">
        <v>47</v>
      </c>
      <c r="I116" s="10" t="s">
        <v>47</v>
      </c>
      <c r="J116" s="10" t="s">
        <v>47</v>
      </c>
      <c r="K116" s="10" t="s">
        <v>818</v>
      </c>
      <c r="L116" s="10" t="s">
        <v>47</v>
      </c>
      <c r="M116" s="10" t="s">
        <v>41</v>
      </c>
      <c r="O116" s="10" t="s">
        <v>47</v>
      </c>
      <c r="P116" s="10" t="s">
        <v>47</v>
      </c>
      <c r="Q116" s="10" t="s">
        <v>46</v>
      </c>
      <c r="R116" s="10" t="s">
        <v>44</v>
      </c>
    </row>
    <row r="117" spans="1:18" x14ac:dyDescent="0.25">
      <c r="A117" s="10" t="s">
        <v>36</v>
      </c>
      <c r="C117" s="10" t="s">
        <v>300</v>
      </c>
      <c r="D117" s="10" t="s">
        <v>301</v>
      </c>
      <c r="E117" s="10" t="s">
        <v>91</v>
      </c>
      <c r="F117" s="10" t="s">
        <v>45</v>
      </c>
      <c r="G117" s="10" t="s">
        <v>819</v>
      </c>
      <c r="H117" s="10" t="s">
        <v>47</v>
      </c>
      <c r="I117" s="10" t="s">
        <v>47</v>
      </c>
      <c r="J117" s="10" t="s">
        <v>47</v>
      </c>
      <c r="K117" s="10" t="s">
        <v>820</v>
      </c>
      <c r="L117" s="10" t="s">
        <v>47</v>
      </c>
      <c r="M117" s="10" t="s">
        <v>41</v>
      </c>
      <c r="O117" s="10" t="s">
        <v>47</v>
      </c>
      <c r="P117" s="10" t="s">
        <v>47</v>
      </c>
      <c r="Q117" s="10" t="s">
        <v>46</v>
      </c>
      <c r="R117" s="10" t="s">
        <v>44</v>
      </c>
    </row>
    <row r="118" spans="1:18" x14ac:dyDescent="0.25">
      <c r="A118" s="10" t="s">
        <v>36</v>
      </c>
      <c r="C118" s="10" t="s">
        <v>302</v>
      </c>
      <c r="D118" s="10" t="s">
        <v>303</v>
      </c>
      <c r="E118" s="10" t="s">
        <v>91</v>
      </c>
      <c r="F118" s="10" t="s">
        <v>45</v>
      </c>
      <c r="G118" s="10" t="s">
        <v>821</v>
      </c>
      <c r="H118" s="10" t="s">
        <v>47</v>
      </c>
      <c r="I118" s="10" t="s">
        <v>47</v>
      </c>
      <c r="J118" s="10" t="s">
        <v>47</v>
      </c>
      <c r="K118" s="10" t="s">
        <v>822</v>
      </c>
      <c r="L118" s="10" t="s">
        <v>47</v>
      </c>
      <c r="M118" s="10" t="s">
        <v>41</v>
      </c>
      <c r="O118" s="10" t="s">
        <v>47</v>
      </c>
      <c r="P118" s="10" t="s">
        <v>47</v>
      </c>
      <c r="Q118" s="10" t="s">
        <v>46</v>
      </c>
      <c r="R118" s="10" t="s">
        <v>44</v>
      </c>
    </row>
    <row r="119" spans="1:18" x14ac:dyDescent="0.25">
      <c r="A119" s="10" t="s">
        <v>36</v>
      </c>
      <c r="C119" s="10" t="s">
        <v>304</v>
      </c>
      <c r="D119" s="10" t="s">
        <v>305</v>
      </c>
      <c r="E119" s="10" t="s">
        <v>91</v>
      </c>
      <c r="F119" s="10" t="s">
        <v>45</v>
      </c>
      <c r="G119" s="10" t="s">
        <v>823</v>
      </c>
      <c r="H119" s="10" t="s">
        <v>47</v>
      </c>
      <c r="I119" s="10" t="s">
        <v>47</v>
      </c>
      <c r="J119" s="10" t="s">
        <v>47</v>
      </c>
      <c r="K119" s="10" t="s">
        <v>824</v>
      </c>
      <c r="L119" s="10" t="s">
        <v>47</v>
      </c>
      <c r="M119" s="10" t="s">
        <v>41</v>
      </c>
      <c r="O119" s="10" t="s">
        <v>47</v>
      </c>
      <c r="P119" s="10" t="s">
        <v>47</v>
      </c>
      <c r="Q119" s="10" t="s">
        <v>46</v>
      </c>
      <c r="R119" s="10" t="s">
        <v>44</v>
      </c>
    </row>
    <row r="120" spans="1:18" x14ac:dyDescent="0.25">
      <c r="A120" s="10" t="s">
        <v>36</v>
      </c>
      <c r="C120" s="10" t="s">
        <v>306</v>
      </c>
      <c r="D120" s="10" t="s">
        <v>307</v>
      </c>
      <c r="E120" s="10" t="s">
        <v>91</v>
      </c>
      <c r="F120" s="10" t="s">
        <v>45</v>
      </c>
      <c r="G120" s="10" t="s">
        <v>825</v>
      </c>
      <c r="H120" s="10" t="s">
        <v>47</v>
      </c>
      <c r="I120" s="10" t="s">
        <v>47</v>
      </c>
      <c r="J120" s="10" t="s">
        <v>47</v>
      </c>
      <c r="K120" s="10" t="s">
        <v>826</v>
      </c>
      <c r="L120" s="10" t="s">
        <v>47</v>
      </c>
      <c r="M120" s="10" t="s">
        <v>41</v>
      </c>
      <c r="O120" s="10" t="s">
        <v>47</v>
      </c>
      <c r="P120" s="10" t="s">
        <v>47</v>
      </c>
      <c r="Q120" s="10" t="s">
        <v>46</v>
      </c>
      <c r="R120" s="10" t="s">
        <v>44</v>
      </c>
    </row>
    <row r="121" spans="1:18" x14ac:dyDescent="0.25">
      <c r="A121" s="10" t="s">
        <v>36</v>
      </c>
      <c r="C121" s="10" t="s">
        <v>308</v>
      </c>
      <c r="D121" s="10" t="s">
        <v>309</v>
      </c>
      <c r="E121" s="10" t="s">
        <v>91</v>
      </c>
      <c r="F121" s="10" t="s">
        <v>45</v>
      </c>
      <c r="G121" s="10" t="s">
        <v>827</v>
      </c>
      <c r="H121" s="10" t="s">
        <v>47</v>
      </c>
      <c r="I121" s="10" t="s">
        <v>47</v>
      </c>
      <c r="J121" s="10" t="s">
        <v>47</v>
      </c>
      <c r="K121" s="10" t="s">
        <v>828</v>
      </c>
      <c r="L121" s="10" t="s">
        <v>47</v>
      </c>
      <c r="M121" s="10" t="s">
        <v>41</v>
      </c>
      <c r="O121" s="10" t="s">
        <v>47</v>
      </c>
      <c r="P121" s="10" t="s">
        <v>47</v>
      </c>
      <c r="Q121" s="10" t="s">
        <v>46</v>
      </c>
      <c r="R121" s="10" t="s">
        <v>44</v>
      </c>
    </row>
    <row r="122" spans="1:18" x14ac:dyDescent="0.25">
      <c r="A122" s="10" t="s">
        <v>36</v>
      </c>
      <c r="C122" s="10" t="s">
        <v>310</v>
      </c>
      <c r="D122" s="10" t="s">
        <v>311</v>
      </c>
      <c r="E122" s="10" t="s">
        <v>91</v>
      </c>
      <c r="F122" s="10" t="s">
        <v>45</v>
      </c>
      <c r="G122" s="10" t="s">
        <v>829</v>
      </c>
      <c r="H122" s="10" t="s">
        <v>47</v>
      </c>
      <c r="I122" s="10" t="s">
        <v>47</v>
      </c>
      <c r="J122" s="10" t="s">
        <v>47</v>
      </c>
      <c r="K122" s="10" t="s">
        <v>830</v>
      </c>
      <c r="L122" s="10" t="s">
        <v>47</v>
      </c>
      <c r="M122" s="10" t="s">
        <v>41</v>
      </c>
      <c r="O122" s="10" t="s">
        <v>47</v>
      </c>
      <c r="P122" s="10" t="s">
        <v>47</v>
      </c>
      <c r="Q122" s="10" t="s">
        <v>46</v>
      </c>
      <c r="R122" s="10" t="s">
        <v>44</v>
      </c>
    </row>
    <row r="123" spans="1:18" x14ac:dyDescent="0.25">
      <c r="A123" s="10" t="s">
        <v>36</v>
      </c>
      <c r="C123" s="10" t="s">
        <v>312</v>
      </c>
      <c r="D123" s="10" t="s">
        <v>313</v>
      </c>
      <c r="E123" s="10" t="s">
        <v>91</v>
      </c>
      <c r="F123" s="10" t="s">
        <v>45</v>
      </c>
      <c r="G123" s="10" t="s">
        <v>831</v>
      </c>
      <c r="H123" s="10" t="s">
        <v>47</v>
      </c>
      <c r="I123" s="10" t="s">
        <v>47</v>
      </c>
      <c r="J123" s="10" t="s">
        <v>47</v>
      </c>
      <c r="K123" s="10" t="s">
        <v>832</v>
      </c>
      <c r="L123" s="10" t="s">
        <v>47</v>
      </c>
      <c r="M123" s="10" t="s">
        <v>41</v>
      </c>
      <c r="O123" s="10" t="s">
        <v>47</v>
      </c>
      <c r="P123" s="10" t="s">
        <v>47</v>
      </c>
      <c r="Q123" s="10" t="s">
        <v>46</v>
      </c>
      <c r="R123" s="10" t="s">
        <v>44</v>
      </c>
    </row>
    <row r="124" spans="1:18" x14ac:dyDescent="0.25">
      <c r="A124" s="10" t="s">
        <v>36</v>
      </c>
      <c r="C124" s="10" t="s">
        <v>314</v>
      </c>
      <c r="D124" s="10" t="s">
        <v>315</v>
      </c>
      <c r="E124" s="10" t="s">
        <v>91</v>
      </c>
      <c r="F124" s="10" t="s">
        <v>45</v>
      </c>
      <c r="G124" s="10" t="s">
        <v>833</v>
      </c>
      <c r="H124" s="10" t="s">
        <v>47</v>
      </c>
      <c r="I124" s="10" t="s">
        <v>47</v>
      </c>
      <c r="J124" s="10" t="s">
        <v>47</v>
      </c>
      <c r="K124" s="10" t="s">
        <v>834</v>
      </c>
      <c r="L124" s="10" t="s">
        <v>47</v>
      </c>
      <c r="M124" s="10" t="s">
        <v>41</v>
      </c>
      <c r="O124" s="10" t="s">
        <v>47</v>
      </c>
      <c r="P124" s="10" t="s">
        <v>47</v>
      </c>
      <c r="Q124" s="10" t="s">
        <v>46</v>
      </c>
      <c r="R124" s="10" t="s">
        <v>44</v>
      </c>
    </row>
    <row r="125" spans="1:18" x14ac:dyDescent="0.25">
      <c r="A125" s="10" t="s">
        <v>36</v>
      </c>
      <c r="C125" s="10" t="s">
        <v>316</v>
      </c>
      <c r="D125" s="10" t="s">
        <v>317</v>
      </c>
      <c r="E125" s="10" t="s">
        <v>91</v>
      </c>
      <c r="F125" s="10" t="s">
        <v>45</v>
      </c>
      <c r="G125" s="10" t="s">
        <v>835</v>
      </c>
      <c r="H125" s="10" t="s">
        <v>47</v>
      </c>
      <c r="I125" s="10" t="s">
        <v>47</v>
      </c>
      <c r="J125" s="10" t="s">
        <v>47</v>
      </c>
      <c r="K125" s="10" t="s">
        <v>836</v>
      </c>
      <c r="L125" s="10" t="s">
        <v>47</v>
      </c>
      <c r="M125" s="10" t="s">
        <v>41</v>
      </c>
      <c r="O125" s="10" t="s">
        <v>47</v>
      </c>
      <c r="P125" s="10" t="s">
        <v>47</v>
      </c>
      <c r="Q125" s="10" t="s">
        <v>46</v>
      </c>
      <c r="R125" s="10" t="s">
        <v>44</v>
      </c>
    </row>
    <row r="126" spans="1:18" x14ac:dyDescent="0.25">
      <c r="A126" s="10" t="s">
        <v>36</v>
      </c>
      <c r="C126" s="10" t="s">
        <v>318</v>
      </c>
      <c r="D126" s="10" t="s">
        <v>319</v>
      </c>
      <c r="E126" s="10" t="s">
        <v>91</v>
      </c>
      <c r="F126" s="10" t="s">
        <v>40</v>
      </c>
      <c r="G126" s="10" t="s">
        <v>47</v>
      </c>
      <c r="H126" s="10" t="s">
        <v>47</v>
      </c>
      <c r="I126" s="10" t="s">
        <v>47</v>
      </c>
      <c r="J126" s="10" t="s">
        <v>47</v>
      </c>
      <c r="K126" s="10" t="s">
        <v>47</v>
      </c>
      <c r="L126" s="10" t="s">
        <v>47</v>
      </c>
      <c r="M126" s="10" t="s">
        <v>320</v>
      </c>
      <c r="O126" s="10" t="s">
        <v>47</v>
      </c>
      <c r="P126" s="10" t="s">
        <v>47</v>
      </c>
      <c r="Q126" s="10" t="s">
        <v>321</v>
      </c>
      <c r="R126" s="10" t="s">
        <v>43</v>
      </c>
    </row>
    <row r="127" spans="1:18" x14ac:dyDescent="0.25">
      <c r="A127" s="10" t="s">
        <v>36</v>
      </c>
      <c r="C127" s="10" t="s">
        <v>322</v>
      </c>
      <c r="D127" s="10" t="s">
        <v>323</v>
      </c>
      <c r="E127" s="10" t="s">
        <v>91</v>
      </c>
      <c r="F127" s="10" t="s">
        <v>40</v>
      </c>
      <c r="G127" s="10" t="s">
        <v>47</v>
      </c>
      <c r="H127" s="10" t="s">
        <v>47</v>
      </c>
      <c r="I127" s="10" t="s">
        <v>47</v>
      </c>
      <c r="J127" s="10" t="s">
        <v>47</v>
      </c>
      <c r="K127" s="10" t="s">
        <v>47</v>
      </c>
      <c r="L127" s="10" t="s">
        <v>47</v>
      </c>
      <c r="M127" s="10" t="s">
        <v>320</v>
      </c>
      <c r="O127" s="10" t="s">
        <v>47</v>
      </c>
      <c r="P127" s="10" t="s">
        <v>47</v>
      </c>
      <c r="Q127" s="10" t="s">
        <v>321</v>
      </c>
      <c r="R127" s="10" t="s">
        <v>43</v>
      </c>
    </row>
    <row r="128" spans="1:18" x14ac:dyDescent="0.25">
      <c r="A128" s="10" t="s">
        <v>36</v>
      </c>
      <c r="C128" s="10" t="s">
        <v>324</v>
      </c>
      <c r="D128" s="10" t="s">
        <v>325</v>
      </c>
      <c r="E128" s="10" t="s">
        <v>91</v>
      </c>
      <c r="F128" s="10" t="s">
        <v>40</v>
      </c>
      <c r="G128" s="10" t="s">
        <v>47</v>
      </c>
      <c r="H128" s="10" t="s">
        <v>47</v>
      </c>
      <c r="I128" s="10" t="s">
        <v>47</v>
      </c>
      <c r="J128" s="10" t="s">
        <v>47</v>
      </c>
      <c r="K128" s="10" t="s">
        <v>47</v>
      </c>
      <c r="L128" s="10" t="s">
        <v>47</v>
      </c>
      <c r="M128" s="10" t="s">
        <v>320</v>
      </c>
      <c r="O128" s="10" t="s">
        <v>47</v>
      </c>
      <c r="P128" s="10" t="s">
        <v>47</v>
      </c>
      <c r="Q128" s="10" t="s">
        <v>321</v>
      </c>
      <c r="R128" s="10" t="s">
        <v>43</v>
      </c>
    </row>
    <row r="129" spans="1:18" x14ac:dyDescent="0.25">
      <c r="A129" s="10" t="s">
        <v>36</v>
      </c>
      <c r="C129" s="10" t="s">
        <v>326</v>
      </c>
      <c r="D129" s="10" t="s">
        <v>327</v>
      </c>
      <c r="E129" s="10" t="s">
        <v>91</v>
      </c>
      <c r="F129" s="10" t="s">
        <v>40</v>
      </c>
      <c r="G129" s="10" t="s">
        <v>47</v>
      </c>
      <c r="H129" s="10" t="s">
        <v>47</v>
      </c>
      <c r="I129" s="10" t="s">
        <v>47</v>
      </c>
      <c r="J129" s="10" t="s">
        <v>47</v>
      </c>
      <c r="K129" s="10" t="s">
        <v>47</v>
      </c>
      <c r="L129" s="10" t="s">
        <v>47</v>
      </c>
      <c r="M129" s="10" t="s">
        <v>320</v>
      </c>
      <c r="O129" s="10" t="s">
        <v>47</v>
      </c>
      <c r="P129" s="10" t="s">
        <v>47</v>
      </c>
      <c r="Q129" s="10" t="s">
        <v>321</v>
      </c>
      <c r="R129" s="10" t="s">
        <v>43</v>
      </c>
    </row>
    <row r="130" spans="1:18" x14ac:dyDescent="0.25">
      <c r="A130" s="10" t="s">
        <v>36</v>
      </c>
      <c r="C130" s="10" t="s">
        <v>328</v>
      </c>
      <c r="D130" s="10" t="s">
        <v>329</v>
      </c>
      <c r="E130" s="10" t="s">
        <v>91</v>
      </c>
      <c r="F130" s="10" t="s">
        <v>40</v>
      </c>
      <c r="G130" s="10" t="s">
        <v>47</v>
      </c>
      <c r="H130" s="10" t="s">
        <v>47</v>
      </c>
      <c r="I130" s="10" t="s">
        <v>47</v>
      </c>
      <c r="J130" s="10" t="s">
        <v>47</v>
      </c>
      <c r="K130" s="10" t="s">
        <v>47</v>
      </c>
      <c r="L130" s="10" t="s">
        <v>47</v>
      </c>
      <c r="M130" s="10" t="s">
        <v>320</v>
      </c>
      <c r="O130" s="10" t="s">
        <v>47</v>
      </c>
      <c r="P130" s="10" t="s">
        <v>47</v>
      </c>
      <c r="Q130" s="10" t="s">
        <v>321</v>
      </c>
      <c r="R130" s="10" t="s">
        <v>43</v>
      </c>
    </row>
    <row r="131" spans="1:18" x14ac:dyDescent="0.25">
      <c r="A131" s="10" t="s">
        <v>36</v>
      </c>
      <c r="C131" s="10" t="s">
        <v>330</v>
      </c>
      <c r="D131" s="10" t="s">
        <v>331</v>
      </c>
      <c r="E131" s="10" t="s">
        <v>91</v>
      </c>
      <c r="F131" s="10" t="s">
        <v>40</v>
      </c>
      <c r="G131" s="10" t="s">
        <v>47</v>
      </c>
      <c r="H131" s="10" t="s">
        <v>47</v>
      </c>
      <c r="I131" s="10" t="s">
        <v>47</v>
      </c>
      <c r="J131" s="10" t="s">
        <v>47</v>
      </c>
      <c r="K131" s="10" t="s">
        <v>47</v>
      </c>
      <c r="L131" s="10" t="s">
        <v>47</v>
      </c>
      <c r="M131" s="10" t="s">
        <v>320</v>
      </c>
      <c r="O131" s="10" t="s">
        <v>47</v>
      </c>
      <c r="P131" s="10" t="s">
        <v>47</v>
      </c>
      <c r="Q131" s="10" t="s">
        <v>321</v>
      </c>
      <c r="R131" s="10" t="s">
        <v>43</v>
      </c>
    </row>
    <row r="132" spans="1:18" x14ac:dyDescent="0.25">
      <c r="A132" s="10" t="s">
        <v>36</v>
      </c>
      <c r="C132" s="10" t="s">
        <v>332</v>
      </c>
      <c r="D132" s="10" t="s">
        <v>333</v>
      </c>
      <c r="E132" s="10" t="s">
        <v>91</v>
      </c>
      <c r="F132" s="10" t="s">
        <v>40</v>
      </c>
      <c r="G132" s="10" t="s">
        <v>47</v>
      </c>
      <c r="H132" s="10" t="s">
        <v>47</v>
      </c>
      <c r="I132" s="10" t="s">
        <v>47</v>
      </c>
      <c r="J132" s="10" t="s">
        <v>47</v>
      </c>
      <c r="K132" s="10" t="s">
        <v>47</v>
      </c>
      <c r="L132" s="10" t="s">
        <v>47</v>
      </c>
      <c r="M132" s="10" t="s">
        <v>320</v>
      </c>
      <c r="O132" s="10" t="s">
        <v>47</v>
      </c>
      <c r="P132" s="10" t="s">
        <v>47</v>
      </c>
      <c r="Q132" s="10" t="s">
        <v>321</v>
      </c>
      <c r="R132" s="10" t="s">
        <v>43</v>
      </c>
    </row>
    <row r="133" spans="1:18" x14ac:dyDescent="0.25">
      <c r="A133" s="10" t="s">
        <v>36</v>
      </c>
      <c r="C133" s="10" t="s">
        <v>334</v>
      </c>
      <c r="D133" s="10" t="s">
        <v>335</v>
      </c>
      <c r="E133" s="10" t="s">
        <v>91</v>
      </c>
      <c r="F133" s="10" t="s">
        <v>40</v>
      </c>
      <c r="G133" s="10" t="s">
        <v>47</v>
      </c>
      <c r="H133" s="10" t="s">
        <v>47</v>
      </c>
      <c r="I133" s="10" t="s">
        <v>47</v>
      </c>
      <c r="J133" s="10" t="s">
        <v>47</v>
      </c>
      <c r="K133" s="10" t="s">
        <v>47</v>
      </c>
      <c r="L133" s="10" t="s">
        <v>47</v>
      </c>
      <c r="M133" s="10" t="s">
        <v>320</v>
      </c>
      <c r="O133" s="10" t="s">
        <v>47</v>
      </c>
      <c r="P133" s="10" t="s">
        <v>47</v>
      </c>
      <c r="Q133" s="10" t="s">
        <v>321</v>
      </c>
      <c r="R133" s="10" t="s">
        <v>43</v>
      </c>
    </row>
    <row r="134" spans="1:18" x14ac:dyDescent="0.25">
      <c r="A134" s="10" t="s">
        <v>36</v>
      </c>
      <c r="C134" s="10" t="s">
        <v>336</v>
      </c>
      <c r="D134" s="10" t="s">
        <v>337</v>
      </c>
      <c r="E134" s="10" t="s">
        <v>91</v>
      </c>
      <c r="F134" s="10" t="s">
        <v>40</v>
      </c>
      <c r="G134" s="10" t="s">
        <v>47</v>
      </c>
      <c r="H134" s="10" t="s">
        <v>47</v>
      </c>
      <c r="I134" s="10" t="s">
        <v>47</v>
      </c>
      <c r="J134" s="10" t="s">
        <v>47</v>
      </c>
      <c r="K134" s="10" t="s">
        <v>47</v>
      </c>
      <c r="L134" s="10" t="s">
        <v>47</v>
      </c>
      <c r="M134" s="10" t="s">
        <v>320</v>
      </c>
      <c r="O134" s="10" t="s">
        <v>47</v>
      </c>
      <c r="P134" s="10" t="s">
        <v>47</v>
      </c>
      <c r="Q134" s="10" t="s">
        <v>321</v>
      </c>
      <c r="R134" s="10" t="s">
        <v>43</v>
      </c>
    </row>
    <row r="135" spans="1:18" x14ac:dyDescent="0.25">
      <c r="A135" s="10" t="s">
        <v>36</v>
      </c>
      <c r="C135" s="10" t="s">
        <v>338</v>
      </c>
      <c r="D135" s="10" t="s">
        <v>339</v>
      </c>
      <c r="E135" s="10" t="s">
        <v>91</v>
      </c>
      <c r="F135" s="10" t="s">
        <v>40</v>
      </c>
      <c r="G135" s="10" t="s">
        <v>47</v>
      </c>
      <c r="H135" s="10" t="s">
        <v>47</v>
      </c>
      <c r="I135" s="10" t="s">
        <v>47</v>
      </c>
      <c r="J135" s="10" t="s">
        <v>47</v>
      </c>
      <c r="K135" s="10" t="s">
        <v>47</v>
      </c>
      <c r="L135" s="10" t="s">
        <v>47</v>
      </c>
      <c r="M135" s="10" t="s">
        <v>320</v>
      </c>
      <c r="O135" s="10" t="s">
        <v>47</v>
      </c>
      <c r="P135" s="10" t="s">
        <v>47</v>
      </c>
      <c r="Q135" s="10" t="s">
        <v>321</v>
      </c>
      <c r="R135" s="10" t="s">
        <v>43</v>
      </c>
    </row>
    <row r="136" spans="1:18" x14ac:dyDescent="0.25">
      <c r="A136" s="10" t="s">
        <v>36</v>
      </c>
      <c r="C136" s="10" t="s">
        <v>340</v>
      </c>
      <c r="D136" s="10" t="s">
        <v>341</v>
      </c>
      <c r="E136" s="10" t="s">
        <v>91</v>
      </c>
      <c r="F136" s="10" t="s">
        <v>40</v>
      </c>
      <c r="G136" s="10" t="s">
        <v>47</v>
      </c>
      <c r="H136" s="10" t="s">
        <v>47</v>
      </c>
      <c r="I136" s="10" t="s">
        <v>47</v>
      </c>
      <c r="J136" s="10" t="s">
        <v>47</v>
      </c>
      <c r="K136" s="10" t="s">
        <v>47</v>
      </c>
      <c r="L136" s="10" t="s">
        <v>47</v>
      </c>
      <c r="M136" s="10" t="s">
        <v>320</v>
      </c>
      <c r="O136" s="10" t="s">
        <v>47</v>
      </c>
      <c r="P136" s="10" t="s">
        <v>47</v>
      </c>
      <c r="Q136" s="10" t="s">
        <v>321</v>
      </c>
      <c r="R136" s="10" t="s">
        <v>43</v>
      </c>
    </row>
    <row r="137" spans="1:18" x14ac:dyDescent="0.25">
      <c r="A137" s="10" t="s">
        <v>36</v>
      </c>
      <c r="C137" s="10" t="s">
        <v>342</v>
      </c>
      <c r="D137" s="10" t="s">
        <v>343</v>
      </c>
      <c r="E137" s="10" t="s">
        <v>91</v>
      </c>
      <c r="F137" s="10" t="s">
        <v>40</v>
      </c>
      <c r="G137" s="10" t="s">
        <v>47</v>
      </c>
      <c r="H137" s="10" t="s">
        <v>47</v>
      </c>
      <c r="I137" s="10" t="s">
        <v>47</v>
      </c>
      <c r="J137" s="10" t="s">
        <v>47</v>
      </c>
      <c r="K137" s="10" t="s">
        <v>47</v>
      </c>
      <c r="L137" s="10" t="s">
        <v>47</v>
      </c>
      <c r="M137" s="10" t="s">
        <v>320</v>
      </c>
      <c r="O137" s="10" t="s">
        <v>47</v>
      </c>
      <c r="P137" s="10" t="s">
        <v>47</v>
      </c>
      <c r="Q137" s="10" t="s">
        <v>321</v>
      </c>
      <c r="R137" s="10" t="s">
        <v>43</v>
      </c>
    </row>
    <row r="138" spans="1:18" x14ac:dyDescent="0.25">
      <c r="A138" s="10" t="s">
        <v>36</v>
      </c>
      <c r="C138" s="10" t="s">
        <v>344</v>
      </c>
      <c r="D138" s="10" t="s">
        <v>345</v>
      </c>
      <c r="E138" s="10" t="s">
        <v>91</v>
      </c>
      <c r="F138" s="10" t="s">
        <v>40</v>
      </c>
      <c r="G138" s="10" t="s">
        <v>47</v>
      </c>
      <c r="H138" s="10" t="s">
        <v>47</v>
      </c>
      <c r="I138" s="10" t="s">
        <v>47</v>
      </c>
      <c r="J138" s="10" t="s">
        <v>47</v>
      </c>
      <c r="K138" s="10" t="s">
        <v>47</v>
      </c>
      <c r="L138" s="10" t="s">
        <v>47</v>
      </c>
      <c r="M138" s="10" t="s">
        <v>320</v>
      </c>
      <c r="O138" s="10" t="s">
        <v>47</v>
      </c>
      <c r="P138" s="10" t="s">
        <v>47</v>
      </c>
      <c r="Q138" s="10" t="s">
        <v>321</v>
      </c>
      <c r="R138" s="10" t="s">
        <v>43</v>
      </c>
    </row>
    <row r="139" spans="1:18" x14ac:dyDescent="0.25">
      <c r="A139" s="10" t="s">
        <v>36</v>
      </c>
      <c r="C139" s="10" t="s">
        <v>346</v>
      </c>
      <c r="D139" s="10" t="s">
        <v>347</v>
      </c>
      <c r="E139" s="10" t="s">
        <v>91</v>
      </c>
      <c r="F139" s="10" t="s">
        <v>40</v>
      </c>
      <c r="G139" s="10" t="s">
        <v>47</v>
      </c>
      <c r="H139" s="10" t="s">
        <v>47</v>
      </c>
      <c r="I139" s="10" t="s">
        <v>47</v>
      </c>
      <c r="J139" s="10" t="s">
        <v>47</v>
      </c>
      <c r="K139" s="10" t="s">
        <v>47</v>
      </c>
      <c r="L139" s="10" t="s">
        <v>47</v>
      </c>
      <c r="M139" s="10" t="s">
        <v>320</v>
      </c>
      <c r="O139" s="10" t="s">
        <v>47</v>
      </c>
      <c r="P139" s="10" t="s">
        <v>47</v>
      </c>
      <c r="Q139" s="10" t="s">
        <v>321</v>
      </c>
      <c r="R139" s="10" t="s">
        <v>43</v>
      </c>
    </row>
    <row r="140" spans="1:18" x14ac:dyDescent="0.25">
      <c r="A140" s="10" t="s">
        <v>36</v>
      </c>
      <c r="C140" s="10" t="s">
        <v>348</v>
      </c>
      <c r="D140" s="10" t="s">
        <v>349</v>
      </c>
      <c r="E140" s="10" t="s">
        <v>91</v>
      </c>
      <c r="F140" s="10" t="s">
        <v>40</v>
      </c>
      <c r="G140" s="10" t="s">
        <v>47</v>
      </c>
      <c r="H140" s="10" t="s">
        <v>47</v>
      </c>
      <c r="I140" s="10" t="s">
        <v>47</v>
      </c>
      <c r="J140" s="10" t="s">
        <v>47</v>
      </c>
      <c r="K140" s="10" t="s">
        <v>47</v>
      </c>
      <c r="L140" s="10" t="s">
        <v>47</v>
      </c>
      <c r="M140" s="10" t="s">
        <v>320</v>
      </c>
      <c r="O140" s="10" t="s">
        <v>47</v>
      </c>
      <c r="P140" s="10" t="s">
        <v>47</v>
      </c>
      <c r="Q140" s="10" t="s">
        <v>321</v>
      </c>
      <c r="R140" s="10" t="s">
        <v>43</v>
      </c>
    </row>
    <row r="141" spans="1:18" x14ac:dyDescent="0.25">
      <c r="A141" s="10" t="s">
        <v>36</v>
      </c>
      <c r="C141" s="10" t="s">
        <v>350</v>
      </c>
      <c r="D141" s="10" t="s">
        <v>351</v>
      </c>
      <c r="E141" s="10" t="s">
        <v>91</v>
      </c>
      <c r="F141" s="10" t="s">
        <v>40</v>
      </c>
      <c r="G141" s="10" t="s">
        <v>47</v>
      </c>
      <c r="H141" s="10" t="s">
        <v>47</v>
      </c>
      <c r="I141" s="10" t="s">
        <v>47</v>
      </c>
      <c r="J141" s="10" t="s">
        <v>47</v>
      </c>
      <c r="K141" s="10" t="s">
        <v>47</v>
      </c>
      <c r="L141" s="10" t="s">
        <v>47</v>
      </c>
      <c r="M141" s="10" t="s">
        <v>320</v>
      </c>
      <c r="O141" s="10" t="s">
        <v>47</v>
      </c>
      <c r="P141" s="10" t="s">
        <v>47</v>
      </c>
      <c r="Q141" s="10" t="s">
        <v>321</v>
      </c>
      <c r="R141" s="10" t="s">
        <v>43</v>
      </c>
    </row>
    <row r="142" spans="1:18" x14ac:dyDescent="0.25">
      <c r="A142" s="10" t="s">
        <v>36</v>
      </c>
      <c r="C142" s="10" t="s">
        <v>352</v>
      </c>
      <c r="D142" s="10" t="s">
        <v>353</v>
      </c>
      <c r="E142" s="10" t="s">
        <v>91</v>
      </c>
      <c r="F142" s="10" t="s">
        <v>40</v>
      </c>
      <c r="G142" s="10" t="s">
        <v>47</v>
      </c>
      <c r="H142" s="10" t="s">
        <v>47</v>
      </c>
      <c r="I142" s="10" t="s">
        <v>47</v>
      </c>
      <c r="J142" s="10" t="s">
        <v>47</v>
      </c>
      <c r="K142" s="10" t="s">
        <v>47</v>
      </c>
      <c r="L142" s="10" t="s">
        <v>47</v>
      </c>
      <c r="M142" s="10" t="s">
        <v>320</v>
      </c>
      <c r="O142" s="10" t="s">
        <v>47</v>
      </c>
      <c r="P142" s="10" t="s">
        <v>47</v>
      </c>
      <c r="Q142" s="10" t="s">
        <v>321</v>
      </c>
      <c r="R142" s="10" t="s">
        <v>43</v>
      </c>
    </row>
    <row r="143" spans="1:18" x14ac:dyDescent="0.25">
      <c r="A143" s="10" t="s">
        <v>36</v>
      </c>
      <c r="C143" s="10" t="s">
        <v>354</v>
      </c>
      <c r="D143" s="10" t="s">
        <v>355</v>
      </c>
      <c r="E143" s="10" t="s">
        <v>91</v>
      </c>
      <c r="F143" s="10" t="s">
        <v>40</v>
      </c>
      <c r="G143" s="10" t="s">
        <v>47</v>
      </c>
      <c r="H143" s="10" t="s">
        <v>47</v>
      </c>
      <c r="I143" s="10" t="s">
        <v>47</v>
      </c>
      <c r="J143" s="10" t="s">
        <v>47</v>
      </c>
      <c r="K143" s="10" t="s">
        <v>47</v>
      </c>
      <c r="L143" s="10" t="s">
        <v>47</v>
      </c>
      <c r="M143" s="10" t="s">
        <v>320</v>
      </c>
      <c r="O143" s="10" t="s">
        <v>47</v>
      </c>
      <c r="P143" s="10" t="s">
        <v>47</v>
      </c>
      <c r="Q143" s="10" t="s">
        <v>321</v>
      </c>
      <c r="R143" s="10" t="s">
        <v>43</v>
      </c>
    </row>
    <row r="144" spans="1:18" x14ac:dyDescent="0.25">
      <c r="A144" s="10" t="s">
        <v>36</v>
      </c>
      <c r="C144" s="10" t="s">
        <v>356</v>
      </c>
      <c r="D144" s="10" t="s">
        <v>357</v>
      </c>
      <c r="E144" s="10" t="s">
        <v>91</v>
      </c>
      <c r="F144" s="10" t="s">
        <v>40</v>
      </c>
      <c r="G144" s="10" t="s">
        <v>47</v>
      </c>
      <c r="H144" s="10" t="s">
        <v>47</v>
      </c>
      <c r="I144" s="10" t="s">
        <v>47</v>
      </c>
      <c r="J144" s="10" t="s">
        <v>47</v>
      </c>
      <c r="K144" s="10" t="s">
        <v>47</v>
      </c>
      <c r="L144" s="10" t="s">
        <v>47</v>
      </c>
      <c r="M144" s="10" t="s">
        <v>320</v>
      </c>
      <c r="O144" s="10" t="s">
        <v>47</v>
      </c>
      <c r="P144" s="10" t="s">
        <v>47</v>
      </c>
      <c r="Q144" s="10" t="s">
        <v>321</v>
      </c>
      <c r="R144" s="10" t="s">
        <v>43</v>
      </c>
    </row>
    <row r="145" spans="1:18" x14ac:dyDescent="0.25">
      <c r="A145" s="10" t="s">
        <v>36</v>
      </c>
      <c r="C145" s="10" t="s">
        <v>358</v>
      </c>
      <c r="D145" s="10" t="s">
        <v>359</v>
      </c>
      <c r="E145" s="10" t="s">
        <v>91</v>
      </c>
      <c r="F145" s="10" t="s">
        <v>40</v>
      </c>
      <c r="G145" s="10" t="s">
        <v>47</v>
      </c>
      <c r="H145" s="10" t="s">
        <v>47</v>
      </c>
      <c r="I145" s="10" t="s">
        <v>47</v>
      </c>
      <c r="J145" s="10" t="s">
        <v>47</v>
      </c>
      <c r="K145" s="10" t="s">
        <v>47</v>
      </c>
      <c r="L145" s="10" t="s">
        <v>47</v>
      </c>
      <c r="M145" s="10" t="s">
        <v>320</v>
      </c>
      <c r="O145" s="10" t="s">
        <v>47</v>
      </c>
      <c r="P145" s="10" t="s">
        <v>47</v>
      </c>
      <c r="Q145" s="10" t="s">
        <v>321</v>
      </c>
      <c r="R145" s="10" t="s">
        <v>43</v>
      </c>
    </row>
    <row r="146" spans="1:18" x14ac:dyDescent="0.25">
      <c r="A146" s="10" t="s">
        <v>36</v>
      </c>
      <c r="C146" s="10" t="s">
        <v>360</v>
      </c>
      <c r="D146" s="10" t="s">
        <v>361</v>
      </c>
      <c r="E146" s="10" t="s">
        <v>91</v>
      </c>
      <c r="F146" s="10" t="s">
        <v>40</v>
      </c>
      <c r="G146" s="10" t="s">
        <v>47</v>
      </c>
      <c r="H146" s="10" t="s">
        <v>47</v>
      </c>
      <c r="I146" s="10" t="s">
        <v>47</v>
      </c>
      <c r="J146" s="10" t="s">
        <v>47</v>
      </c>
      <c r="K146" s="10" t="s">
        <v>47</v>
      </c>
      <c r="L146" s="10" t="s">
        <v>47</v>
      </c>
      <c r="M146" s="10" t="s">
        <v>320</v>
      </c>
      <c r="O146" s="10" t="s">
        <v>47</v>
      </c>
      <c r="P146" s="10" t="s">
        <v>47</v>
      </c>
      <c r="Q146" s="10" t="s">
        <v>321</v>
      </c>
      <c r="R146" s="10" t="s">
        <v>43</v>
      </c>
    </row>
    <row r="147" spans="1:18" x14ac:dyDescent="0.25">
      <c r="A147" s="10" t="s">
        <v>36</v>
      </c>
      <c r="C147" s="10" t="s">
        <v>362</v>
      </c>
      <c r="D147" s="10" t="s">
        <v>363</v>
      </c>
      <c r="E147" s="10" t="s">
        <v>91</v>
      </c>
      <c r="F147" s="10" t="s">
        <v>40</v>
      </c>
      <c r="G147" s="10" t="s">
        <v>47</v>
      </c>
      <c r="H147" s="10" t="s">
        <v>47</v>
      </c>
      <c r="I147" s="10" t="s">
        <v>47</v>
      </c>
      <c r="J147" s="10" t="s">
        <v>47</v>
      </c>
      <c r="K147" s="10" t="s">
        <v>47</v>
      </c>
      <c r="L147" s="10" t="s">
        <v>47</v>
      </c>
      <c r="M147" s="10" t="s">
        <v>320</v>
      </c>
      <c r="O147" s="10" t="s">
        <v>47</v>
      </c>
      <c r="P147" s="10" t="s">
        <v>47</v>
      </c>
      <c r="Q147" s="10" t="s">
        <v>321</v>
      </c>
      <c r="R147" s="10" t="s">
        <v>43</v>
      </c>
    </row>
    <row r="148" spans="1:18" x14ac:dyDescent="0.25">
      <c r="A148" s="10" t="s">
        <v>36</v>
      </c>
      <c r="C148" s="10" t="s">
        <v>364</v>
      </c>
      <c r="D148" s="10" t="s">
        <v>365</v>
      </c>
      <c r="E148" s="10" t="s">
        <v>91</v>
      </c>
      <c r="F148" s="10" t="s">
        <v>40</v>
      </c>
      <c r="G148" s="10" t="s">
        <v>47</v>
      </c>
      <c r="H148" s="10" t="s">
        <v>47</v>
      </c>
      <c r="I148" s="10" t="s">
        <v>47</v>
      </c>
      <c r="J148" s="10" t="s">
        <v>47</v>
      </c>
      <c r="K148" s="10" t="s">
        <v>47</v>
      </c>
      <c r="L148" s="10" t="s">
        <v>47</v>
      </c>
      <c r="M148" s="10" t="s">
        <v>320</v>
      </c>
      <c r="O148" s="10" t="s">
        <v>47</v>
      </c>
      <c r="P148" s="10" t="s">
        <v>47</v>
      </c>
      <c r="Q148" s="10" t="s">
        <v>321</v>
      </c>
      <c r="R148" s="10" t="s">
        <v>43</v>
      </c>
    </row>
    <row r="149" spans="1:18" x14ac:dyDescent="0.25">
      <c r="A149" s="10" t="s">
        <v>36</v>
      </c>
      <c r="C149" s="10" t="s">
        <v>366</v>
      </c>
      <c r="D149" s="10" t="s">
        <v>367</v>
      </c>
      <c r="E149" s="10" t="s">
        <v>91</v>
      </c>
      <c r="F149" s="10" t="s">
        <v>40</v>
      </c>
      <c r="G149" s="10" t="s">
        <v>47</v>
      </c>
      <c r="H149" s="10" t="s">
        <v>47</v>
      </c>
      <c r="I149" s="10" t="s">
        <v>47</v>
      </c>
      <c r="J149" s="10" t="s">
        <v>47</v>
      </c>
      <c r="K149" s="10" t="s">
        <v>47</v>
      </c>
      <c r="L149" s="10" t="s">
        <v>47</v>
      </c>
      <c r="M149" s="10" t="s">
        <v>320</v>
      </c>
      <c r="O149" s="10" t="s">
        <v>47</v>
      </c>
      <c r="P149" s="10" t="s">
        <v>47</v>
      </c>
      <c r="Q149" s="10" t="s">
        <v>321</v>
      </c>
      <c r="R149" s="10" t="s">
        <v>43</v>
      </c>
    </row>
    <row r="150" spans="1:18" x14ac:dyDescent="0.25">
      <c r="A150" s="10" t="s">
        <v>36</v>
      </c>
      <c r="C150" s="10" t="s">
        <v>368</v>
      </c>
      <c r="D150" s="10" t="s">
        <v>369</v>
      </c>
      <c r="E150" s="10" t="s">
        <v>91</v>
      </c>
      <c r="F150" s="10" t="s">
        <v>40</v>
      </c>
      <c r="G150" s="10" t="s">
        <v>47</v>
      </c>
      <c r="H150" s="10" t="s">
        <v>47</v>
      </c>
      <c r="I150" s="10" t="s">
        <v>47</v>
      </c>
      <c r="J150" s="10" t="s">
        <v>47</v>
      </c>
      <c r="K150" s="10" t="s">
        <v>47</v>
      </c>
      <c r="L150" s="10" t="s">
        <v>47</v>
      </c>
      <c r="M150" s="10" t="s">
        <v>320</v>
      </c>
      <c r="O150" s="10" t="s">
        <v>47</v>
      </c>
      <c r="P150" s="10" t="s">
        <v>47</v>
      </c>
      <c r="Q150" s="10" t="s">
        <v>321</v>
      </c>
      <c r="R150" s="10" t="s">
        <v>43</v>
      </c>
    </row>
    <row r="151" spans="1:18" x14ac:dyDescent="0.25">
      <c r="A151" s="10" t="s">
        <v>36</v>
      </c>
      <c r="C151" s="10" t="s">
        <v>370</v>
      </c>
      <c r="D151" s="10" t="s">
        <v>371</v>
      </c>
      <c r="E151" s="10" t="s">
        <v>91</v>
      </c>
      <c r="F151" s="10" t="s">
        <v>40</v>
      </c>
      <c r="G151" s="10" t="s">
        <v>47</v>
      </c>
      <c r="H151" s="10" t="s">
        <v>47</v>
      </c>
      <c r="I151" s="10" t="s">
        <v>47</v>
      </c>
      <c r="J151" s="10" t="s">
        <v>47</v>
      </c>
      <c r="K151" s="10" t="s">
        <v>47</v>
      </c>
      <c r="L151" s="10" t="s">
        <v>47</v>
      </c>
      <c r="M151" s="10" t="s">
        <v>320</v>
      </c>
      <c r="O151" s="10" t="s">
        <v>47</v>
      </c>
      <c r="P151" s="10" t="s">
        <v>47</v>
      </c>
      <c r="Q151" s="10" t="s">
        <v>321</v>
      </c>
      <c r="R151" s="10" t="s">
        <v>43</v>
      </c>
    </row>
    <row r="152" spans="1:18" x14ac:dyDescent="0.25">
      <c r="A152" s="10" t="s">
        <v>36</v>
      </c>
      <c r="C152" s="10" t="s">
        <v>372</v>
      </c>
      <c r="D152" s="10" t="s">
        <v>373</v>
      </c>
      <c r="E152" s="10" t="s">
        <v>91</v>
      </c>
      <c r="F152" s="10" t="s">
        <v>40</v>
      </c>
      <c r="G152" s="10" t="s">
        <v>47</v>
      </c>
      <c r="H152" s="10" t="s">
        <v>47</v>
      </c>
      <c r="I152" s="10" t="s">
        <v>47</v>
      </c>
      <c r="J152" s="10" t="s">
        <v>47</v>
      </c>
      <c r="K152" s="10" t="s">
        <v>47</v>
      </c>
      <c r="L152" s="10" t="s">
        <v>47</v>
      </c>
      <c r="M152" s="10" t="s">
        <v>320</v>
      </c>
      <c r="O152" s="10" t="s">
        <v>47</v>
      </c>
      <c r="P152" s="10" t="s">
        <v>47</v>
      </c>
      <c r="Q152" s="10" t="s">
        <v>321</v>
      </c>
      <c r="R152" s="10" t="s">
        <v>43</v>
      </c>
    </row>
    <row r="153" spans="1:18" x14ac:dyDescent="0.25">
      <c r="A153" s="10" t="s">
        <v>36</v>
      </c>
      <c r="C153" s="10" t="s">
        <v>374</v>
      </c>
      <c r="D153" s="10" t="s">
        <v>375</v>
      </c>
      <c r="E153" s="10" t="s">
        <v>91</v>
      </c>
      <c r="F153" s="10" t="s">
        <v>40</v>
      </c>
      <c r="G153" s="10" t="s">
        <v>47</v>
      </c>
      <c r="H153" s="10" t="s">
        <v>47</v>
      </c>
      <c r="I153" s="10" t="s">
        <v>47</v>
      </c>
      <c r="J153" s="10" t="s">
        <v>47</v>
      </c>
      <c r="K153" s="10" t="s">
        <v>47</v>
      </c>
      <c r="L153" s="10" t="s">
        <v>47</v>
      </c>
      <c r="M153" s="10" t="s">
        <v>320</v>
      </c>
      <c r="O153" s="10" t="s">
        <v>47</v>
      </c>
      <c r="P153" s="10" t="s">
        <v>47</v>
      </c>
      <c r="Q153" s="10" t="s">
        <v>321</v>
      </c>
      <c r="R153" s="10" t="s">
        <v>43</v>
      </c>
    </row>
    <row r="154" spans="1:18" x14ac:dyDescent="0.25">
      <c r="A154" s="10" t="s">
        <v>36</v>
      </c>
      <c r="C154" s="10" t="s">
        <v>376</v>
      </c>
      <c r="D154" s="10" t="s">
        <v>377</v>
      </c>
      <c r="E154" s="10" t="s">
        <v>91</v>
      </c>
      <c r="F154" s="10" t="s">
        <v>40</v>
      </c>
      <c r="G154" s="10" t="s">
        <v>47</v>
      </c>
      <c r="H154" s="10" t="s">
        <v>47</v>
      </c>
      <c r="I154" s="10" t="s">
        <v>47</v>
      </c>
      <c r="J154" s="10" t="s">
        <v>47</v>
      </c>
      <c r="K154" s="10" t="s">
        <v>47</v>
      </c>
      <c r="L154" s="10" t="s">
        <v>47</v>
      </c>
      <c r="M154" s="10" t="s">
        <v>320</v>
      </c>
      <c r="O154" s="10" t="s">
        <v>47</v>
      </c>
      <c r="P154" s="10" t="s">
        <v>47</v>
      </c>
      <c r="Q154" s="10" t="s">
        <v>321</v>
      </c>
      <c r="R154" s="10" t="s">
        <v>43</v>
      </c>
    </row>
    <row r="155" spans="1:18" x14ac:dyDescent="0.25">
      <c r="A155" s="10" t="s">
        <v>36</v>
      </c>
      <c r="C155" s="10" t="s">
        <v>378</v>
      </c>
      <c r="D155" s="10" t="s">
        <v>379</v>
      </c>
      <c r="E155" s="10" t="s">
        <v>91</v>
      </c>
      <c r="F155" s="10" t="s">
        <v>40</v>
      </c>
      <c r="G155" s="10" t="s">
        <v>47</v>
      </c>
      <c r="H155" s="10" t="s">
        <v>47</v>
      </c>
      <c r="I155" s="10" t="s">
        <v>47</v>
      </c>
      <c r="J155" s="10" t="s">
        <v>47</v>
      </c>
      <c r="K155" s="10" t="s">
        <v>47</v>
      </c>
      <c r="L155" s="10" t="s">
        <v>47</v>
      </c>
      <c r="M155" s="10" t="s">
        <v>320</v>
      </c>
      <c r="O155" s="10" t="s">
        <v>47</v>
      </c>
      <c r="P155" s="10" t="s">
        <v>47</v>
      </c>
      <c r="Q155" s="10" t="s">
        <v>321</v>
      </c>
      <c r="R155" s="10" t="s">
        <v>43</v>
      </c>
    </row>
    <row r="156" spans="1:18" x14ac:dyDescent="0.25">
      <c r="A156" s="10" t="s">
        <v>36</v>
      </c>
      <c r="C156" s="10" t="s">
        <v>380</v>
      </c>
      <c r="D156" s="10" t="s">
        <v>381</v>
      </c>
      <c r="E156" s="10" t="s">
        <v>91</v>
      </c>
      <c r="F156" s="10" t="s">
        <v>40</v>
      </c>
      <c r="G156" s="10" t="s">
        <v>47</v>
      </c>
      <c r="H156" s="10" t="s">
        <v>47</v>
      </c>
      <c r="I156" s="10" t="s">
        <v>47</v>
      </c>
      <c r="J156" s="10" t="s">
        <v>47</v>
      </c>
      <c r="K156" s="10" t="s">
        <v>47</v>
      </c>
      <c r="L156" s="10" t="s">
        <v>47</v>
      </c>
      <c r="M156" s="10" t="s">
        <v>320</v>
      </c>
      <c r="O156" s="10" t="s">
        <v>47</v>
      </c>
      <c r="P156" s="10" t="s">
        <v>47</v>
      </c>
      <c r="Q156" s="10" t="s">
        <v>321</v>
      </c>
      <c r="R156" s="10" t="s">
        <v>43</v>
      </c>
    </row>
    <row r="157" spans="1:18" x14ac:dyDescent="0.25">
      <c r="A157" s="10" t="s">
        <v>36</v>
      </c>
      <c r="C157" s="10" t="s">
        <v>382</v>
      </c>
      <c r="D157" s="10" t="s">
        <v>383</v>
      </c>
      <c r="E157" s="10" t="s">
        <v>91</v>
      </c>
      <c r="F157" s="10" t="s">
        <v>40</v>
      </c>
      <c r="G157" s="10" t="s">
        <v>47</v>
      </c>
      <c r="H157" s="10" t="s">
        <v>47</v>
      </c>
      <c r="I157" s="10" t="s">
        <v>47</v>
      </c>
      <c r="J157" s="10" t="s">
        <v>47</v>
      </c>
      <c r="K157" s="10" t="s">
        <v>47</v>
      </c>
      <c r="L157" s="10" t="s">
        <v>47</v>
      </c>
      <c r="M157" s="10" t="s">
        <v>320</v>
      </c>
      <c r="O157" s="10" t="s">
        <v>47</v>
      </c>
      <c r="P157" s="10" t="s">
        <v>47</v>
      </c>
      <c r="Q157" s="10" t="s">
        <v>321</v>
      </c>
      <c r="R157" s="10" t="s">
        <v>43</v>
      </c>
    </row>
    <row r="158" spans="1:18" x14ac:dyDescent="0.25">
      <c r="A158" s="10" t="s">
        <v>36</v>
      </c>
      <c r="C158" s="10" t="s">
        <v>384</v>
      </c>
      <c r="D158" s="10" t="s">
        <v>385</v>
      </c>
      <c r="E158" s="10" t="s">
        <v>91</v>
      </c>
      <c r="F158" s="10" t="s">
        <v>40</v>
      </c>
      <c r="G158" s="10" t="s">
        <v>47</v>
      </c>
      <c r="H158" s="10" t="s">
        <v>47</v>
      </c>
      <c r="I158" s="10" t="s">
        <v>47</v>
      </c>
      <c r="J158" s="10" t="s">
        <v>47</v>
      </c>
      <c r="K158" s="10" t="s">
        <v>47</v>
      </c>
      <c r="L158" s="10" t="s">
        <v>47</v>
      </c>
      <c r="M158" s="10" t="s">
        <v>320</v>
      </c>
      <c r="O158" s="10" t="s">
        <v>47</v>
      </c>
      <c r="P158" s="10" t="s">
        <v>47</v>
      </c>
      <c r="Q158" s="10" t="s">
        <v>321</v>
      </c>
      <c r="R158" s="10" t="s">
        <v>43</v>
      </c>
    </row>
    <row r="159" spans="1:18" x14ac:dyDescent="0.25">
      <c r="A159" s="10" t="s">
        <v>36</v>
      </c>
      <c r="C159" s="10" t="s">
        <v>386</v>
      </c>
      <c r="D159" s="10" t="s">
        <v>387</v>
      </c>
      <c r="E159" s="10" t="s">
        <v>91</v>
      </c>
      <c r="F159" s="10" t="s">
        <v>40</v>
      </c>
      <c r="G159" s="10" t="s">
        <v>47</v>
      </c>
      <c r="H159" s="10" t="s">
        <v>47</v>
      </c>
      <c r="I159" s="10" t="s">
        <v>47</v>
      </c>
      <c r="J159" s="10" t="s">
        <v>47</v>
      </c>
      <c r="K159" s="10" t="s">
        <v>47</v>
      </c>
      <c r="L159" s="10" t="s">
        <v>47</v>
      </c>
      <c r="M159" s="10" t="s">
        <v>320</v>
      </c>
      <c r="O159" s="10" t="s">
        <v>47</v>
      </c>
      <c r="P159" s="10" t="s">
        <v>47</v>
      </c>
      <c r="Q159" s="10" t="s">
        <v>321</v>
      </c>
      <c r="R159" s="10" t="s">
        <v>43</v>
      </c>
    </row>
    <row r="160" spans="1:18" x14ac:dyDescent="0.25">
      <c r="A160" s="10" t="s">
        <v>36</v>
      </c>
      <c r="C160" s="10" t="s">
        <v>388</v>
      </c>
      <c r="D160" s="10" t="s">
        <v>389</v>
      </c>
      <c r="E160" s="10" t="s">
        <v>91</v>
      </c>
      <c r="F160" s="10" t="s">
        <v>40</v>
      </c>
      <c r="G160" s="10" t="s">
        <v>47</v>
      </c>
      <c r="H160" s="10" t="s">
        <v>47</v>
      </c>
      <c r="I160" s="10" t="s">
        <v>47</v>
      </c>
      <c r="J160" s="10" t="s">
        <v>47</v>
      </c>
      <c r="K160" s="10" t="s">
        <v>47</v>
      </c>
      <c r="L160" s="10" t="s">
        <v>47</v>
      </c>
      <c r="M160" s="10" t="s">
        <v>320</v>
      </c>
      <c r="O160" s="10" t="s">
        <v>47</v>
      </c>
      <c r="P160" s="10" t="s">
        <v>47</v>
      </c>
      <c r="Q160" s="10" t="s">
        <v>321</v>
      </c>
      <c r="R160" s="10" t="s">
        <v>43</v>
      </c>
    </row>
    <row r="161" spans="1:18" x14ac:dyDescent="0.25">
      <c r="A161" s="10" t="s">
        <v>36</v>
      </c>
      <c r="C161" s="10" t="s">
        <v>390</v>
      </c>
      <c r="D161" s="10" t="s">
        <v>391</v>
      </c>
      <c r="E161" s="10" t="s">
        <v>91</v>
      </c>
      <c r="F161" s="10" t="s">
        <v>40</v>
      </c>
      <c r="G161" s="10" t="s">
        <v>47</v>
      </c>
      <c r="H161" s="10" t="s">
        <v>47</v>
      </c>
      <c r="I161" s="10" t="s">
        <v>47</v>
      </c>
      <c r="J161" s="10" t="s">
        <v>47</v>
      </c>
      <c r="K161" s="10" t="s">
        <v>47</v>
      </c>
      <c r="L161" s="10" t="s">
        <v>47</v>
      </c>
      <c r="M161" s="10" t="s">
        <v>320</v>
      </c>
      <c r="O161" s="10" t="s">
        <v>47</v>
      </c>
      <c r="P161" s="10" t="s">
        <v>47</v>
      </c>
      <c r="Q161" s="10" t="s">
        <v>321</v>
      </c>
      <c r="R161" s="10" t="s">
        <v>43</v>
      </c>
    </row>
    <row r="162" spans="1:18" x14ac:dyDescent="0.25">
      <c r="A162" s="10" t="s">
        <v>36</v>
      </c>
      <c r="C162" s="10" t="s">
        <v>392</v>
      </c>
      <c r="D162" s="10" t="s">
        <v>393</v>
      </c>
      <c r="E162" s="10" t="s">
        <v>91</v>
      </c>
      <c r="F162" s="10" t="s">
        <v>40</v>
      </c>
      <c r="G162" s="10" t="s">
        <v>47</v>
      </c>
      <c r="H162" s="10" t="s">
        <v>47</v>
      </c>
      <c r="I162" s="10" t="s">
        <v>47</v>
      </c>
      <c r="J162" s="10" t="s">
        <v>47</v>
      </c>
      <c r="K162" s="10" t="s">
        <v>47</v>
      </c>
      <c r="L162" s="10" t="s">
        <v>47</v>
      </c>
      <c r="M162" s="10" t="s">
        <v>320</v>
      </c>
      <c r="O162" s="10" t="s">
        <v>47</v>
      </c>
      <c r="P162" s="10" t="s">
        <v>47</v>
      </c>
      <c r="Q162" s="10" t="s">
        <v>321</v>
      </c>
      <c r="R162" s="10" t="s">
        <v>43</v>
      </c>
    </row>
    <row r="163" spans="1:18" x14ac:dyDescent="0.25">
      <c r="A163" s="10" t="s">
        <v>36</v>
      </c>
      <c r="C163" s="10" t="s">
        <v>394</v>
      </c>
      <c r="D163" s="10" t="s">
        <v>395</v>
      </c>
      <c r="E163" s="10" t="s">
        <v>91</v>
      </c>
      <c r="F163" s="10" t="s">
        <v>40</v>
      </c>
      <c r="G163" s="10" t="s">
        <v>47</v>
      </c>
      <c r="H163" s="10" t="s">
        <v>47</v>
      </c>
      <c r="I163" s="10" t="s">
        <v>47</v>
      </c>
      <c r="J163" s="10" t="s">
        <v>47</v>
      </c>
      <c r="K163" s="10" t="s">
        <v>47</v>
      </c>
      <c r="L163" s="10" t="s">
        <v>47</v>
      </c>
      <c r="M163" s="10" t="s">
        <v>320</v>
      </c>
      <c r="O163" s="10" t="s">
        <v>47</v>
      </c>
      <c r="P163" s="10" t="s">
        <v>47</v>
      </c>
      <c r="Q163" s="10" t="s">
        <v>321</v>
      </c>
      <c r="R163" s="10" t="s">
        <v>43</v>
      </c>
    </row>
    <row r="164" spans="1:18" x14ac:dyDescent="0.25">
      <c r="A164" s="10" t="s">
        <v>36</v>
      </c>
      <c r="C164" s="10" t="s">
        <v>396</v>
      </c>
      <c r="D164" s="10" t="s">
        <v>397</v>
      </c>
      <c r="E164" s="10" t="s">
        <v>91</v>
      </c>
      <c r="F164" s="10" t="s">
        <v>40</v>
      </c>
      <c r="G164" s="10" t="s">
        <v>47</v>
      </c>
      <c r="H164" s="10" t="s">
        <v>47</v>
      </c>
      <c r="I164" s="10" t="s">
        <v>47</v>
      </c>
      <c r="J164" s="10" t="s">
        <v>47</v>
      </c>
      <c r="K164" s="10" t="s">
        <v>47</v>
      </c>
      <c r="L164" s="10" t="s">
        <v>47</v>
      </c>
      <c r="M164" s="10" t="s">
        <v>320</v>
      </c>
      <c r="O164" s="10" t="s">
        <v>47</v>
      </c>
      <c r="P164" s="10" t="s">
        <v>47</v>
      </c>
      <c r="Q164" s="10" t="s">
        <v>321</v>
      </c>
      <c r="R164" s="10" t="s">
        <v>43</v>
      </c>
    </row>
    <row r="165" spans="1:18" x14ac:dyDescent="0.25">
      <c r="A165" s="10" t="s">
        <v>36</v>
      </c>
      <c r="C165" s="10" t="s">
        <v>398</v>
      </c>
      <c r="D165" s="10" t="s">
        <v>399</v>
      </c>
      <c r="E165" s="10" t="s">
        <v>91</v>
      </c>
      <c r="F165" s="10" t="s">
        <v>40</v>
      </c>
      <c r="G165" s="10" t="s">
        <v>47</v>
      </c>
      <c r="H165" s="10" t="s">
        <v>47</v>
      </c>
      <c r="I165" s="10" t="s">
        <v>47</v>
      </c>
      <c r="J165" s="10" t="s">
        <v>47</v>
      </c>
      <c r="K165" s="10" t="s">
        <v>47</v>
      </c>
      <c r="L165" s="10" t="s">
        <v>47</v>
      </c>
      <c r="M165" s="10" t="s">
        <v>320</v>
      </c>
      <c r="O165" s="10" t="s">
        <v>47</v>
      </c>
      <c r="P165" s="10" t="s">
        <v>47</v>
      </c>
      <c r="Q165" s="10" t="s">
        <v>321</v>
      </c>
      <c r="R165" s="10" t="s">
        <v>43</v>
      </c>
    </row>
    <row r="166" spans="1:18" x14ac:dyDescent="0.25">
      <c r="A166" s="10" t="s">
        <v>36</v>
      </c>
      <c r="C166" s="10" t="s">
        <v>400</v>
      </c>
      <c r="D166" s="10" t="s">
        <v>401</v>
      </c>
      <c r="E166" s="10" t="s">
        <v>91</v>
      </c>
      <c r="F166" s="10" t="s">
        <v>40</v>
      </c>
      <c r="G166" s="10" t="s">
        <v>47</v>
      </c>
      <c r="H166" s="10" t="s">
        <v>47</v>
      </c>
      <c r="I166" s="10" t="s">
        <v>47</v>
      </c>
      <c r="J166" s="10" t="s">
        <v>47</v>
      </c>
      <c r="K166" s="10" t="s">
        <v>47</v>
      </c>
      <c r="L166" s="10" t="s">
        <v>47</v>
      </c>
      <c r="M166" s="10" t="s">
        <v>320</v>
      </c>
      <c r="O166" s="10" t="s">
        <v>47</v>
      </c>
      <c r="P166" s="10" t="s">
        <v>47</v>
      </c>
      <c r="Q166" s="10" t="s">
        <v>321</v>
      </c>
      <c r="R166" s="10" t="s">
        <v>43</v>
      </c>
    </row>
    <row r="167" spans="1:18" x14ac:dyDescent="0.25">
      <c r="A167" s="10" t="s">
        <v>36</v>
      </c>
      <c r="C167" s="10" t="s">
        <v>402</v>
      </c>
      <c r="D167" s="10" t="s">
        <v>403</v>
      </c>
      <c r="E167" s="10" t="s">
        <v>91</v>
      </c>
      <c r="F167" s="10" t="s">
        <v>40</v>
      </c>
      <c r="G167" s="10" t="s">
        <v>47</v>
      </c>
      <c r="H167" s="10" t="s">
        <v>47</v>
      </c>
      <c r="I167" s="10" t="s">
        <v>47</v>
      </c>
      <c r="J167" s="10" t="s">
        <v>47</v>
      </c>
      <c r="K167" s="10" t="s">
        <v>47</v>
      </c>
      <c r="L167" s="10" t="s">
        <v>47</v>
      </c>
      <c r="M167" s="10" t="s">
        <v>320</v>
      </c>
      <c r="O167" s="10" t="s">
        <v>47</v>
      </c>
      <c r="P167" s="10" t="s">
        <v>47</v>
      </c>
      <c r="Q167" s="10" t="s">
        <v>321</v>
      </c>
      <c r="R167" s="10" t="s">
        <v>43</v>
      </c>
    </row>
    <row r="168" spans="1:18" x14ac:dyDescent="0.25">
      <c r="A168" s="10" t="s">
        <v>36</v>
      </c>
      <c r="C168" s="10" t="s">
        <v>404</v>
      </c>
      <c r="D168" s="10" t="s">
        <v>405</v>
      </c>
      <c r="E168" s="10" t="s">
        <v>91</v>
      </c>
      <c r="F168" s="10" t="s">
        <v>40</v>
      </c>
      <c r="G168" s="10" t="s">
        <v>47</v>
      </c>
      <c r="H168" s="10" t="s">
        <v>47</v>
      </c>
      <c r="I168" s="10" t="s">
        <v>47</v>
      </c>
      <c r="J168" s="10" t="s">
        <v>47</v>
      </c>
      <c r="K168" s="10" t="s">
        <v>47</v>
      </c>
      <c r="L168" s="10" t="s">
        <v>47</v>
      </c>
      <c r="M168" s="10" t="s">
        <v>320</v>
      </c>
      <c r="O168" s="10" t="s">
        <v>47</v>
      </c>
      <c r="P168" s="10" t="s">
        <v>47</v>
      </c>
      <c r="Q168" s="10" t="s">
        <v>321</v>
      </c>
      <c r="R168" s="10" t="s">
        <v>43</v>
      </c>
    </row>
    <row r="169" spans="1:18" x14ac:dyDescent="0.25">
      <c r="A169" s="10" t="s">
        <v>36</v>
      </c>
      <c r="C169" s="10" t="s">
        <v>406</v>
      </c>
      <c r="D169" s="10" t="s">
        <v>407</v>
      </c>
      <c r="E169" s="10" t="s">
        <v>91</v>
      </c>
      <c r="F169" s="10" t="s">
        <v>40</v>
      </c>
      <c r="G169" s="10" t="s">
        <v>47</v>
      </c>
      <c r="H169" s="10" t="s">
        <v>47</v>
      </c>
      <c r="I169" s="10" t="s">
        <v>47</v>
      </c>
      <c r="J169" s="10" t="s">
        <v>47</v>
      </c>
      <c r="K169" s="10" t="s">
        <v>47</v>
      </c>
      <c r="L169" s="10" t="s">
        <v>47</v>
      </c>
      <c r="M169" s="10" t="s">
        <v>320</v>
      </c>
      <c r="O169" s="10" t="s">
        <v>47</v>
      </c>
      <c r="P169" s="10" t="s">
        <v>47</v>
      </c>
      <c r="Q169" s="10" t="s">
        <v>321</v>
      </c>
      <c r="R169" s="10" t="s">
        <v>43</v>
      </c>
    </row>
    <row r="170" spans="1:18" x14ac:dyDescent="0.25">
      <c r="A170" s="10" t="s">
        <v>36</v>
      </c>
      <c r="C170" s="10" t="s">
        <v>408</v>
      </c>
      <c r="D170" s="10" t="s">
        <v>409</v>
      </c>
      <c r="E170" s="10" t="s">
        <v>91</v>
      </c>
      <c r="F170" s="10" t="s">
        <v>40</v>
      </c>
      <c r="G170" s="10" t="s">
        <v>47</v>
      </c>
      <c r="H170" s="10" t="s">
        <v>47</v>
      </c>
      <c r="I170" s="10" t="s">
        <v>47</v>
      </c>
      <c r="J170" s="10" t="s">
        <v>47</v>
      </c>
      <c r="K170" s="10" t="s">
        <v>47</v>
      </c>
      <c r="L170" s="10" t="s">
        <v>47</v>
      </c>
      <c r="M170" s="10" t="s">
        <v>320</v>
      </c>
      <c r="O170" s="10" t="s">
        <v>47</v>
      </c>
      <c r="P170" s="10" t="s">
        <v>47</v>
      </c>
      <c r="Q170" s="10" t="s">
        <v>321</v>
      </c>
      <c r="R170" s="10" t="s">
        <v>43</v>
      </c>
    </row>
    <row r="171" spans="1:18" x14ac:dyDescent="0.25">
      <c r="A171" s="10" t="s">
        <v>36</v>
      </c>
      <c r="C171" s="10" t="s">
        <v>410</v>
      </c>
      <c r="D171" s="10" t="s">
        <v>411</v>
      </c>
      <c r="E171" s="10" t="s">
        <v>91</v>
      </c>
      <c r="F171" s="10" t="s">
        <v>40</v>
      </c>
      <c r="G171" s="10" t="s">
        <v>47</v>
      </c>
      <c r="H171" s="10" t="s">
        <v>47</v>
      </c>
      <c r="I171" s="10" t="s">
        <v>47</v>
      </c>
      <c r="J171" s="10" t="s">
        <v>47</v>
      </c>
      <c r="K171" s="10" t="s">
        <v>47</v>
      </c>
      <c r="L171" s="10" t="s">
        <v>47</v>
      </c>
      <c r="M171" s="10" t="s">
        <v>320</v>
      </c>
      <c r="O171" s="10" t="s">
        <v>47</v>
      </c>
      <c r="P171" s="10" t="s">
        <v>47</v>
      </c>
      <c r="Q171" s="10" t="s">
        <v>321</v>
      </c>
      <c r="R171" s="10" t="s">
        <v>43</v>
      </c>
    </row>
    <row r="172" spans="1:18" x14ac:dyDescent="0.25">
      <c r="A172" s="10" t="s">
        <v>36</v>
      </c>
      <c r="C172" s="10" t="s">
        <v>412</v>
      </c>
      <c r="D172" s="10" t="s">
        <v>413</v>
      </c>
      <c r="E172" s="10" t="s">
        <v>91</v>
      </c>
      <c r="F172" s="10" t="s">
        <v>40</v>
      </c>
      <c r="G172" s="10" t="s">
        <v>47</v>
      </c>
      <c r="H172" s="10" t="s">
        <v>47</v>
      </c>
      <c r="I172" s="10" t="s">
        <v>47</v>
      </c>
      <c r="J172" s="10" t="s">
        <v>47</v>
      </c>
      <c r="K172" s="10" t="s">
        <v>47</v>
      </c>
      <c r="L172" s="10" t="s">
        <v>47</v>
      </c>
      <c r="M172" s="10" t="s">
        <v>320</v>
      </c>
      <c r="O172" s="10" t="s">
        <v>47</v>
      </c>
      <c r="P172" s="10" t="s">
        <v>47</v>
      </c>
      <c r="Q172" s="10" t="s">
        <v>321</v>
      </c>
      <c r="R172" s="10" t="s">
        <v>43</v>
      </c>
    </row>
    <row r="173" spans="1:18" x14ac:dyDescent="0.25">
      <c r="A173" s="10" t="s">
        <v>36</v>
      </c>
      <c r="C173" s="10" t="s">
        <v>414</v>
      </c>
      <c r="D173" s="10" t="s">
        <v>415</v>
      </c>
      <c r="E173" s="10" t="s">
        <v>91</v>
      </c>
      <c r="F173" s="10" t="s">
        <v>40</v>
      </c>
      <c r="G173" s="10" t="s">
        <v>47</v>
      </c>
      <c r="H173" s="10" t="s">
        <v>47</v>
      </c>
      <c r="I173" s="10" t="s">
        <v>47</v>
      </c>
      <c r="J173" s="10" t="s">
        <v>47</v>
      </c>
      <c r="K173" s="10" t="s">
        <v>47</v>
      </c>
      <c r="L173" s="10" t="s">
        <v>47</v>
      </c>
      <c r="M173" s="10" t="s">
        <v>320</v>
      </c>
      <c r="O173" s="10" t="s">
        <v>47</v>
      </c>
      <c r="P173" s="10" t="s">
        <v>47</v>
      </c>
      <c r="Q173" s="10" t="s">
        <v>321</v>
      </c>
      <c r="R173" s="10" t="s">
        <v>43</v>
      </c>
    </row>
    <row r="174" spans="1:18" x14ac:dyDescent="0.25">
      <c r="A174" s="10" t="s">
        <v>36</v>
      </c>
      <c r="C174" s="10" t="s">
        <v>416</v>
      </c>
      <c r="D174" s="10" t="s">
        <v>417</v>
      </c>
      <c r="E174" s="10" t="s">
        <v>91</v>
      </c>
      <c r="F174" s="10" t="s">
        <v>40</v>
      </c>
      <c r="G174" s="10" t="s">
        <v>47</v>
      </c>
      <c r="H174" s="10" t="s">
        <v>47</v>
      </c>
      <c r="I174" s="10" t="s">
        <v>47</v>
      </c>
      <c r="J174" s="10" t="s">
        <v>47</v>
      </c>
      <c r="K174" s="10" t="s">
        <v>47</v>
      </c>
      <c r="L174" s="10" t="s">
        <v>47</v>
      </c>
      <c r="M174" s="10" t="s">
        <v>320</v>
      </c>
      <c r="O174" s="10" t="s">
        <v>47</v>
      </c>
      <c r="P174" s="10" t="s">
        <v>47</v>
      </c>
      <c r="Q174" s="10" t="s">
        <v>321</v>
      </c>
      <c r="R174" s="10" t="s">
        <v>43</v>
      </c>
    </row>
    <row r="175" spans="1:18" x14ac:dyDescent="0.25">
      <c r="A175" s="10" t="s">
        <v>36</v>
      </c>
      <c r="C175" s="10" t="s">
        <v>418</v>
      </c>
      <c r="D175" s="10" t="s">
        <v>419</v>
      </c>
      <c r="E175" s="10" t="s">
        <v>91</v>
      </c>
      <c r="F175" s="10" t="s">
        <v>40</v>
      </c>
      <c r="G175" s="10" t="s">
        <v>47</v>
      </c>
      <c r="H175" s="10" t="s">
        <v>47</v>
      </c>
      <c r="I175" s="10" t="s">
        <v>47</v>
      </c>
      <c r="J175" s="10" t="s">
        <v>47</v>
      </c>
      <c r="K175" s="10" t="s">
        <v>47</v>
      </c>
      <c r="L175" s="10" t="s">
        <v>47</v>
      </c>
      <c r="M175" s="10" t="s">
        <v>320</v>
      </c>
      <c r="O175" s="10" t="s">
        <v>47</v>
      </c>
      <c r="P175" s="10" t="s">
        <v>47</v>
      </c>
      <c r="Q175" s="10" t="s">
        <v>321</v>
      </c>
      <c r="R175" s="10" t="s">
        <v>43</v>
      </c>
    </row>
    <row r="176" spans="1:18" x14ac:dyDescent="0.25">
      <c r="A176" s="10" t="s">
        <v>36</v>
      </c>
      <c r="C176" s="10" t="s">
        <v>420</v>
      </c>
      <c r="D176" s="10" t="s">
        <v>421</v>
      </c>
      <c r="E176" s="10" t="s">
        <v>91</v>
      </c>
      <c r="F176" s="10" t="s">
        <v>40</v>
      </c>
      <c r="G176" s="10" t="s">
        <v>47</v>
      </c>
      <c r="H176" s="10" t="s">
        <v>47</v>
      </c>
      <c r="I176" s="10" t="s">
        <v>47</v>
      </c>
      <c r="J176" s="10" t="s">
        <v>47</v>
      </c>
      <c r="K176" s="10" t="s">
        <v>47</v>
      </c>
      <c r="L176" s="10" t="s">
        <v>47</v>
      </c>
      <c r="M176" s="10" t="s">
        <v>320</v>
      </c>
      <c r="O176" s="10" t="s">
        <v>47</v>
      </c>
      <c r="P176" s="10" t="s">
        <v>47</v>
      </c>
      <c r="Q176" s="10" t="s">
        <v>321</v>
      </c>
      <c r="R176" s="10" t="s">
        <v>43</v>
      </c>
    </row>
    <row r="177" spans="1:20" x14ac:dyDescent="0.25">
      <c r="A177" s="10" t="s">
        <v>36</v>
      </c>
      <c r="C177" s="10" t="s">
        <v>422</v>
      </c>
      <c r="D177" s="10" t="s">
        <v>423</v>
      </c>
      <c r="E177" s="10" t="s">
        <v>91</v>
      </c>
      <c r="F177" s="10" t="s">
        <v>40</v>
      </c>
      <c r="G177" s="10" t="s">
        <v>47</v>
      </c>
      <c r="H177" s="10" t="s">
        <v>47</v>
      </c>
      <c r="I177" s="10" t="s">
        <v>47</v>
      </c>
      <c r="J177" s="10" t="s">
        <v>47</v>
      </c>
      <c r="K177" s="10" t="s">
        <v>47</v>
      </c>
      <c r="L177" s="10" t="s">
        <v>47</v>
      </c>
      <c r="M177" s="10" t="s">
        <v>320</v>
      </c>
      <c r="O177" s="10" t="s">
        <v>47</v>
      </c>
      <c r="P177" s="10" t="s">
        <v>47</v>
      </c>
      <c r="Q177" s="10" t="s">
        <v>321</v>
      </c>
      <c r="R177" s="10" t="s">
        <v>43</v>
      </c>
    </row>
    <row r="178" spans="1:20" x14ac:dyDescent="0.25">
      <c r="A178" s="10" t="s">
        <v>36</v>
      </c>
      <c r="C178" s="10" t="s">
        <v>424</v>
      </c>
      <c r="D178" s="10" t="s">
        <v>425</v>
      </c>
      <c r="E178" s="10" t="s">
        <v>91</v>
      </c>
      <c r="F178" s="10" t="s">
        <v>40</v>
      </c>
      <c r="G178" s="10" t="s">
        <v>47</v>
      </c>
      <c r="H178" s="10" t="s">
        <v>47</v>
      </c>
      <c r="I178" s="10" t="s">
        <v>47</v>
      </c>
      <c r="J178" s="10" t="s">
        <v>47</v>
      </c>
      <c r="K178" s="10" t="s">
        <v>47</v>
      </c>
      <c r="L178" s="10" t="s">
        <v>47</v>
      </c>
      <c r="M178" s="10" t="s">
        <v>320</v>
      </c>
      <c r="O178" s="10" t="s">
        <v>47</v>
      </c>
      <c r="P178" s="10" t="s">
        <v>47</v>
      </c>
      <c r="Q178" s="10" t="s">
        <v>321</v>
      </c>
      <c r="R178" s="10" t="s">
        <v>43</v>
      </c>
    </row>
    <row r="179" spans="1:20" x14ac:dyDescent="0.25">
      <c r="A179" s="10" t="s">
        <v>36</v>
      </c>
      <c r="C179" s="10" t="s">
        <v>426</v>
      </c>
      <c r="D179" s="10" t="s">
        <v>427</v>
      </c>
      <c r="E179" s="10" t="s">
        <v>91</v>
      </c>
      <c r="F179" s="10" t="s">
        <v>40</v>
      </c>
      <c r="G179" s="10" t="s">
        <v>47</v>
      </c>
      <c r="H179" s="10" t="s">
        <v>47</v>
      </c>
      <c r="I179" s="10" t="s">
        <v>47</v>
      </c>
      <c r="J179" s="10" t="s">
        <v>47</v>
      </c>
      <c r="K179" s="10" t="s">
        <v>47</v>
      </c>
      <c r="L179" s="10" t="s">
        <v>47</v>
      </c>
      <c r="M179" s="10" t="s">
        <v>320</v>
      </c>
      <c r="O179" s="10" t="s">
        <v>47</v>
      </c>
      <c r="P179" s="10" t="s">
        <v>47</v>
      </c>
      <c r="Q179" s="10" t="s">
        <v>321</v>
      </c>
      <c r="R179" s="10" t="s">
        <v>43</v>
      </c>
    </row>
    <row r="180" spans="1:20" x14ac:dyDescent="0.25">
      <c r="A180" s="10" t="s">
        <v>36</v>
      </c>
      <c r="C180" s="10" t="s">
        <v>428</v>
      </c>
      <c r="D180" s="10" t="s">
        <v>429</v>
      </c>
      <c r="E180" s="10" t="s">
        <v>91</v>
      </c>
      <c r="F180" s="10" t="s">
        <v>40</v>
      </c>
      <c r="G180" s="10" t="s">
        <v>47</v>
      </c>
      <c r="H180" s="10" t="s">
        <v>47</v>
      </c>
      <c r="I180" s="10" t="s">
        <v>47</v>
      </c>
      <c r="J180" s="10" t="s">
        <v>47</v>
      </c>
      <c r="K180" s="10" t="s">
        <v>47</v>
      </c>
      <c r="L180" s="10" t="s">
        <v>47</v>
      </c>
      <c r="M180" s="10" t="s">
        <v>320</v>
      </c>
      <c r="O180" s="10" t="s">
        <v>47</v>
      </c>
      <c r="P180" s="10" t="s">
        <v>47</v>
      </c>
      <c r="Q180" s="10" t="s">
        <v>321</v>
      </c>
      <c r="R180" s="10" t="s">
        <v>43</v>
      </c>
    </row>
    <row r="181" spans="1:20" x14ac:dyDescent="0.25">
      <c r="A181" s="10" t="s">
        <v>36</v>
      </c>
      <c r="C181" s="10" t="s">
        <v>430</v>
      </c>
      <c r="D181" s="10" t="s">
        <v>431</v>
      </c>
      <c r="E181" s="10" t="s">
        <v>91</v>
      </c>
      <c r="F181" s="10" t="s">
        <v>40</v>
      </c>
      <c r="G181" s="10" t="s">
        <v>47</v>
      </c>
      <c r="H181" s="10" t="s">
        <v>47</v>
      </c>
      <c r="I181" s="10" t="s">
        <v>47</v>
      </c>
      <c r="J181" s="10" t="s">
        <v>47</v>
      </c>
      <c r="K181" s="10" t="s">
        <v>47</v>
      </c>
      <c r="L181" s="10" t="s">
        <v>47</v>
      </c>
      <c r="M181" s="10" t="s">
        <v>320</v>
      </c>
      <c r="O181" s="10" t="s">
        <v>47</v>
      </c>
      <c r="P181" s="10" t="s">
        <v>47</v>
      </c>
      <c r="Q181" s="10" t="s">
        <v>321</v>
      </c>
      <c r="R181" s="10" t="s">
        <v>43</v>
      </c>
    </row>
    <row r="182" spans="1:20" x14ac:dyDescent="0.25">
      <c r="A182" s="10" t="s">
        <v>36</v>
      </c>
      <c r="C182" s="10" t="s">
        <v>432</v>
      </c>
      <c r="D182" s="10" t="s">
        <v>433</v>
      </c>
      <c r="E182" s="10" t="s">
        <v>91</v>
      </c>
      <c r="F182" s="10" t="s">
        <v>40</v>
      </c>
      <c r="G182" s="10" t="s">
        <v>47</v>
      </c>
      <c r="H182" s="10" t="s">
        <v>47</v>
      </c>
      <c r="I182" s="10" t="s">
        <v>47</v>
      </c>
      <c r="J182" s="10" t="s">
        <v>47</v>
      </c>
      <c r="K182" s="10" t="s">
        <v>47</v>
      </c>
      <c r="L182" s="10" t="s">
        <v>47</v>
      </c>
      <c r="M182" s="10" t="s">
        <v>320</v>
      </c>
      <c r="O182" s="10" t="s">
        <v>47</v>
      </c>
      <c r="P182" s="10" t="s">
        <v>47</v>
      </c>
      <c r="Q182" s="10" t="s">
        <v>321</v>
      </c>
      <c r="R182" s="10" t="s">
        <v>43</v>
      </c>
    </row>
    <row r="183" spans="1:20" x14ac:dyDescent="0.25">
      <c r="A183" s="10" t="s">
        <v>36</v>
      </c>
      <c r="C183" s="10" t="s">
        <v>434</v>
      </c>
      <c r="D183" s="10" t="s">
        <v>435</v>
      </c>
      <c r="E183" s="10" t="s">
        <v>91</v>
      </c>
      <c r="F183" s="10" t="s">
        <v>40</v>
      </c>
      <c r="G183" s="10" t="s">
        <v>47</v>
      </c>
      <c r="H183" s="10" t="s">
        <v>47</v>
      </c>
      <c r="I183" s="10" t="s">
        <v>47</v>
      </c>
      <c r="J183" s="10" t="s">
        <v>47</v>
      </c>
      <c r="K183" s="10" t="s">
        <v>47</v>
      </c>
      <c r="L183" s="10" t="s">
        <v>47</v>
      </c>
      <c r="M183" s="10" t="s">
        <v>320</v>
      </c>
      <c r="O183" s="10" t="s">
        <v>47</v>
      </c>
      <c r="P183" s="10" t="s">
        <v>47</v>
      </c>
      <c r="Q183" s="10" t="s">
        <v>321</v>
      </c>
      <c r="R183" s="10" t="s">
        <v>43</v>
      </c>
    </row>
    <row r="184" spans="1:20" x14ac:dyDescent="0.25">
      <c r="A184" s="10" t="s">
        <v>36</v>
      </c>
      <c r="C184" s="10" t="s">
        <v>436</v>
      </c>
      <c r="D184" s="10" t="s">
        <v>437</v>
      </c>
      <c r="E184" s="10" t="s">
        <v>91</v>
      </c>
      <c r="F184" s="10" t="s">
        <v>40</v>
      </c>
      <c r="G184" s="10" t="s">
        <v>47</v>
      </c>
      <c r="H184" s="10" t="s">
        <v>47</v>
      </c>
      <c r="I184" s="10" t="s">
        <v>47</v>
      </c>
      <c r="J184" s="10" t="s">
        <v>47</v>
      </c>
      <c r="K184" s="10" t="s">
        <v>47</v>
      </c>
      <c r="L184" s="10" t="s">
        <v>47</v>
      </c>
      <c r="M184" s="10" t="s">
        <v>320</v>
      </c>
      <c r="O184" s="10" t="s">
        <v>47</v>
      </c>
      <c r="P184" s="10" t="s">
        <v>47</v>
      </c>
      <c r="Q184" s="10" t="s">
        <v>321</v>
      </c>
      <c r="R184" s="10" t="s">
        <v>43</v>
      </c>
    </row>
    <row r="185" spans="1:20" x14ac:dyDescent="0.25">
      <c r="A185" s="10" t="s">
        <v>36</v>
      </c>
      <c r="C185" s="10" t="s">
        <v>438</v>
      </c>
      <c r="D185" s="10" t="s">
        <v>439</v>
      </c>
      <c r="E185" s="10" t="s">
        <v>91</v>
      </c>
      <c r="F185" s="10" t="s">
        <v>40</v>
      </c>
      <c r="G185" s="10" t="s">
        <v>47</v>
      </c>
      <c r="H185" s="10" t="s">
        <v>47</v>
      </c>
      <c r="I185" s="10" t="s">
        <v>47</v>
      </c>
      <c r="J185" s="10" t="s">
        <v>47</v>
      </c>
      <c r="K185" s="10" t="s">
        <v>47</v>
      </c>
      <c r="L185" s="10" t="s">
        <v>47</v>
      </c>
      <c r="M185" s="10" t="s">
        <v>320</v>
      </c>
      <c r="O185" s="10" t="s">
        <v>47</v>
      </c>
      <c r="P185" s="10" t="s">
        <v>47</v>
      </c>
      <c r="Q185" s="10" t="s">
        <v>321</v>
      </c>
      <c r="R185" s="10" t="s">
        <v>43</v>
      </c>
    </row>
    <row r="186" spans="1:20" x14ac:dyDescent="0.25">
      <c r="A186" s="10" t="s">
        <v>36</v>
      </c>
      <c r="C186" s="10" t="s">
        <v>440</v>
      </c>
      <c r="D186" s="10" t="s">
        <v>441</v>
      </c>
      <c r="E186" s="10" t="s">
        <v>91</v>
      </c>
      <c r="F186" s="10" t="s">
        <v>40</v>
      </c>
      <c r="G186" s="10" t="s">
        <v>47</v>
      </c>
      <c r="H186" s="10" t="s">
        <v>47</v>
      </c>
      <c r="I186" s="10" t="s">
        <v>47</v>
      </c>
      <c r="J186" s="10" t="s">
        <v>47</v>
      </c>
      <c r="K186" s="10" t="s">
        <v>47</v>
      </c>
      <c r="L186" s="10" t="s">
        <v>47</v>
      </c>
      <c r="M186" s="10" t="s">
        <v>320</v>
      </c>
      <c r="O186" s="10" t="s">
        <v>47</v>
      </c>
      <c r="P186" s="10" t="s">
        <v>47</v>
      </c>
      <c r="Q186" s="10" t="s">
        <v>321</v>
      </c>
      <c r="R186" s="10" t="s">
        <v>43</v>
      </c>
    </row>
    <row r="187" spans="1:20" x14ac:dyDescent="0.25">
      <c r="A187" s="10" t="s">
        <v>36</v>
      </c>
      <c r="C187" s="10" t="s">
        <v>442</v>
      </c>
      <c r="D187" s="10" t="s">
        <v>443</v>
      </c>
      <c r="E187" s="10" t="s">
        <v>91</v>
      </c>
      <c r="F187" s="10" t="s">
        <v>40</v>
      </c>
      <c r="G187" s="10" t="s">
        <v>47</v>
      </c>
      <c r="H187" s="10" t="s">
        <v>47</v>
      </c>
      <c r="I187" s="10" t="s">
        <v>47</v>
      </c>
      <c r="J187" s="10" t="s">
        <v>47</v>
      </c>
      <c r="K187" s="10" t="s">
        <v>47</v>
      </c>
      <c r="L187" s="10" t="s">
        <v>47</v>
      </c>
      <c r="M187" s="10" t="s">
        <v>320</v>
      </c>
      <c r="O187" s="10" t="s">
        <v>47</v>
      </c>
      <c r="P187" s="10" t="s">
        <v>47</v>
      </c>
      <c r="Q187" s="10" t="s">
        <v>321</v>
      </c>
      <c r="R187" s="10" t="s">
        <v>43</v>
      </c>
    </row>
    <row r="188" spans="1:20" x14ac:dyDescent="0.25">
      <c r="A188" s="10" t="s">
        <v>36</v>
      </c>
      <c r="C188" s="10" t="s">
        <v>444</v>
      </c>
      <c r="D188" s="10" t="s">
        <v>445</v>
      </c>
      <c r="E188" s="10" t="s">
        <v>91</v>
      </c>
      <c r="F188" s="10" t="s">
        <v>40</v>
      </c>
      <c r="G188" s="10" t="s">
        <v>47</v>
      </c>
      <c r="H188" s="10" t="s">
        <v>47</v>
      </c>
      <c r="I188" s="10" t="s">
        <v>47</v>
      </c>
      <c r="J188" s="10" t="s">
        <v>47</v>
      </c>
      <c r="K188" s="10" t="s">
        <v>47</v>
      </c>
      <c r="L188" s="10" t="s">
        <v>47</v>
      </c>
      <c r="M188" s="10" t="s">
        <v>320</v>
      </c>
      <c r="O188" s="10" t="s">
        <v>47</v>
      </c>
      <c r="P188" s="10" t="s">
        <v>47</v>
      </c>
      <c r="Q188" s="10" t="s">
        <v>42</v>
      </c>
      <c r="R188" s="10" t="s">
        <v>44</v>
      </c>
      <c r="S188" s="10" t="s">
        <v>446</v>
      </c>
      <c r="T188" s="10" t="s">
        <v>447</v>
      </c>
    </row>
    <row r="189" spans="1:20" x14ac:dyDescent="0.25">
      <c r="A189" s="10" t="s">
        <v>36</v>
      </c>
      <c r="C189" s="10" t="s">
        <v>448</v>
      </c>
      <c r="D189" s="10" t="s">
        <v>449</v>
      </c>
      <c r="E189" s="10" t="s">
        <v>91</v>
      </c>
      <c r="F189" s="10" t="s">
        <v>40</v>
      </c>
      <c r="G189" s="10" t="s">
        <v>47</v>
      </c>
      <c r="H189" s="10" t="s">
        <v>47</v>
      </c>
      <c r="I189" s="10" t="s">
        <v>47</v>
      </c>
      <c r="J189" s="10" t="s">
        <v>47</v>
      </c>
      <c r="K189" s="10" t="s">
        <v>47</v>
      </c>
      <c r="L189" s="10" t="s">
        <v>47</v>
      </c>
      <c r="M189" s="10" t="s">
        <v>320</v>
      </c>
      <c r="O189" s="10" t="s">
        <v>47</v>
      </c>
      <c r="P189" s="10" t="s">
        <v>47</v>
      </c>
      <c r="Q189" s="10" t="s">
        <v>42</v>
      </c>
      <c r="R189" s="10" t="s">
        <v>44</v>
      </c>
      <c r="S189" s="10" t="s">
        <v>446</v>
      </c>
      <c r="T189" s="10" t="s">
        <v>447</v>
      </c>
    </row>
    <row r="190" spans="1:20" x14ac:dyDescent="0.25">
      <c r="A190" s="10" t="s">
        <v>36</v>
      </c>
      <c r="C190" s="10" t="s">
        <v>450</v>
      </c>
      <c r="D190" s="10" t="s">
        <v>451</v>
      </c>
      <c r="E190" s="10" t="s">
        <v>91</v>
      </c>
      <c r="F190" s="10" t="s">
        <v>40</v>
      </c>
      <c r="G190" s="10" t="s">
        <v>47</v>
      </c>
      <c r="H190" s="10" t="s">
        <v>47</v>
      </c>
      <c r="I190" s="10" t="s">
        <v>47</v>
      </c>
      <c r="J190" s="10" t="s">
        <v>47</v>
      </c>
      <c r="K190" s="10" t="s">
        <v>47</v>
      </c>
      <c r="L190" s="10" t="s">
        <v>47</v>
      </c>
      <c r="M190" s="10" t="s">
        <v>320</v>
      </c>
      <c r="O190" s="10" t="s">
        <v>47</v>
      </c>
      <c r="P190" s="10" t="s">
        <v>47</v>
      </c>
      <c r="Q190" s="10" t="s">
        <v>42</v>
      </c>
      <c r="R190" s="10" t="s">
        <v>44</v>
      </c>
      <c r="S190" s="10" t="s">
        <v>446</v>
      </c>
      <c r="T190" s="10" t="s">
        <v>447</v>
      </c>
    </row>
    <row r="191" spans="1:20" x14ac:dyDescent="0.25">
      <c r="A191" s="10" t="s">
        <v>36</v>
      </c>
      <c r="C191" s="10" t="s">
        <v>452</v>
      </c>
      <c r="D191" s="10" t="s">
        <v>453</v>
      </c>
      <c r="E191" s="10" t="s">
        <v>91</v>
      </c>
      <c r="F191" s="10" t="s">
        <v>40</v>
      </c>
      <c r="G191" s="10" t="s">
        <v>47</v>
      </c>
      <c r="H191" s="10" t="s">
        <v>47</v>
      </c>
      <c r="I191" s="10" t="s">
        <v>47</v>
      </c>
      <c r="J191" s="10" t="s">
        <v>47</v>
      </c>
      <c r="K191" s="10" t="s">
        <v>47</v>
      </c>
      <c r="L191" s="10" t="s">
        <v>47</v>
      </c>
      <c r="M191" s="10" t="s">
        <v>320</v>
      </c>
      <c r="O191" s="10" t="s">
        <v>47</v>
      </c>
      <c r="P191" s="10" t="s">
        <v>47</v>
      </c>
      <c r="Q191" s="10" t="s">
        <v>42</v>
      </c>
      <c r="R191" s="10" t="s">
        <v>44</v>
      </c>
      <c r="S191" s="10" t="s">
        <v>446</v>
      </c>
      <c r="T191" s="10" t="s">
        <v>447</v>
      </c>
    </row>
    <row r="192" spans="1:20" x14ac:dyDescent="0.25">
      <c r="A192" s="10" t="s">
        <v>36</v>
      </c>
      <c r="C192" s="10" t="s">
        <v>454</v>
      </c>
      <c r="D192" s="10" t="s">
        <v>455</v>
      </c>
      <c r="E192" s="10" t="s">
        <v>91</v>
      </c>
      <c r="F192" s="10" t="s">
        <v>40</v>
      </c>
      <c r="G192" s="10" t="s">
        <v>47</v>
      </c>
      <c r="H192" s="10" t="s">
        <v>47</v>
      </c>
      <c r="I192" s="10" t="s">
        <v>47</v>
      </c>
      <c r="J192" s="10" t="s">
        <v>47</v>
      </c>
      <c r="K192" s="10" t="s">
        <v>47</v>
      </c>
      <c r="L192" s="10" t="s">
        <v>47</v>
      </c>
      <c r="M192" s="10" t="s">
        <v>320</v>
      </c>
      <c r="O192" s="10" t="s">
        <v>47</v>
      </c>
      <c r="P192" s="10" t="s">
        <v>47</v>
      </c>
      <c r="Q192" s="10" t="s">
        <v>42</v>
      </c>
      <c r="R192" s="10" t="s">
        <v>44</v>
      </c>
      <c r="S192" s="10" t="s">
        <v>446</v>
      </c>
      <c r="T192" s="10" t="s">
        <v>447</v>
      </c>
    </row>
    <row r="193" spans="1:20" x14ac:dyDescent="0.25">
      <c r="A193" s="10" t="s">
        <v>36</v>
      </c>
      <c r="C193" s="10" t="s">
        <v>456</v>
      </c>
      <c r="D193" s="10" t="s">
        <v>457</v>
      </c>
      <c r="E193" s="10" t="s">
        <v>91</v>
      </c>
      <c r="F193" s="10" t="s">
        <v>40</v>
      </c>
      <c r="G193" s="10" t="s">
        <v>47</v>
      </c>
      <c r="H193" s="10" t="s">
        <v>47</v>
      </c>
      <c r="I193" s="10" t="s">
        <v>47</v>
      </c>
      <c r="J193" s="10" t="s">
        <v>47</v>
      </c>
      <c r="K193" s="10" t="s">
        <v>47</v>
      </c>
      <c r="L193" s="10" t="s">
        <v>47</v>
      </c>
      <c r="M193" s="10" t="s">
        <v>320</v>
      </c>
      <c r="O193" s="10" t="s">
        <v>47</v>
      </c>
      <c r="P193" s="10" t="s">
        <v>47</v>
      </c>
      <c r="Q193" s="10" t="s">
        <v>42</v>
      </c>
      <c r="R193" s="10" t="s">
        <v>44</v>
      </c>
      <c r="S193" s="10" t="s">
        <v>446</v>
      </c>
      <c r="T193" s="10" t="s">
        <v>447</v>
      </c>
    </row>
    <row r="194" spans="1:20" x14ac:dyDescent="0.25">
      <c r="A194" s="10" t="s">
        <v>36</v>
      </c>
      <c r="C194" s="10" t="s">
        <v>458</v>
      </c>
      <c r="D194" s="10" t="s">
        <v>459</v>
      </c>
      <c r="E194" s="10" t="s">
        <v>91</v>
      </c>
      <c r="F194" s="10" t="s">
        <v>40</v>
      </c>
      <c r="G194" s="10" t="s">
        <v>47</v>
      </c>
      <c r="H194" s="10" t="s">
        <v>47</v>
      </c>
      <c r="I194" s="10" t="s">
        <v>47</v>
      </c>
      <c r="J194" s="10" t="s">
        <v>47</v>
      </c>
      <c r="K194" s="10" t="s">
        <v>47</v>
      </c>
      <c r="L194" s="10" t="s">
        <v>47</v>
      </c>
      <c r="M194" s="10" t="s">
        <v>320</v>
      </c>
      <c r="O194" s="10" t="s">
        <v>47</v>
      </c>
      <c r="P194" s="10" t="s">
        <v>47</v>
      </c>
      <c r="Q194" s="10" t="s">
        <v>42</v>
      </c>
      <c r="R194" s="10" t="s">
        <v>44</v>
      </c>
      <c r="S194" s="10" t="s">
        <v>446</v>
      </c>
      <c r="T194" s="10" t="s">
        <v>447</v>
      </c>
    </row>
    <row r="195" spans="1:20" x14ac:dyDescent="0.25">
      <c r="A195" s="10" t="s">
        <v>36</v>
      </c>
      <c r="C195" s="10" t="s">
        <v>460</v>
      </c>
      <c r="D195" s="10" t="s">
        <v>461</v>
      </c>
      <c r="E195" s="10" t="s">
        <v>91</v>
      </c>
      <c r="F195" s="10" t="s">
        <v>40</v>
      </c>
      <c r="G195" s="10" t="s">
        <v>47</v>
      </c>
      <c r="H195" s="10" t="s">
        <v>47</v>
      </c>
      <c r="I195" s="10" t="s">
        <v>47</v>
      </c>
      <c r="J195" s="10" t="s">
        <v>47</v>
      </c>
      <c r="K195" s="10" t="s">
        <v>47</v>
      </c>
      <c r="L195" s="10" t="s">
        <v>47</v>
      </c>
      <c r="M195" s="10" t="s">
        <v>320</v>
      </c>
      <c r="O195" s="10" t="s">
        <v>47</v>
      </c>
      <c r="P195" s="10" t="s">
        <v>47</v>
      </c>
      <c r="Q195" s="10" t="s">
        <v>42</v>
      </c>
      <c r="R195" s="10" t="s">
        <v>44</v>
      </c>
      <c r="S195" s="10" t="s">
        <v>446</v>
      </c>
      <c r="T195" s="10" t="s">
        <v>447</v>
      </c>
    </row>
    <row r="196" spans="1:20" x14ac:dyDescent="0.25">
      <c r="A196" s="10" t="s">
        <v>36</v>
      </c>
      <c r="C196" s="10" t="s">
        <v>462</v>
      </c>
      <c r="D196" s="10" t="s">
        <v>463</v>
      </c>
      <c r="E196" s="10" t="s">
        <v>91</v>
      </c>
      <c r="F196" s="10" t="s">
        <v>40</v>
      </c>
      <c r="G196" s="10" t="s">
        <v>47</v>
      </c>
      <c r="H196" s="10" t="s">
        <v>47</v>
      </c>
      <c r="I196" s="10" t="s">
        <v>47</v>
      </c>
      <c r="J196" s="10" t="s">
        <v>47</v>
      </c>
      <c r="K196" s="10" t="s">
        <v>47</v>
      </c>
      <c r="L196" s="10" t="s">
        <v>47</v>
      </c>
      <c r="M196" s="10" t="s">
        <v>320</v>
      </c>
      <c r="O196" s="10" t="s">
        <v>47</v>
      </c>
      <c r="P196" s="10" t="s">
        <v>47</v>
      </c>
      <c r="Q196" s="10" t="s">
        <v>42</v>
      </c>
      <c r="R196" s="10" t="s">
        <v>44</v>
      </c>
      <c r="S196" s="10" t="s">
        <v>446</v>
      </c>
      <c r="T196" s="10" t="s">
        <v>447</v>
      </c>
    </row>
    <row r="197" spans="1:20" x14ac:dyDescent="0.25">
      <c r="A197" s="10" t="s">
        <v>36</v>
      </c>
      <c r="C197" s="10" t="s">
        <v>464</v>
      </c>
      <c r="D197" s="10" t="s">
        <v>465</v>
      </c>
      <c r="E197" s="10" t="s">
        <v>91</v>
      </c>
      <c r="F197" s="10" t="s">
        <v>40</v>
      </c>
      <c r="G197" s="10" t="s">
        <v>47</v>
      </c>
      <c r="H197" s="10" t="s">
        <v>47</v>
      </c>
      <c r="I197" s="10" t="s">
        <v>47</v>
      </c>
      <c r="J197" s="10" t="s">
        <v>47</v>
      </c>
      <c r="K197" s="10" t="s">
        <v>47</v>
      </c>
      <c r="L197" s="10" t="s">
        <v>47</v>
      </c>
      <c r="M197" s="10" t="s">
        <v>320</v>
      </c>
      <c r="O197" s="10" t="s">
        <v>47</v>
      </c>
      <c r="P197" s="10" t="s">
        <v>47</v>
      </c>
      <c r="Q197" s="10" t="s">
        <v>42</v>
      </c>
      <c r="R197" s="10" t="s">
        <v>44</v>
      </c>
      <c r="S197" s="10" t="s">
        <v>446</v>
      </c>
      <c r="T197" s="10" t="s">
        <v>447</v>
      </c>
    </row>
    <row r="198" spans="1:20" x14ac:dyDescent="0.25">
      <c r="A198" s="10" t="s">
        <v>36</v>
      </c>
      <c r="C198" s="10" t="s">
        <v>466</v>
      </c>
      <c r="D198" s="10" t="s">
        <v>467</v>
      </c>
      <c r="E198" s="10" t="s">
        <v>91</v>
      </c>
      <c r="F198" s="10" t="s">
        <v>40</v>
      </c>
      <c r="G198" s="10" t="s">
        <v>47</v>
      </c>
      <c r="H198" s="10" t="s">
        <v>47</v>
      </c>
      <c r="I198" s="10" t="s">
        <v>47</v>
      </c>
      <c r="J198" s="10" t="s">
        <v>47</v>
      </c>
      <c r="K198" s="10" t="s">
        <v>47</v>
      </c>
      <c r="L198" s="10" t="s">
        <v>47</v>
      </c>
      <c r="M198" s="10" t="s">
        <v>320</v>
      </c>
      <c r="O198" s="10" t="s">
        <v>47</v>
      </c>
      <c r="P198" s="10" t="s">
        <v>47</v>
      </c>
      <c r="Q198" s="10" t="s">
        <v>42</v>
      </c>
      <c r="R198" s="10" t="s">
        <v>44</v>
      </c>
      <c r="S198" s="10" t="s">
        <v>446</v>
      </c>
      <c r="T198" s="10" t="s">
        <v>447</v>
      </c>
    </row>
    <row r="199" spans="1:20" x14ac:dyDescent="0.25">
      <c r="A199" s="10" t="s">
        <v>36</v>
      </c>
      <c r="C199" s="10" t="s">
        <v>468</v>
      </c>
      <c r="D199" s="10" t="s">
        <v>469</v>
      </c>
      <c r="E199" s="10" t="s">
        <v>91</v>
      </c>
      <c r="F199" s="10" t="s">
        <v>40</v>
      </c>
      <c r="G199" s="10" t="s">
        <v>47</v>
      </c>
      <c r="H199" s="10" t="s">
        <v>47</v>
      </c>
      <c r="I199" s="10" t="s">
        <v>47</v>
      </c>
      <c r="J199" s="10" t="s">
        <v>47</v>
      </c>
      <c r="K199" s="10" t="s">
        <v>47</v>
      </c>
      <c r="L199" s="10" t="s">
        <v>47</v>
      </c>
      <c r="M199" s="10" t="s">
        <v>320</v>
      </c>
      <c r="O199" s="10" t="s">
        <v>47</v>
      </c>
      <c r="P199" s="10" t="s">
        <v>47</v>
      </c>
      <c r="Q199" s="10" t="s">
        <v>42</v>
      </c>
      <c r="R199" s="10" t="s">
        <v>44</v>
      </c>
      <c r="S199" s="10" t="s">
        <v>446</v>
      </c>
      <c r="T199" s="10" t="s">
        <v>447</v>
      </c>
    </row>
    <row r="200" spans="1:20" x14ac:dyDescent="0.25">
      <c r="A200" s="10" t="s">
        <v>36</v>
      </c>
      <c r="C200" s="10" t="s">
        <v>470</v>
      </c>
      <c r="D200" s="10" t="s">
        <v>471</v>
      </c>
      <c r="E200" s="10" t="s">
        <v>91</v>
      </c>
      <c r="F200" s="10" t="s">
        <v>40</v>
      </c>
      <c r="G200" s="10" t="s">
        <v>47</v>
      </c>
      <c r="H200" s="10" t="s">
        <v>47</v>
      </c>
      <c r="I200" s="10" t="s">
        <v>47</v>
      </c>
      <c r="J200" s="10" t="s">
        <v>47</v>
      </c>
      <c r="K200" s="10" t="s">
        <v>47</v>
      </c>
      <c r="L200" s="10" t="s">
        <v>47</v>
      </c>
      <c r="M200" s="10" t="s">
        <v>320</v>
      </c>
      <c r="O200" s="10" t="s">
        <v>47</v>
      </c>
      <c r="P200" s="10" t="s">
        <v>47</v>
      </c>
      <c r="Q200" s="10" t="s">
        <v>42</v>
      </c>
      <c r="R200" s="10" t="s">
        <v>44</v>
      </c>
      <c r="S200" s="10" t="s">
        <v>446</v>
      </c>
      <c r="T200" s="10" t="s">
        <v>447</v>
      </c>
    </row>
    <row r="201" spans="1:20" x14ac:dyDescent="0.25">
      <c r="A201" s="10" t="s">
        <v>36</v>
      </c>
      <c r="C201" s="10" t="s">
        <v>472</v>
      </c>
      <c r="D201" s="10" t="s">
        <v>473</v>
      </c>
      <c r="E201" s="10" t="s">
        <v>91</v>
      </c>
      <c r="F201" s="10" t="s">
        <v>40</v>
      </c>
      <c r="G201" s="10" t="s">
        <v>47</v>
      </c>
      <c r="H201" s="10" t="s">
        <v>47</v>
      </c>
      <c r="I201" s="10" t="s">
        <v>47</v>
      </c>
      <c r="J201" s="10" t="s">
        <v>47</v>
      </c>
      <c r="K201" s="10" t="s">
        <v>47</v>
      </c>
      <c r="L201" s="10" t="s">
        <v>47</v>
      </c>
      <c r="M201" s="10" t="s">
        <v>320</v>
      </c>
      <c r="O201" s="10" t="s">
        <v>47</v>
      </c>
      <c r="P201" s="10" t="s">
        <v>47</v>
      </c>
      <c r="Q201" s="10" t="s">
        <v>42</v>
      </c>
      <c r="R201" s="10" t="s">
        <v>44</v>
      </c>
      <c r="S201" s="10" t="s">
        <v>446</v>
      </c>
      <c r="T201" s="10" t="s">
        <v>447</v>
      </c>
    </row>
    <row r="202" spans="1:20" x14ac:dyDescent="0.25">
      <c r="A202" s="10" t="s">
        <v>36</v>
      </c>
      <c r="C202" s="10" t="s">
        <v>474</v>
      </c>
      <c r="D202" s="10" t="s">
        <v>475</v>
      </c>
      <c r="E202" s="10" t="s">
        <v>91</v>
      </c>
      <c r="F202" s="10" t="s">
        <v>40</v>
      </c>
      <c r="G202" s="10" t="s">
        <v>47</v>
      </c>
      <c r="H202" s="10" t="s">
        <v>47</v>
      </c>
      <c r="I202" s="10" t="s">
        <v>47</v>
      </c>
      <c r="J202" s="10" t="s">
        <v>47</v>
      </c>
      <c r="K202" s="10" t="s">
        <v>47</v>
      </c>
      <c r="L202" s="10" t="s">
        <v>47</v>
      </c>
      <c r="M202" s="10" t="s">
        <v>320</v>
      </c>
      <c r="O202" s="10" t="s">
        <v>47</v>
      </c>
      <c r="P202" s="10" t="s">
        <v>47</v>
      </c>
      <c r="Q202" s="10" t="s">
        <v>42</v>
      </c>
      <c r="R202" s="10" t="s">
        <v>44</v>
      </c>
      <c r="S202" s="10" t="s">
        <v>446</v>
      </c>
      <c r="T202" s="10" t="s">
        <v>447</v>
      </c>
    </row>
    <row r="203" spans="1:20" x14ac:dyDescent="0.25">
      <c r="A203" s="10" t="s">
        <v>36</v>
      </c>
      <c r="C203" s="10" t="s">
        <v>476</v>
      </c>
      <c r="D203" s="10" t="s">
        <v>477</v>
      </c>
      <c r="E203" s="10" t="s">
        <v>91</v>
      </c>
      <c r="F203" s="10" t="s">
        <v>40</v>
      </c>
      <c r="G203" s="10" t="s">
        <v>47</v>
      </c>
      <c r="H203" s="10" t="s">
        <v>47</v>
      </c>
      <c r="I203" s="10" t="s">
        <v>47</v>
      </c>
      <c r="J203" s="10" t="s">
        <v>47</v>
      </c>
      <c r="K203" s="10" t="s">
        <v>47</v>
      </c>
      <c r="L203" s="10" t="s">
        <v>47</v>
      </c>
      <c r="M203" s="10" t="s">
        <v>320</v>
      </c>
      <c r="O203" s="10" t="s">
        <v>47</v>
      </c>
      <c r="P203" s="10" t="s">
        <v>47</v>
      </c>
      <c r="Q203" s="10" t="s">
        <v>42</v>
      </c>
      <c r="R203" s="10" t="s">
        <v>44</v>
      </c>
      <c r="S203" s="10" t="s">
        <v>446</v>
      </c>
      <c r="T203" s="10" t="s">
        <v>447</v>
      </c>
    </row>
    <row r="204" spans="1:20" x14ac:dyDescent="0.25">
      <c r="A204" s="10" t="s">
        <v>36</v>
      </c>
      <c r="C204" s="10" t="s">
        <v>478</v>
      </c>
      <c r="D204" s="10" t="s">
        <v>479</v>
      </c>
      <c r="E204" s="10" t="s">
        <v>91</v>
      </c>
      <c r="F204" s="10" t="s">
        <v>40</v>
      </c>
      <c r="G204" s="10" t="s">
        <v>47</v>
      </c>
      <c r="H204" s="10" t="s">
        <v>47</v>
      </c>
      <c r="I204" s="10" t="s">
        <v>47</v>
      </c>
      <c r="J204" s="10" t="s">
        <v>47</v>
      </c>
      <c r="K204" s="10" t="s">
        <v>47</v>
      </c>
      <c r="L204" s="10" t="s">
        <v>47</v>
      </c>
      <c r="M204" s="10" t="s">
        <v>320</v>
      </c>
      <c r="O204" s="10" t="s">
        <v>47</v>
      </c>
      <c r="P204" s="10" t="s">
        <v>47</v>
      </c>
      <c r="Q204" s="10" t="s">
        <v>42</v>
      </c>
      <c r="R204" s="10" t="s">
        <v>44</v>
      </c>
      <c r="S204" s="10" t="s">
        <v>446</v>
      </c>
      <c r="T204" s="10" t="s">
        <v>447</v>
      </c>
    </row>
    <row r="205" spans="1:20" x14ac:dyDescent="0.25">
      <c r="A205" s="10" t="s">
        <v>36</v>
      </c>
      <c r="C205" s="10" t="s">
        <v>480</v>
      </c>
      <c r="D205" s="10" t="s">
        <v>481</v>
      </c>
      <c r="E205" s="10" t="s">
        <v>91</v>
      </c>
      <c r="F205" s="10" t="s">
        <v>40</v>
      </c>
      <c r="G205" s="10" t="s">
        <v>47</v>
      </c>
      <c r="H205" s="10" t="s">
        <v>47</v>
      </c>
      <c r="I205" s="10" t="s">
        <v>47</v>
      </c>
      <c r="J205" s="10" t="s">
        <v>47</v>
      </c>
      <c r="K205" s="10" t="s">
        <v>47</v>
      </c>
      <c r="L205" s="10" t="s">
        <v>47</v>
      </c>
      <c r="M205" s="10" t="s">
        <v>320</v>
      </c>
      <c r="O205" s="10" t="s">
        <v>47</v>
      </c>
      <c r="P205" s="10" t="s">
        <v>47</v>
      </c>
      <c r="Q205" s="10" t="s">
        <v>42</v>
      </c>
      <c r="R205" s="10" t="s">
        <v>44</v>
      </c>
      <c r="S205" s="10" t="s">
        <v>446</v>
      </c>
      <c r="T205" s="10" t="s">
        <v>447</v>
      </c>
    </row>
    <row r="206" spans="1:20" x14ac:dyDescent="0.25">
      <c r="A206" s="10" t="s">
        <v>36</v>
      </c>
      <c r="C206" s="10" t="s">
        <v>482</v>
      </c>
      <c r="D206" s="10" t="s">
        <v>483</v>
      </c>
      <c r="E206" s="10" t="s">
        <v>91</v>
      </c>
      <c r="F206" s="10" t="s">
        <v>40</v>
      </c>
      <c r="G206" s="10" t="s">
        <v>47</v>
      </c>
      <c r="H206" s="10" t="s">
        <v>47</v>
      </c>
      <c r="I206" s="10" t="s">
        <v>47</v>
      </c>
      <c r="J206" s="10" t="s">
        <v>47</v>
      </c>
      <c r="K206" s="10" t="s">
        <v>47</v>
      </c>
      <c r="L206" s="10" t="s">
        <v>47</v>
      </c>
      <c r="M206" s="10" t="s">
        <v>320</v>
      </c>
      <c r="O206" s="10" t="s">
        <v>47</v>
      </c>
      <c r="P206" s="10" t="s">
        <v>47</v>
      </c>
      <c r="Q206" s="10" t="s">
        <v>42</v>
      </c>
      <c r="R206" s="10" t="s">
        <v>44</v>
      </c>
      <c r="S206" s="10" t="s">
        <v>446</v>
      </c>
      <c r="T206" s="10" t="s">
        <v>447</v>
      </c>
    </row>
    <row r="207" spans="1:20" x14ac:dyDescent="0.25">
      <c r="A207" s="10" t="s">
        <v>36</v>
      </c>
      <c r="C207" s="10" t="s">
        <v>484</v>
      </c>
      <c r="D207" s="10" t="s">
        <v>485</v>
      </c>
      <c r="E207" s="10" t="s">
        <v>91</v>
      </c>
      <c r="F207" s="10" t="s">
        <v>40</v>
      </c>
      <c r="G207" s="10" t="s">
        <v>47</v>
      </c>
      <c r="H207" s="10" t="s">
        <v>47</v>
      </c>
      <c r="I207" s="10" t="s">
        <v>47</v>
      </c>
      <c r="J207" s="10" t="s">
        <v>47</v>
      </c>
      <c r="K207" s="10" t="s">
        <v>47</v>
      </c>
      <c r="L207" s="10" t="s">
        <v>47</v>
      </c>
      <c r="M207" s="10" t="s">
        <v>320</v>
      </c>
      <c r="O207" s="10" t="s">
        <v>47</v>
      </c>
      <c r="P207" s="10" t="s">
        <v>47</v>
      </c>
      <c r="Q207" s="10" t="s">
        <v>42</v>
      </c>
      <c r="R207" s="10" t="s">
        <v>44</v>
      </c>
      <c r="S207" s="10" t="s">
        <v>446</v>
      </c>
      <c r="T207" s="10" t="s">
        <v>447</v>
      </c>
    </row>
    <row r="208" spans="1:20" x14ac:dyDescent="0.25">
      <c r="A208" s="10" t="s">
        <v>36</v>
      </c>
      <c r="C208" s="10" t="s">
        <v>486</v>
      </c>
      <c r="D208" s="10" t="s">
        <v>487</v>
      </c>
      <c r="E208" s="10" t="s">
        <v>91</v>
      </c>
      <c r="F208" s="10" t="s">
        <v>40</v>
      </c>
      <c r="G208" s="10" t="s">
        <v>47</v>
      </c>
      <c r="H208" s="10" t="s">
        <v>47</v>
      </c>
      <c r="I208" s="10" t="s">
        <v>47</v>
      </c>
      <c r="J208" s="10" t="s">
        <v>47</v>
      </c>
      <c r="K208" s="10" t="s">
        <v>47</v>
      </c>
      <c r="L208" s="10" t="s">
        <v>47</v>
      </c>
      <c r="M208" s="10" t="s">
        <v>320</v>
      </c>
      <c r="O208" s="10" t="s">
        <v>47</v>
      </c>
      <c r="P208" s="10" t="s">
        <v>47</v>
      </c>
      <c r="Q208" s="10" t="s">
        <v>42</v>
      </c>
      <c r="R208" s="10" t="s">
        <v>44</v>
      </c>
      <c r="S208" s="10" t="s">
        <v>446</v>
      </c>
      <c r="T208" s="10" t="s">
        <v>447</v>
      </c>
    </row>
    <row r="209" spans="1:20" x14ac:dyDescent="0.25">
      <c r="A209" s="10" t="s">
        <v>36</v>
      </c>
      <c r="C209" s="10" t="s">
        <v>488</v>
      </c>
      <c r="D209" s="10" t="s">
        <v>489</v>
      </c>
      <c r="E209" s="10" t="s">
        <v>91</v>
      </c>
      <c r="F209" s="10" t="s">
        <v>40</v>
      </c>
      <c r="G209" s="10" t="s">
        <v>47</v>
      </c>
      <c r="H209" s="10" t="s">
        <v>47</v>
      </c>
      <c r="I209" s="10" t="s">
        <v>47</v>
      </c>
      <c r="J209" s="10" t="s">
        <v>47</v>
      </c>
      <c r="K209" s="10" t="s">
        <v>47</v>
      </c>
      <c r="L209" s="10" t="s">
        <v>47</v>
      </c>
      <c r="M209" s="10" t="s">
        <v>320</v>
      </c>
      <c r="O209" s="10" t="s">
        <v>47</v>
      </c>
      <c r="P209" s="10" t="s">
        <v>47</v>
      </c>
      <c r="Q209" s="10" t="s">
        <v>42</v>
      </c>
      <c r="R209" s="10" t="s">
        <v>44</v>
      </c>
      <c r="S209" s="10" t="s">
        <v>446</v>
      </c>
      <c r="T209" s="10" t="s">
        <v>447</v>
      </c>
    </row>
    <row r="210" spans="1:20" x14ac:dyDescent="0.25">
      <c r="A210" s="10" t="s">
        <v>36</v>
      </c>
      <c r="C210" s="10" t="s">
        <v>490</v>
      </c>
      <c r="D210" s="10" t="s">
        <v>491</v>
      </c>
      <c r="E210" s="10" t="s">
        <v>91</v>
      </c>
      <c r="F210" s="10" t="s">
        <v>40</v>
      </c>
      <c r="G210" s="10" t="s">
        <v>47</v>
      </c>
      <c r="H210" s="10" t="s">
        <v>47</v>
      </c>
      <c r="I210" s="10" t="s">
        <v>47</v>
      </c>
      <c r="J210" s="10" t="s">
        <v>47</v>
      </c>
      <c r="K210" s="10" t="s">
        <v>47</v>
      </c>
      <c r="L210" s="10" t="s">
        <v>47</v>
      </c>
      <c r="M210" s="10" t="s">
        <v>320</v>
      </c>
      <c r="O210" s="10" t="s">
        <v>47</v>
      </c>
      <c r="P210" s="10" t="s">
        <v>47</v>
      </c>
      <c r="Q210" s="10" t="s">
        <v>42</v>
      </c>
      <c r="R210" s="10" t="s">
        <v>44</v>
      </c>
      <c r="S210" s="10" t="s">
        <v>446</v>
      </c>
      <c r="T210" s="10" t="s">
        <v>447</v>
      </c>
    </row>
    <row r="211" spans="1:20" x14ac:dyDescent="0.25">
      <c r="A211" s="10" t="s">
        <v>36</v>
      </c>
      <c r="C211" s="10" t="s">
        <v>492</v>
      </c>
      <c r="D211" s="10" t="s">
        <v>493</v>
      </c>
      <c r="E211" s="10" t="s">
        <v>91</v>
      </c>
      <c r="F211" s="10" t="s">
        <v>40</v>
      </c>
      <c r="G211" s="10" t="s">
        <v>47</v>
      </c>
      <c r="H211" s="10" t="s">
        <v>47</v>
      </c>
      <c r="I211" s="10" t="s">
        <v>47</v>
      </c>
      <c r="J211" s="10" t="s">
        <v>47</v>
      </c>
      <c r="K211" s="10" t="s">
        <v>47</v>
      </c>
      <c r="L211" s="10" t="s">
        <v>47</v>
      </c>
      <c r="M211" s="10" t="s">
        <v>320</v>
      </c>
      <c r="O211" s="10" t="s">
        <v>47</v>
      </c>
      <c r="P211" s="10" t="s">
        <v>47</v>
      </c>
      <c r="Q211" s="10" t="s">
        <v>42</v>
      </c>
      <c r="R211" s="10" t="s">
        <v>44</v>
      </c>
      <c r="S211" s="10" t="s">
        <v>446</v>
      </c>
      <c r="T211" s="10" t="s">
        <v>447</v>
      </c>
    </row>
    <row r="212" spans="1:20" x14ac:dyDescent="0.25">
      <c r="A212" s="10" t="s">
        <v>36</v>
      </c>
      <c r="C212" s="10" t="s">
        <v>494</v>
      </c>
      <c r="D212" s="10" t="s">
        <v>495</v>
      </c>
      <c r="E212" s="10" t="s">
        <v>91</v>
      </c>
      <c r="F212" s="10" t="s">
        <v>40</v>
      </c>
      <c r="G212" s="10" t="s">
        <v>47</v>
      </c>
      <c r="H212" s="10" t="s">
        <v>47</v>
      </c>
      <c r="I212" s="10" t="s">
        <v>47</v>
      </c>
      <c r="J212" s="10" t="s">
        <v>47</v>
      </c>
      <c r="K212" s="10" t="s">
        <v>47</v>
      </c>
      <c r="L212" s="10" t="s">
        <v>47</v>
      </c>
      <c r="M212" s="10" t="s">
        <v>320</v>
      </c>
      <c r="O212" s="10" t="s">
        <v>47</v>
      </c>
      <c r="P212" s="10" t="s">
        <v>47</v>
      </c>
      <c r="Q212" s="10" t="s">
        <v>42</v>
      </c>
      <c r="R212" s="10" t="s">
        <v>44</v>
      </c>
      <c r="S212" s="10" t="s">
        <v>446</v>
      </c>
      <c r="T212" s="10" t="s">
        <v>447</v>
      </c>
    </row>
    <row r="213" spans="1:20" x14ac:dyDescent="0.25">
      <c r="A213" s="10" t="s">
        <v>36</v>
      </c>
      <c r="C213" s="10" t="s">
        <v>496</v>
      </c>
      <c r="D213" s="10" t="s">
        <v>497</v>
      </c>
      <c r="E213" s="10" t="s">
        <v>91</v>
      </c>
      <c r="F213" s="10" t="s">
        <v>40</v>
      </c>
      <c r="G213" s="10" t="s">
        <v>47</v>
      </c>
      <c r="H213" s="10" t="s">
        <v>47</v>
      </c>
      <c r="I213" s="10" t="s">
        <v>47</v>
      </c>
      <c r="J213" s="10" t="s">
        <v>47</v>
      </c>
      <c r="K213" s="10" t="s">
        <v>47</v>
      </c>
      <c r="L213" s="10" t="s">
        <v>47</v>
      </c>
      <c r="M213" s="10" t="s">
        <v>320</v>
      </c>
      <c r="O213" s="10" t="s">
        <v>47</v>
      </c>
      <c r="P213" s="10" t="s">
        <v>47</v>
      </c>
      <c r="Q213" s="10" t="s">
        <v>42</v>
      </c>
      <c r="R213" s="10" t="s">
        <v>44</v>
      </c>
      <c r="S213" s="10" t="s">
        <v>446</v>
      </c>
      <c r="T213" s="10" t="s">
        <v>447</v>
      </c>
    </row>
    <row r="214" spans="1:20" x14ac:dyDescent="0.25">
      <c r="A214" s="10" t="s">
        <v>36</v>
      </c>
      <c r="C214" s="10" t="s">
        <v>498</v>
      </c>
      <c r="D214" s="10" t="s">
        <v>499</v>
      </c>
      <c r="E214" s="10" t="s">
        <v>91</v>
      </c>
      <c r="F214" s="10" t="s">
        <v>40</v>
      </c>
      <c r="G214" s="10" t="s">
        <v>47</v>
      </c>
      <c r="H214" s="10" t="s">
        <v>47</v>
      </c>
      <c r="I214" s="10" t="s">
        <v>47</v>
      </c>
      <c r="J214" s="10" t="s">
        <v>47</v>
      </c>
      <c r="K214" s="10" t="s">
        <v>47</v>
      </c>
      <c r="L214" s="10" t="s">
        <v>47</v>
      </c>
      <c r="M214" s="10" t="s">
        <v>320</v>
      </c>
      <c r="O214" s="10" t="s">
        <v>47</v>
      </c>
      <c r="P214" s="10" t="s">
        <v>47</v>
      </c>
      <c r="Q214" s="10" t="s">
        <v>42</v>
      </c>
      <c r="R214" s="10" t="s">
        <v>44</v>
      </c>
      <c r="S214" s="10" t="s">
        <v>500</v>
      </c>
      <c r="T214" s="10" t="s">
        <v>501</v>
      </c>
    </row>
    <row r="215" spans="1:20" x14ac:dyDescent="0.25">
      <c r="A215" s="10" t="s">
        <v>36</v>
      </c>
      <c r="C215" s="10" t="s">
        <v>502</v>
      </c>
      <c r="D215" s="10" t="s">
        <v>503</v>
      </c>
      <c r="E215" s="10" t="s">
        <v>91</v>
      </c>
      <c r="F215" s="10" t="s">
        <v>40</v>
      </c>
      <c r="G215" s="10" t="s">
        <v>47</v>
      </c>
      <c r="H215" s="10" t="s">
        <v>47</v>
      </c>
      <c r="I215" s="10" t="s">
        <v>47</v>
      </c>
      <c r="J215" s="10" t="s">
        <v>47</v>
      </c>
      <c r="K215" s="10" t="s">
        <v>47</v>
      </c>
      <c r="L215" s="10" t="s">
        <v>47</v>
      </c>
      <c r="M215" s="10" t="s">
        <v>320</v>
      </c>
      <c r="O215" s="10" t="s">
        <v>47</v>
      </c>
      <c r="P215" s="10" t="s">
        <v>47</v>
      </c>
      <c r="Q215" s="10" t="s">
        <v>42</v>
      </c>
      <c r="R215" s="10" t="s">
        <v>44</v>
      </c>
      <c r="S215" s="10" t="s">
        <v>500</v>
      </c>
      <c r="T215" s="10" t="s">
        <v>501</v>
      </c>
    </row>
    <row r="216" spans="1:20" x14ac:dyDescent="0.25">
      <c r="A216" s="10" t="s">
        <v>36</v>
      </c>
      <c r="C216" s="10" t="s">
        <v>504</v>
      </c>
      <c r="D216" s="10" t="s">
        <v>505</v>
      </c>
      <c r="E216" s="10" t="s">
        <v>91</v>
      </c>
      <c r="F216" s="10" t="s">
        <v>40</v>
      </c>
      <c r="G216" s="10" t="s">
        <v>47</v>
      </c>
      <c r="H216" s="10" t="s">
        <v>47</v>
      </c>
      <c r="I216" s="10" t="s">
        <v>47</v>
      </c>
      <c r="J216" s="10" t="s">
        <v>47</v>
      </c>
      <c r="K216" s="10" t="s">
        <v>47</v>
      </c>
      <c r="L216" s="10" t="s">
        <v>47</v>
      </c>
      <c r="M216" s="10" t="s">
        <v>320</v>
      </c>
      <c r="O216" s="10" t="s">
        <v>47</v>
      </c>
      <c r="P216" s="10" t="s">
        <v>47</v>
      </c>
      <c r="Q216" s="10" t="s">
        <v>42</v>
      </c>
      <c r="R216" s="10" t="s">
        <v>44</v>
      </c>
      <c r="S216" s="10" t="s">
        <v>500</v>
      </c>
      <c r="T216" s="10" t="s">
        <v>501</v>
      </c>
    </row>
    <row r="217" spans="1:20" x14ac:dyDescent="0.25">
      <c r="A217" s="10" t="s">
        <v>36</v>
      </c>
      <c r="C217" s="10" t="s">
        <v>506</v>
      </c>
      <c r="D217" s="10" t="s">
        <v>507</v>
      </c>
      <c r="E217" s="10" t="s">
        <v>91</v>
      </c>
      <c r="F217" s="10" t="s">
        <v>40</v>
      </c>
      <c r="G217" s="10" t="s">
        <v>47</v>
      </c>
      <c r="H217" s="10" t="s">
        <v>47</v>
      </c>
      <c r="I217" s="10" t="s">
        <v>47</v>
      </c>
      <c r="J217" s="10" t="s">
        <v>47</v>
      </c>
      <c r="K217" s="10" t="s">
        <v>47</v>
      </c>
      <c r="L217" s="10" t="s">
        <v>47</v>
      </c>
      <c r="M217" s="10" t="s">
        <v>320</v>
      </c>
      <c r="O217" s="10" t="s">
        <v>47</v>
      </c>
      <c r="P217" s="10" t="s">
        <v>47</v>
      </c>
      <c r="Q217" s="10" t="s">
        <v>42</v>
      </c>
      <c r="R217" s="10" t="s">
        <v>44</v>
      </c>
      <c r="S217" s="10" t="s">
        <v>500</v>
      </c>
      <c r="T217" s="10" t="s">
        <v>501</v>
      </c>
    </row>
    <row r="218" spans="1:20" x14ac:dyDescent="0.25">
      <c r="A218" s="10" t="s">
        <v>36</v>
      </c>
      <c r="C218" s="10" t="s">
        <v>508</v>
      </c>
      <c r="D218" s="10" t="s">
        <v>509</v>
      </c>
      <c r="E218" s="10" t="s">
        <v>91</v>
      </c>
      <c r="F218" s="10" t="s">
        <v>40</v>
      </c>
      <c r="G218" s="10" t="s">
        <v>47</v>
      </c>
      <c r="H218" s="10" t="s">
        <v>47</v>
      </c>
      <c r="I218" s="10" t="s">
        <v>47</v>
      </c>
      <c r="J218" s="10" t="s">
        <v>47</v>
      </c>
      <c r="K218" s="10" t="s">
        <v>47</v>
      </c>
      <c r="L218" s="10" t="s">
        <v>47</v>
      </c>
      <c r="M218" s="10" t="s">
        <v>320</v>
      </c>
      <c r="O218" s="10" t="s">
        <v>47</v>
      </c>
      <c r="P218" s="10" t="s">
        <v>47</v>
      </c>
      <c r="Q218" s="10" t="s">
        <v>42</v>
      </c>
      <c r="R218" s="10" t="s">
        <v>44</v>
      </c>
      <c r="S218" s="10" t="s">
        <v>446</v>
      </c>
      <c r="T218" s="10" t="s">
        <v>447</v>
      </c>
    </row>
    <row r="219" spans="1:20" x14ac:dyDescent="0.25">
      <c r="A219" s="10" t="s">
        <v>36</v>
      </c>
      <c r="C219" s="10" t="s">
        <v>510</v>
      </c>
      <c r="D219" s="10" t="s">
        <v>511</v>
      </c>
      <c r="E219" s="10" t="s">
        <v>91</v>
      </c>
      <c r="F219" s="10" t="s">
        <v>40</v>
      </c>
      <c r="G219" s="10" t="s">
        <v>47</v>
      </c>
      <c r="H219" s="10" t="s">
        <v>47</v>
      </c>
      <c r="I219" s="10" t="s">
        <v>47</v>
      </c>
      <c r="J219" s="10" t="s">
        <v>47</v>
      </c>
      <c r="K219" s="10" t="s">
        <v>47</v>
      </c>
      <c r="L219" s="10" t="s">
        <v>47</v>
      </c>
      <c r="M219" s="10" t="s">
        <v>320</v>
      </c>
      <c r="O219" s="10" t="s">
        <v>47</v>
      </c>
      <c r="P219" s="10" t="s">
        <v>47</v>
      </c>
      <c r="Q219" s="10" t="s">
        <v>42</v>
      </c>
      <c r="R219" s="10" t="s">
        <v>44</v>
      </c>
      <c r="S219" s="10" t="s">
        <v>446</v>
      </c>
      <c r="T219" s="10" t="s">
        <v>447</v>
      </c>
    </row>
    <row r="220" spans="1:20" x14ac:dyDescent="0.25">
      <c r="A220" s="10" t="s">
        <v>36</v>
      </c>
      <c r="C220" s="10" t="s">
        <v>512</v>
      </c>
      <c r="D220" s="10" t="s">
        <v>513</v>
      </c>
      <c r="E220" s="10" t="s">
        <v>91</v>
      </c>
      <c r="F220" s="10" t="s">
        <v>40</v>
      </c>
      <c r="G220" s="10" t="s">
        <v>47</v>
      </c>
      <c r="H220" s="10" t="s">
        <v>47</v>
      </c>
      <c r="I220" s="10" t="s">
        <v>47</v>
      </c>
      <c r="J220" s="10" t="s">
        <v>47</v>
      </c>
      <c r="K220" s="10" t="s">
        <v>47</v>
      </c>
      <c r="L220" s="10" t="s">
        <v>47</v>
      </c>
      <c r="M220" s="10" t="s">
        <v>320</v>
      </c>
      <c r="O220" s="10" t="s">
        <v>47</v>
      </c>
      <c r="P220" s="10" t="s">
        <v>47</v>
      </c>
      <c r="Q220" s="10" t="s">
        <v>42</v>
      </c>
      <c r="R220" s="10" t="s">
        <v>44</v>
      </c>
      <c r="S220" s="10" t="s">
        <v>446</v>
      </c>
      <c r="T220" s="10" t="s">
        <v>447</v>
      </c>
    </row>
    <row r="221" spans="1:20" x14ac:dyDescent="0.25">
      <c r="A221" s="10" t="s">
        <v>36</v>
      </c>
      <c r="C221" s="10" t="s">
        <v>514</v>
      </c>
      <c r="D221" s="10" t="s">
        <v>515</v>
      </c>
      <c r="E221" s="10" t="s">
        <v>91</v>
      </c>
      <c r="F221" s="10" t="s">
        <v>40</v>
      </c>
      <c r="G221" s="10" t="s">
        <v>47</v>
      </c>
      <c r="H221" s="10" t="s">
        <v>47</v>
      </c>
      <c r="I221" s="10" t="s">
        <v>47</v>
      </c>
      <c r="J221" s="10" t="s">
        <v>47</v>
      </c>
      <c r="K221" s="10" t="s">
        <v>47</v>
      </c>
      <c r="L221" s="10" t="s">
        <v>47</v>
      </c>
      <c r="M221" s="10" t="s">
        <v>320</v>
      </c>
      <c r="O221" s="10" t="s">
        <v>47</v>
      </c>
      <c r="P221" s="10" t="s">
        <v>47</v>
      </c>
      <c r="Q221" s="10" t="s">
        <v>42</v>
      </c>
      <c r="R221" s="10" t="s">
        <v>44</v>
      </c>
      <c r="S221" s="10" t="s">
        <v>446</v>
      </c>
      <c r="T221" s="10" t="s">
        <v>447</v>
      </c>
    </row>
    <row r="222" spans="1:20" x14ac:dyDescent="0.25">
      <c r="A222" s="10" t="s">
        <v>36</v>
      </c>
      <c r="C222" s="10" t="s">
        <v>516</v>
      </c>
      <c r="D222" s="10" t="s">
        <v>517</v>
      </c>
      <c r="E222" s="10" t="s">
        <v>91</v>
      </c>
      <c r="F222" s="10" t="s">
        <v>40</v>
      </c>
      <c r="G222" s="10" t="s">
        <v>47</v>
      </c>
      <c r="H222" s="10" t="s">
        <v>47</v>
      </c>
      <c r="I222" s="10" t="s">
        <v>47</v>
      </c>
      <c r="J222" s="10" t="s">
        <v>47</v>
      </c>
      <c r="K222" s="10" t="s">
        <v>47</v>
      </c>
      <c r="L222" s="10" t="s">
        <v>47</v>
      </c>
      <c r="M222" s="10" t="s">
        <v>320</v>
      </c>
      <c r="O222" s="10" t="s">
        <v>47</v>
      </c>
      <c r="P222" s="10" t="s">
        <v>47</v>
      </c>
      <c r="Q222" s="10" t="s">
        <v>42</v>
      </c>
      <c r="R222" s="10" t="s">
        <v>44</v>
      </c>
      <c r="S222" s="10" t="s">
        <v>446</v>
      </c>
      <c r="T222" s="10" t="s">
        <v>447</v>
      </c>
    </row>
    <row r="223" spans="1:20" x14ac:dyDescent="0.25">
      <c r="A223" s="10" t="s">
        <v>36</v>
      </c>
      <c r="C223" s="10" t="s">
        <v>518</v>
      </c>
      <c r="D223" s="10" t="s">
        <v>519</v>
      </c>
      <c r="E223" s="10" t="s">
        <v>91</v>
      </c>
      <c r="F223" s="10" t="s">
        <v>40</v>
      </c>
      <c r="G223" s="10" t="s">
        <v>47</v>
      </c>
      <c r="H223" s="10" t="s">
        <v>47</v>
      </c>
      <c r="I223" s="10" t="s">
        <v>47</v>
      </c>
      <c r="J223" s="10" t="s">
        <v>47</v>
      </c>
      <c r="K223" s="10" t="s">
        <v>47</v>
      </c>
      <c r="L223" s="10" t="s">
        <v>47</v>
      </c>
      <c r="M223" s="10" t="s">
        <v>320</v>
      </c>
      <c r="O223" s="10" t="s">
        <v>47</v>
      </c>
      <c r="P223" s="10" t="s">
        <v>47</v>
      </c>
      <c r="Q223" s="10" t="s">
        <v>42</v>
      </c>
      <c r="R223" s="10" t="s">
        <v>44</v>
      </c>
      <c r="S223" s="10" t="s">
        <v>446</v>
      </c>
      <c r="T223" s="10" t="s">
        <v>447</v>
      </c>
    </row>
    <row r="224" spans="1:20" x14ac:dyDescent="0.25">
      <c r="A224" s="10" t="s">
        <v>36</v>
      </c>
      <c r="C224" s="10" t="s">
        <v>520</v>
      </c>
      <c r="D224" s="10" t="s">
        <v>521</v>
      </c>
      <c r="E224" s="10" t="s">
        <v>91</v>
      </c>
      <c r="F224" s="10" t="s">
        <v>40</v>
      </c>
      <c r="G224" s="10" t="s">
        <v>47</v>
      </c>
      <c r="H224" s="10" t="s">
        <v>47</v>
      </c>
      <c r="I224" s="10" t="s">
        <v>47</v>
      </c>
      <c r="J224" s="10" t="s">
        <v>47</v>
      </c>
      <c r="K224" s="10" t="s">
        <v>47</v>
      </c>
      <c r="L224" s="10" t="s">
        <v>47</v>
      </c>
      <c r="M224" s="10" t="s">
        <v>320</v>
      </c>
      <c r="O224" s="10" t="s">
        <v>47</v>
      </c>
      <c r="P224" s="10" t="s">
        <v>47</v>
      </c>
      <c r="Q224" s="10" t="s">
        <v>42</v>
      </c>
      <c r="R224" s="10" t="s">
        <v>44</v>
      </c>
      <c r="S224" s="10" t="s">
        <v>446</v>
      </c>
      <c r="T224" s="10" t="s">
        <v>447</v>
      </c>
    </row>
    <row r="225" spans="1:20" x14ac:dyDescent="0.25">
      <c r="A225" s="10" t="s">
        <v>36</v>
      </c>
      <c r="C225" s="10" t="s">
        <v>522</v>
      </c>
      <c r="D225" s="10" t="s">
        <v>523</v>
      </c>
      <c r="E225" s="10" t="s">
        <v>91</v>
      </c>
      <c r="F225" s="10" t="s">
        <v>40</v>
      </c>
      <c r="G225" s="10" t="s">
        <v>47</v>
      </c>
      <c r="H225" s="10" t="s">
        <v>47</v>
      </c>
      <c r="I225" s="10" t="s">
        <v>47</v>
      </c>
      <c r="J225" s="10" t="s">
        <v>47</v>
      </c>
      <c r="K225" s="10" t="s">
        <v>47</v>
      </c>
      <c r="L225" s="10" t="s">
        <v>47</v>
      </c>
      <c r="M225" s="10" t="s">
        <v>320</v>
      </c>
      <c r="O225" s="10" t="s">
        <v>47</v>
      </c>
      <c r="P225" s="10" t="s">
        <v>47</v>
      </c>
      <c r="Q225" s="10" t="s">
        <v>42</v>
      </c>
      <c r="R225" s="10" t="s">
        <v>44</v>
      </c>
      <c r="S225" s="10" t="s">
        <v>446</v>
      </c>
      <c r="T225" s="10" t="s">
        <v>447</v>
      </c>
    </row>
    <row r="226" spans="1:20" x14ac:dyDescent="0.25">
      <c r="A226" s="10" t="s">
        <v>36</v>
      </c>
      <c r="C226" s="10" t="s">
        <v>524</v>
      </c>
      <c r="D226" s="10" t="s">
        <v>525</v>
      </c>
      <c r="E226" s="10" t="s">
        <v>91</v>
      </c>
      <c r="F226" s="10" t="s">
        <v>40</v>
      </c>
      <c r="G226" s="10" t="s">
        <v>47</v>
      </c>
      <c r="H226" s="10" t="s">
        <v>47</v>
      </c>
      <c r="I226" s="10" t="s">
        <v>47</v>
      </c>
      <c r="J226" s="10" t="s">
        <v>47</v>
      </c>
      <c r="K226" s="10" t="s">
        <v>47</v>
      </c>
      <c r="L226" s="10" t="s">
        <v>47</v>
      </c>
      <c r="M226" s="10" t="s">
        <v>320</v>
      </c>
      <c r="O226" s="10" t="s">
        <v>47</v>
      </c>
      <c r="P226" s="10" t="s">
        <v>47</v>
      </c>
      <c r="Q226" s="10" t="s">
        <v>42</v>
      </c>
      <c r="R226" s="10" t="s">
        <v>44</v>
      </c>
      <c r="S226" s="10" t="s">
        <v>446</v>
      </c>
      <c r="T226" s="10" t="s">
        <v>447</v>
      </c>
    </row>
    <row r="227" spans="1:20" x14ac:dyDescent="0.25">
      <c r="A227" s="10" t="s">
        <v>36</v>
      </c>
      <c r="C227" s="10" t="s">
        <v>526</v>
      </c>
      <c r="D227" s="10" t="s">
        <v>527</v>
      </c>
      <c r="E227" s="10" t="s">
        <v>91</v>
      </c>
      <c r="F227" s="10" t="s">
        <v>40</v>
      </c>
      <c r="G227" s="10" t="s">
        <v>47</v>
      </c>
      <c r="H227" s="10" t="s">
        <v>47</v>
      </c>
      <c r="I227" s="10" t="s">
        <v>47</v>
      </c>
      <c r="J227" s="10" t="s">
        <v>47</v>
      </c>
      <c r="K227" s="10" t="s">
        <v>47</v>
      </c>
      <c r="L227" s="10" t="s">
        <v>47</v>
      </c>
      <c r="M227" s="10" t="s">
        <v>320</v>
      </c>
      <c r="O227" s="10" t="s">
        <v>47</v>
      </c>
      <c r="P227" s="10" t="s">
        <v>47</v>
      </c>
      <c r="Q227" s="10" t="s">
        <v>42</v>
      </c>
      <c r="R227" s="10" t="s">
        <v>44</v>
      </c>
      <c r="S227" s="10" t="s">
        <v>446</v>
      </c>
      <c r="T227" s="10" t="s">
        <v>447</v>
      </c>
    </row>
    <row r="228" spans="1:20" x14ac:dyDescent="0.25">
      <c r="A228" s="10" t="s">
        <v>36</v>
      </c>
      <c r="C228" s="10" t="s">
        <v>528</v>
      </c>
      <c r="D228" s="10" t="s">
        <v>529</v>
      </c>
      <c r="E228" s="10" t="s">
        <v>91</v>
      </c>
      <c r="F228" s="10" t="s">
        <v>40</v>
      </c>
      <c r="G228" s="10" t="s">
        <v>47</v>
      </c>
      <c r="H228" s="10" t="s">
        <v>47</v>
      </c>
      <c r="I228" s="10" t="s">
        <v>47</v>
      </c>
      <c r="J228" s="10" t="s">
        <v>47</v>
      </c>
      <c r="K228" s="10" t="s">
        <v>47</v>
      </c>
      <c r="L228" s="10" t="s">
        <v>47</v>
      </c>
      <c r="M228" s="10" t="s">
        <v>320</v>
      </c>
      <c r="O228" s="10" t="s">
        <v>47</v>
      </c>
      <c r="P228" s="10" t="s">
        <v>47</v>
      </c>
      <c r="Q228" s="10" t="s">
        <v>42</v>
      </c>
      <c r="R228" s="10" t="s">
        <v>44</v>
      </c>
      <c r="S228" s="10" t="s">
        <v>446</v>
      </c>
      <c r="T228" s="10" t="s">
        <v>447</v>
      </c>
    </row>
    <row r="229" spans="1:20" x14ac:dyDescent="0.25">
      <c r="A229" s="10" t="s">
        <v>36</v>
      </c>
      <c r="C229" s="10" t="s">
        <v>530</v>
      </c>
      <c r="D229" s="10" t="s">
        <v>531</v>
      </c>
      <c r="E229" s="10" t="s">
        <v>91</v>
      </c>
      <c r="F229" s="10" t="s">
        <v>40</v>
      </c>
      <c r="G229" s="10" t="s">
        <v>47</v>
      </c>
      <c r="H229" s="10" t="s">
        <v>47</v>
      </c>
      <c r="I229" s="10" t="s">
        <v>47</v>
      </c>
      <c r="J229" s="10" t="s">
        <v>47</v>
      </c>
      <c r="K229" s="10" t="s">
        <v>47</v>
      </c>
      <c r="L229" s="10" t="s">
        <v>47</v>
      </c>
      <c r="M229" s="10" t="s">
        <v>320</v>
      </c>
      <c r="O229" s="10" t="s">
        <v>47</v>
      </c>
      <c r="P229" s="10" t="s">
        <v>47</v>
      </c>
      <c r="Q229" s="10" t="s">
        <v>42</v>
      </c>
      <c r="R229" s="10" t="s">
        <v>44</v>
      </c>
      <c r="S229" s="10" t="s">
        <v>446</v>
      </c>
      <c r="T229" s="10" t="s">
        <v>447</v>
      </c>
    </row>
    <row r="230" spans="1:20" x14ac:dyDescent="0.25">
      <c r="A230" s="10" t="s">
        <v>36</v>
      </c>
      <c r="C230" s="10" t="s">
        <v>532</v>
      </c>
      <c r="D230" s="10" t="s">
        <v>533</v>
      </c>
      <c r="E230" s="10" t="s">
        <v>91</v>
      </c>
      <c r="F230" s="10" t="s">
        <v>40</v>
      </c>
      <c r="G230" s="10" t="s">
        <v>47</v>
      </c>
      <c r="H230" s="10" t="s">
        <v>47</v>
      </c>
      <c r="I230" s="10" t="s">
        <v>47</v>
      </c>
      <c r="J230" s="10" t="s">
        <v>47</v>
      </c>
      <c r="K230" s="10" t="s">
        <v>47</v>
      </c>
      <c r="L230" s="10" t="s">
        <v>47</v>
      </c>
      <c r="M230" s="10" t="s">
        <v>320</v>
      </c>
      <c r="O230" s="10" t="s">
        <v>47</v>
      </c>
      <c r="P230" s="10" t="s">
        <v>47</v>
      </c>
      <c r="Q230" s="10" t="s">
        <v>42</v>
      </c>
      <c r="R230" s="10" t="s">
        <v>44</v>
      </c>
      <c r="S230" s="10" t="s">
        <v>446</v>
      </c>
      <c r="T230" s="10" t="s">
        <v>447</v>
      </c>
    </row>
    <row r="231" spans="1:20" x14ac:dyDescent="0.25">
      <c r="A231" s="10" t="s">
        <v>36</v>
      </c>
      <c r="C231" s="10" t="s">
        <v>534</v>
      </c>
      <c r="D231" s="10" t="s">
        <v>535</v>
      </c>
      <c r="E231" s="10" t="s">
        <v>91</v>
      </c>
      <c r="F231" s="10" t="s">
        <v>40</v>
      </c>
      <c r="G231" s="10" t="s">
        <v>47</v>
      </c>
      <c r="H231" s="10" t="s">
        <v>47</v>
      </c>
      <c r="I231" s="10" t="s">
        <v>47</v>
      </c>
      <c r="J231" s="10" t="s">
        <v>47</v>
      </c>
      <c r="K231" s="10" t="s">
        <v>47</v>
      </c>
      <c r="L231" s="10" t="s">
        <v>47</v>
      </c>
      <c r="M231" s="10" t="s">
        <v>320</v>
      </c>
      <c r="O231" s="10" t="s">
        <v>47</v>
      </c>
      <c r="P231" s="10" t="s">
        <v>47</v>
      </c>
      <c r="Q231" s="10" t="s">
        <v>42</v>
      </c>
      <c r="R231" s="10" t="s">
        <v>44</v>
      </c>
      <c r="S231" s="10" t="s">
        <v>446</v>
      </c>
      <c r="T231" s="10" t="s">
        <v>447</v>
      </c>
    </row>
    <row r="232" spans="1:20" x14ac:dyDescent="0.25">
      <c r="A232" s="10" t="s">
        <v>36</v>
      </c>
      <c r="C232" s="10" t="s">
        <v>536</v>
      </c>
      <c r="D232" s="10" t="s">
        <v>537</v>
      </c>
      <c r="E232" s="10" t="s">
        <v>91</v>
      </c>
      <c r="F232" s="10" t="s">
        <v>40</v>
      </c>
      <c r="G232" s="10" t="s">
        <v>47</v>
      </c>
      <c r="H232" s="10" t="s">
        <v>47</v>
      </c>
      <c r="I232" s="10" t="s">
        <v>47</v>
      </c>
      <c r="J232" s="10" t="s">
        <v>47</v>
      </c>
      <c r="K232" s="10" t="s">
        <v>47</v>
      </c>
      <c r="L232" s="10" t="s">
        <v>47</v>
      </c>
      <c r="M232" s="10" t="s">
        <v>320</v>
      </c>
      <c r="O232" s="10" t="s">
        <v>47</v>
      </c>
      <c r="P232" s="10" t="s">
        <v>47</v>
      </c>
      <c r="Q232" s="10" t="s">
        <v>42</v>
      </c>
      <c r="R232" s="10" t="s">
        <v>44</v>
      </c>
      <c r="S232" s="10" t="s">
        <v>446</v>
      </c>
      <c r="T232" s="10" t="s">
        <v>447</v>
      </c>
    </row>
    <row r="233" spans="1:20" x14ac:dyDescent="0.25">
      <c r="A233" s="10" t="s">
        <v>36</v>
      </c>
      <c r="C233" s="10" t="s">
        <v>538</v>
      </c>
      <c r="D233" s="10" t="s">
        <v>539</v>
      </c>
      <c r="E233" s="10" t="s">
        <v>91</v>
      </c>
      <c r="F233" s="10" t="s">
        <v>40</v>
      </c>
      <c r="G233" s="10" t="s">
        <v>47</v>
      </c>
      <c r="H233" s="10" t="s">
        <v>47</v>
      </c>
      <c r="I233" s="10" t="s">
        <v>47</v>
      </c>
      <c r="J233" s="10" t="s">
        <v>47</v>
      </c>
      <c r="K233" s="10" t="s">
        <v>47</v>
      </c>
      <c r="L233" s="10" t="s">
        <v>47</v>
      </c>
      <c r="M233" s="10" t="s">
        <v>320</v>
      </c>
      <c r="O233" s="10" t="s">
        <v>47</v>
      </c>
      <c r="P233" s="10" t="s">
        <v>47</v>
      </c>
      <c r="Q233" s="10" t="s">
        <v>42</v>
      </c>
      <c r="R233" s="10" t="s">
        <v>44</v>
      </c>
      <c r="S233" s="10" t="s">
        <v>446</v>
      </c>
      <c r="T233" s="10" t="s">
        <v>447</v>
      </c>
    </row>
    <row r="234" spans="1:20" x14ac:dyDescent="0.25">
      <c r="A234" s="10" t="s">
        <v>36</v>
      </c>
      <c r="C234" s="10" t="s">
        <v>540</v>
      </c>
      <c r="D234" s="10" t="s">
        <v>541</v>
      </c>
      <c r="E234" s="10" t="s">
        <v>91</v>
      </c>
      <c r="F234" s="10" t="s">
        <v>40</v>
      </c>
      <c r="G234" s="10" t="s">
        <v>47</v>
      </c>
      <c r="H234" s="10" t="s">
        <v>47</v>
      </c>
      <c r="I234" s="10" t="s">
        <v>47</v>
      </c>
      <c r="J234" s="10" t="s">
        <v>47</v>
      </c>
      <c r="K234" s="10" t="s">
        <v>47</v>
      </c>
      <c r="L234" s="10" t="s">
        <v>47</v>
      </c>
      <c r="M234" s="10" t="s">
        <v>320</v>
      </c>
      <c r="O234" s="10" t="s">
        <v>47</v>
      </c>
      <c r="P234" s="10" t="s">
        <v>47</v>
      </c>
      <c r="Q234" s="10" t="s">
        <v>42</v>
      </c>
      <c r="R234" s="10" t="s">
        <v>44</v>
      </c>
      <c r="S234" s="10" t="s">
        <v>446</v>
      </c>
      <c r="T234" s="10" t="s">
        <v>447</v>
      </c>
    </row>
    <row r="235" spans="1:20" x14ac:dyDescent="0.25">
      <c r="A235" s="10" t="s">
        <v>36</v>
      </c>
      <c r="C235" s="10" t="s">
        <v>542</v>
      </c>
      <c r="D235" s="10" t="s">
        <v>543</v>
      </c>
      <c r="E235" s="10" t="s">
        <v>91</v>
      </c>
      <c r="F235" s="10" t="s">
        <v>40</v>
      </c>
      <c r="G235" s="10" t="s">
        <v>47</v>
      </c>
      <c r="H235" s="10" t="s">
        <v>47</v>
      </c>
      <c r="I235" s="10" t="s">
        <v>47</v>
      </c>
      <c r="J235" s="10" t="s">
        <v>47</v>
      </c>
      <c r="K235" s="10" t="s">
        <v>47</v>
      </c>
      <c r="L235" s="10" t="s">
        <v>47</v>
      </c>
      <c r="M235" s="10" t="s">
        <v>320</v>
      </c>
      <c r="O235" s="10" t="s">
        <v>47</v>
      </c>
      <c r="P235" s="10" t="s">
        <v>47</v>
      </c>
      <c r="Q235" s="10" t="s">
        <v>42</v>
      </c>
      <c r="R235" s="10" t="s">
        <v>44</v>
      </c>
      <c r="S235" s="10" t="s">
        <v>446</v>
      </c>
      <c r="T235" s="10" t="s">
        <v>447</v>
      </c>
    </row>
    <row r="236" spans="1:20" x14ac:dyDescent="0.25">
      <c r="A236" s="10" t="s">
        <v>36</v>
      </c>
      <c r="C236" s="10" t="s">
        <v>544</v>
      </c>
      <c r="D236" s="10" t="s">
        <v>545</v>
      </c>
      <c r="E236" s="10" t="s">
        <v>91</v>
      </c>
      <c r="F236" s="10" t="s">
        <v>40</v>
      </c>
      <c r="G236" s="10" t="s">
        <v>47</v>
      </c>
      <c r="H236" s="10" t="s">
        <v>47</v>
      </c>
      <c r="I236" s="10" t="s">
        <v>47</v>
      </c>
      <c r="J236" s="10" t="s">
        <v>47</v>
      </c>
      <c r="K236" s="10" t="s">
        <v>47</v>
      </c>
      <c r="L236" s="10" t="s">
        <v>47</v>
      </c>
      <c r="M236" s="10" t="s">
        <v>320</v>
      </c>
      <c r="O236" s="10" t="s">
        <v>47</v>
      </c>
      <c r="P236" s="10" t="s">
        <v>47</v>
      </c>
      <c r="Q236" s="10" t="s">
        <v>42</v>
      </c>
      <c r="R236" s="10" t="s">
        <v>44</v>
      </c>
      <c r="S236" s="10" t="s">
        <v>446</v>
      </c>
      <c r="T236" s="10" t="s">
        <v>447</v>
      </c>
    </row>
    <row r="237" spans="1:20" x14ac:dyDescent="0.25">
      <c r="A237" s="10" t="s">
        <v>36</v>
      </c>
      <c r="C237" s="10" t="s">
        <v>546</v>
      </c>
      <c r="D237" s="10" t="s">
        <v>547</v>
      </c>
      <c r="E237" s="10" t="s">
        <v>91</v>
      </c>
      <c r="F237" s="10" t="s">
        <v>40</v>
      </c>
      <c r="G237" s="10" t="s">
        <v>47</v>
      </c>
      <c r="H237" s="10" t="s">
        <v>47</v>
      </c>
      <c r="I237" s="10" t="s">
        <v>47</v>
      </c>
      <c r="J237" s="10" t="s">
        <v>47</v>
      </c>
      <c r="K237" s="10" t="s">
        <v>47</v>
      </c>
      <c r="L237" s="10" t="s">
        <v>47</v>
      </c>
      <c r="M237" s="10" t="s">
        <v>320</v>
      </c>
      <c r="O237" s="10" t="s">
        <v>47</v>
      </c>
      <c r="P237" s="10" t="s">
        <v>47</v>
      </c>
      <c r="Q237" s="10" t="s">
        <v>42</v>
      </c>
      <c r="R237" s="10" t="s">
        <v>44</v>
      </c>
      <c r="S237" s="10" t="s">
        <v>446</v>
      </c>
      <c r="T237" s="10" t="s">
        <v>447</v>
      </c>
    </row>
    <row r="238" spans="1:20" x14ac:dyDescent="0.25">
      <c r="A238" s="10" t="s">
        <v>36</v>
      </c>
      <c r="C238" s="10" t="s">
        <v>548</v>
      </c>
      <c r="D238" s="10" t="s">
        <v>549</v>
      </c>
      <c r="E238" s="10" t="s">
        <v>91</v>
      </c>
      <c r="F238" s="10" t="s">
        <v>40</v>
      </c>
      <c r="G238" s="10" t="s">
        <v>47</v>
      </c>
      <c r="H238" s="10" t="s">
        <v>47</v>
      </c>
      <c r="I238" s="10" t="s">
        <v>47</v>
      </c>
      <c r="J238" s="10" t="s">
        <v>47</v>
      </c>
      <c r="K238" s="10" t="s">
        <v>47</v>
      </c>
      <c r="L238" s="10" t="s">
        <v>47</v>
      </c>
      <c r="M238" s="10" t="s">
        <v>320</v>
      </c>
      <c r="O238" s="10" t="s">
        <v>47</v>
      </c>
      <c r="P238" s="10" t="s">
        <v>47</v>
      </c>
      <c r="Q238" s="10" t="s">
        <v>42</v>
      </c>
      <c r="R238" s="10" t="s">
        <v>44</v>
      </c>
      <c r="S238" s="10" t="s">
        <v>446</v>
      </c>
      <c r="T238" s="10" t="s">
        <v>447</v>
      </c>
    </row>
    <row r="239" spans="1:20" x14ac:dyDescent="0.25">
      <c r="A239" s="10" t="s">
        <v>36</v>
      </c>
      <c r="C239" s="10" t="s">
        <v>550</v>
      </c>
      <c r="D239" s="10" t="s">
        <v>551</v>
      </c>
      <c r="E239" s="10" t="s">
        <v>91</v>
      </c>
      <c r="F239" s="10" t="s">
        <v>40</v>
      </c>
      <c r="G239" s="10" t="s">
        <v>47</v>
      </c>
      <c r="H239" s="10" t="s">
        <v>47</v>
      </c>
      <c r="I239" s="10" t="s">
        <v>47</v>
      </c>
      <c r="J239" s="10" t="s">
        <v>47</v>
      </c>
      <c r="K239" s="10" t="s">
        <v>47</v>
      </c>
      <c r="L239" s="10" t="s">
        <v>47</v>
      </c>
      <c r="M239" s="10" t="s">
        <v>320</v>
      </c>
      <c r="O239" s="10" t="s">
        <v>47</v>
      </c>
      <c r="P239" s="10" t="s">
        <v>47</v>
      </c>
      <c r="Q239" s="10" t="s">
        <v>42</v>
      </c>
      <c r="R239" s="10" t="s">
        <v>44</v>
      </c>
      <c r="S239" s="10" t="s">
        <v>446</v>
      </c>
      <c r="T239" s="10" t="s">
        <v>447</v>
      </c>
    </row>
    <row r="240" spans="1:20" x14ac:dyDescent="0.25">
      <c r="A240" s="10" t="s">
        <v>36</v>
      </c>
      <c r="C240" s="10" t="s">
        <v>552</v>
      </c>
      <c r="D240" s="10" t="s">
        <v>553</v>
      </c>
      <c r="E240" s="10" t="s">
        <v>91</v>
      </c>
      <c r="F240" s="10" t="s">
        <v>40</v>
      </c>
      <c r="G240" s="10" t="s">
        <v>47</v>
      </c>
      <c r="H240" s="10" t="s">
        <v>47</v>
      </c>
      <c r="I240" s="10" t="s">
        <v>47</v>
      </c>
      <c r="J240" s="10" t="s">
        <v>47</v>
      </c>
      <c r="K240" s="10" t="s">
        <v>47</v>
      </c>
      <c r="L240" s="10" t="s">
        <v>47</v>
      </c>
      <c r="M240" s="10" t="s">
        <v>320</v>
      </c>
      <c r="O240" s="10" t="s">
        <v>47</v>
      </c>
      <c r="P240" s="10" t="s">
        <v>47</v>
      </c>
      <c r="Q240" s="10" t="s">
        <v>42</v>
      </c>
      <c r="R240" s="10" t="s">
        <v>44</v>
      </c>
      <c r="S240" s="10" t="s">
        <v>446</v>
      </c>
      <c r="T240" s="10" t="s">
        <v>447</v>
      </c>
    </row>
    <row r="241" spans="1:20" x14ac:dyDescent="0.25">
      <c r="A241" s="10" t="s">
        <v>36</v>
      </c>
      <c r="C241" s="10" t="s">
        <v>554</v>
      </c>
      <c r="D241" s="10" t="s">
        <v>555</v>
      </c>
      <c r="E241" s="10" t="s">
        <v>91</v>
      </c>
      <c r="F241" s="10" t="s">
        <v>40</v>
      </c>
      <c r="G241" s="10" t="s">
        <v>47</v>
      </c>
      <c r="H241" s="10" t="s">
        <v>47</v>
      </c>
      <c r="I241" s="10" t="s">
        <v>47</v>
      </c>
      <c r="J241" s="10" t="s">
        <v>47</v>
      </c>
      <c r="K241" s="10" t="s">
        <v>47</v>
      </c>
      <c r="L241" s="10" t="s">
        <v>47</v>
      </c>
      <c r="M241" s="10" t="s">
        <v>320</v>
      </c>
      <c r="O241" s="10" t="s">
        <v>47</v>
      </c>
      <c r="P241" s="10" t="s">
        <v>47</v>
      </c>
      <c r="Q241" s="10" t="s">
        <v>42</v>
      </c>
      <c r="R241" s="10" t="s">
        <v>44</v>
      </c>
      <c r="S241" s="10" t="s">
        <v>446</v>
      </c>
      <c r="T241" s="10" t="s">
        <v>447</v>
      </c>
    </row>
    <row r="242" spans="1:20" x14ac:dyDescent="0.25">
      <c r="A242" s="10" t="s">
        <v>36</v>
      </c>
      <c r="C242" s="10" t="s">
        <v>556</v>
      </c>
      <c r="D242" s="10" t="s">
        <v>557</v>
      </c>
      <c r="E242" s="10" t="s">
        <v>91</v>
      </c>
      <c r="F242" s="10" t="s">
        <v>45</v>
      </c>
      <c r="G242" s="10" t="s">
        <v>837</v>
      </c>
      <c r="H242" s="10" t="s">
        <v>47</v>
      </c>
      <c r="I242" s="10" t="s">
        <v>47</v>
      </c>
      <c r="J242" s="10" t="s">
        <v>47</v>
      </c>
      <c r="K242" s="10" t="s">
        <v>47</v>
      </c>
      <c r="L242" s="10" t="s">
        <v>47</v>
      </c>
      <c r="M242" s="10" t="s">
        <v>41</v>
      </c>
      <c r="O242" s="10" t="s">
        <v>47</v>
      </c>
      <c r="P242" s="10" t="s">
        <v>47</v>
      </c>
      <c r="Q242" s="10" t="s">
        <v>46</v>
      </c>
      <c r="R242" s="10" t="s">
        <v>44</v>
      </c>
    </row>
    <row r="243" spans="1:20" x14ac:dyDescent="0.25">
      <c r="A243" s="10" t="s">
        <v>36</v>
      </c>
      <c r="C243" s="10" t="s">
        <v>558</v>
      </c>
      <c r="D243" s="10" t="s">
        <v>559</v>
      </c>
      <c r="E243" s="10" t="s">
        <v>91</v>
      </c>
      <c r="F243" s="10" t="s">
        <v>45</v>
      </c>
      <c r="G243" s="10" t="s">
        <v>838</v>
      </c>
      <c r="H243" s="10" t="s">
        <v>47</v>
      </c>
      <c r="I243" s="10" t="s">
        <v>47</v>
      </c>
      <c r="J243" s="10" t="s">
        <v>47</v>
      </c>
      <c r="K243" s="10" t="s">
        <v>47</v>
      </c>
      <c r="L243" s="10" t="s">
        <v>47</v>
      </c>
      <c r="M243" s="10" t="s">
        <v>41</v>
      </c>
      <c r="O243" s="10" t="s">
        <v>47</v>
      </c>
      <c r="P243" s="10" t="s">
        <v>47</v>
      </c>
      <c r="Q243" s="10" t="s">
        <v>46</v>
      </c>
      <c r="R243" s="10" t="s">
        <v>44</v>
      </c>
    </row>
    <row r="244" spans="1:20" x14ac:dyDescent="0.25">
      <c r="A244" s="10" t="s">
        <v>36</v>
      </c>
      <c r="C244" s="10" t="s">
        <v>560</v>
      </c>
      <c r="D244" s="10" t="s">
        <v>561</v>
      </c>
      <c r="E244" s="10" t="s">
        <v>91</v>
      </c>
      <c r="F244" s="10" t="s">
        <v>45</v>
      </c>
      <c r="G244" s="10" t="s">
        <v>839</v>
      </c>
      <c r="H244" s="10" t="s">
        <v>47</v>
      </c>
      <c r="I244" s="10" t="s">
        <v>47</v>
      </c>
      <c r="J244" s="10" t="s">
        <v>47</v>
      </c>
      <c r="K244" s="10" t="s">
        <v>840</v>
      </c>
      <c r="L244" s="10" t="s">
        <v>47</v>
      </c>
      <c r="M244" s="10" t="s">
        <v>41</v>
      </c>
      <c r="O244" s="10" t="s">
        <v>47</v>
      </c>
      <c r="P244" s="10" t="s">
        <v>47</v>
      </c>
      <c r="Q244" s="10" t="s">
        <v>46</v>
      </c>
      <c r="R244" s="10" t="s">
        <v>44</v>
      </c>
    </row>
    <row r="245" spans="1:20" x14ac:dyDescent="0.25">
      <c r="A245" s="10" t="s">
        <v>36</v>
      </c>
      <c r="C245" s="10" t="s">
        <v>562</v>
      </c>
      <c r="D245" s="10" t="s">
        <v>563</v>
      </c>
      <c r="E245" s="10" t="s">
        <v>91</v>
      </c>
      <c r="F245" s="10" t="s">
        <v>45</v>
      </c>
      <c r="G245" s="10" t="s">
        <v>841</v>
      </c>
      <c r="H245" s="10" t="s">
        <v>47</v>
      </c>
      <c r="I245" s="10" t="s">
        <v>47</v>
      </c>
      <c r="J245" s="10" t="s">
        <v>47</v>
      </c>
      <c r="K245" s="10" t="s">
        <v>47</v>
      </c>
      <c r="L245" s="10" t="s">
        <v>47</v>
      </c>
      <c r="M245" s="10" t="s">
        <v>41</v>
      </c>
      <c r="O245" s="10" t="s">
        <v>47</v>
      </c>
      <c r="P245" s="10" t="s">
        <v>47</v>
      </c>
      <c r="Q245" s="10" t="s">
        <v>46</v>
      </c>
      <c r="R245" s="10" t="s">
        <v>44</v>
      </c>
    </row>
    <row r="246" spans="1:20" x14ac:dyDescent="0.25">
      <c r="A246" s="10" t="s">
        <v>36</v>
      </c>
      <c r="C246" s="10" t="s">
        <v>564</v>
      </c>
      <c r="D246" s="10" t="s">
        <v>565</v>
      </c>
      <c r="E246" s="10" t="s">
        <v>91</v>
      </c>
      <c r="F246" s="10" t="s">
        <v>45</v>
      </c>
      <c r="G246" s="10" t="s">
        <v>842</v>
      </c>
      <c r="H246" s="10" t="s">
        <v>47</v>
      </c>
      <c r="I246" s="10" t="s">
        <v>47</v>
      </c>
      <c r="J246" s="10" t="s">
        <v>47</v>
      </c>
      <c r="K246" s="10" t="s">
        <v>47</v>
      </c>
      <c r="L246" s="10" t="s">
        <v>47</v>
      </c>
      <c r="M246" s="10" t="s">
        <v>41</v>
      </c>
      <c r="O246" s="10" t="s">
        <v>47</v>
      </c>
      <c r="P246" s="10" t="s">
        <v>47</v>
      </c>
      <c r="Q246" s="10" t="s">
        <v>46</v>
      </c>
      <c r="R246" s="10" t="s">
        <v>44</v>
      </c>
    </row>
    <row r="247" spans="1:20" x14ac:dyDescent="0.25">
      <c r="A247" s="10" t="s">
        <v>36</v>
      </c>
      <c r="C247" s="10" t="s">
        <v>566</v>
      </c>
      <c r="D247" s="10" t="s">
        <v>567</v>
      </c>
      <c r="E247" s="10" t="s">
        <v>91</v>
      </c>
      <c r="F247" s="10" t="s">
        <v>45</v>
      </c>
      <c r="G247" s="10" t="s">
        <v>843</v>
      </c>
      <c r="H247" s="10" t="s">
        <v>47</v>
      </c>
      <c r="I247" s="10" t="s">
        <v>47</v>
      </c>
      <c r="J247" s="10" t="s">
        <v>47</v>
      </c>
      <c r="K247" s="10" t="s">
        <v>47</v>
      </c>
      <c r="L247" s="10" t="s">
        <v>47</v>
      </c>
      <c r="M247" s="10" t="s">
        <v>41</v>
      </c>
      <c r="O247" s="10" t="s">
        <v>47</v>
      </c>
      <c r="P247" s="10" t="s">
        <v>47</v>
      </c>
      <c r="Q247" s="10" t="s">
        <v>46</v>
      </c>
      <c r="R247" s="10" t="s">
        <v>44</v>
      </c>
    </row>
    <row r="248" spans="1:20" x14ac:dyDescent="0.25">
      <c r="A248" s="10" t="s">
        <v>36</v>
      </c>
      <c r="C248" s="10" t="s">
        <v>568</v>
      </c>
      <c r="D248" s="10" t="s">
        <v>569</v>
      </c>
      <c r="E248" s="10" t="s">
        <v>91</v>
      </c>
      <c r="F248" s="10" t="s">
        <v>45</v>
      </c>
      <c r="G248" s="10" t="s">
        <v>844</v>
      </c>
      <c r="H248" s="10" t="s">
        <v>47</v>
      </c>
      <c r="I248" s="10" t="s">
        <v>47</v>
      </c>
      <c r="J248" s="10" t="s">
        <v>47</v>
      </c>
      <c r="K248" s="10" t="s">
        <v>47</v>
      </c>
      <c r="L248" s="10" t="s">
        <v>47</v>
      </c>
      <c r="M248" s="10" t="s">
        <v>41</v>
      </c>
      <c r="O248" s="10" t="s">
        <v>47</v>
      </c>
      <c r="P248" s="10" t="s">
        <v>47</v>
      </c>
      <c r="Q248" s="10" t="s">
        <v>46</v>
      </c>
      <c r="R248" s="10" t="s">
        <v>44</v>
      </c>
    </row>
    <row r="249" spans="1:20" x14ac:dyDescent="0.25">
      <c r="A249" s="10" t="s">
        <v>36</v>
      </c>
      <c r="C249" s="10" t="s">
        <v>570</v>
      </c>
      <c r="D249" s="10" t="s">
        <v>571</v>
      </c>
      <c r="E249" s="10" t="s">
        <v>91</v>
      </c>
      <c r="F249" s="10" t="s">
        <v>45</v>
      </c>
      <c r="G249" s="10" t="s">
        <v>845</v>
      </c>
      <c r="H249" s="10" t="s">
        <v>47</v>
      </c>
      <c r="I249" s="10" t="s">
        <v>47</v>
      </c>
      <c r="J249" s="10" t="s">
        <v>47</v>
      </c>
      <c r="K249" s="10" t="s">
        <v>47</v>
      </c>
      <c r="L249" s="10" t="s">
        <v>47</v>
      </c>
      <c r="M249" s="10" t="s">
        <v>41</v>
      </c>
      <c r="O249" s="10" t="s">
        <v>47</v>
      </c>
      <c r="P249" s="10" t="s">
        <v>47</v>
      </c>
      <c r="Q249" s="10" t="s">
        <v>46</v>
      </c>
      <c r="R249" s="10" t="s">
        <v>44</v>
      </c>
    </row>
    <row r="250" spans="1:20" x14ac:dyDescent="0.25">
      <c r="A250" s="10" t="s">
        <v>36</v>
      </c>
      <c r="C250" s="10" t="s">
        <v>572</v>
      </c>
      <c r="D250" s="10" t="s">
        <v>573</v>
      </c>
      <c r="E250" s="10" t="s">
        <v>91</v>
      </c>
      <c r="F250" s="10" t="s">
        <v>45</v>
      </c>
      <c r="G250" s="10" t="s">
        <v>846</v>
      </c>
      <c r="H250" s="10" t="s">
        <v>47</v>
      </c>
      <c r="I250" s="10" t="s">
        <v>47</v>
      </c>
      <c r="J250" s="10" t="s">
        <v>47</v>
      </c>
      <c r="K250" s="10" t="s">
        <v>47</v>
      </c>
      <c r="L250" s="10" t="s">
        <v>47</v>
      </c>
      <c r="M250" s="10" t="s">
        <v>41</v>
      </c>
      <c r="O250" s="10" t="s">
        <v>47</v>
      </c>
      <c r="P250" s="10" t="s">
        <v>47</v>
      </c>
      <c r="Q250" s="10" t="s">
        <v>46</v>
      </c>
      <c r="R250" s="10" t="s">
        <v>44</v>
      </c>
    </row>
    <row r="251" spans="1:20" x14ac:dyDescent="0.25">
      <c r="A251" s="10" t="s">
        <v>36</v>
      </c>
      <c r="C251" s="10" t="s">
        <v>574</v>
      </c>
      <c r="D251" s="10" t="s">
        <v>575</v>
      </c>
      <c r="E251" s="10" t="s">
        <v>91</v>
      </c>
      <c r="F251" s="10" t="s">
        <v>45</v>
      </c>
      <c r="G251" s="10" t="s">
        <v>847</v>
      </c>
      <c r="H251" s="10" t="s">
        <v>47</v>
      </c>
      <c r="I251" s="10" t="s">
        <v>47</v>
      </c>
      <c r="J251" s="10" t="s">
        <v>47</v>
      </c>
      <c r="K251" s="10" t="s">
        <v>47</v>
      </c>
      <c r="L251" s="10" t="s">
        <v>47</v>
      </c>
      <c r="M251" s="10" t="s">
        <v>41</v>
      </c>
      <c r="O251" s="10" t="s">
        <v>47</v>
      </c>
      <c r="P251" s="10" t="s">
        <v>47</v>
      </c>
      <c r="Q251" s="10" t="s">
        <v>46</v>
      </c>
      <c r="R251" s="10" t="s">
        <v>44</v>
      </c>
    </row>
    <row r="252" spans="1:20" x14ac:dyDescent="0.25">
      <c r="A252" s="10" t="s">
        <v>36</v>
      </c>
      <c r="C252" s="10" t="s">
        <v>576</v>
      </c>
      <c r="D252" s="10" t="s">
        <v>577</v>
      </c>
      <c r="E252" s="10" t="s">
        <v>91</v>
      </c>
      <c r="F252" s="10" t="s">
        <v>45</v>
      </c>
      <c r="G252" s="10" t="s">
        <v>848</v>
      </c>
      <c r="H252" s="10" t="s">
        <v>47</v>
      </c>
      <c r="I252" s="10" t="s">
        <v>47</v>
      </c>
      <c r="J252" s="10" t="s">
        <v>47</v>
      </c>
      <c r="K252" s="10" t="s">
        <v>849</v>
      </c>
      <c r="L252" s="10" t="s">
        <v>47</v>
      </c>
      <c r="M252" s="10" t="s">
        <v>41</v>
      </c>
      <c r="O252" s="10" t="s">
        <v>47</v>
      </c>
      <c r="P252" s="10" t="s">
        <v>47</v>
      </c>
      <c r="Q252" s="10" t="s">
        <v>46</v>
      </c>
      <c r="R252" s="10" t="s">
        <v>44</v>
      </c>
    </row>
    <row r="253" spans="1:20" x14ac:dyDescent="0.25">
      <c r="A253" s="10" t="s">
        <v>36</v>
      </c>
      <c r="C253" s="10" t="s">
        <v>578</v>
      </c>
      <c r="D253" s="10" t="s">
        <v>579</v>
      </c>
      <c r="E253" s="10" t="s">
        <v>91</v>
      </c>
      <c r="F253" s="10" t="s">
        <v>45</v>
      </c>
      <c r="G253" s="10" t="s">
        <v>850</v>
      </c>
      <c r="H253" s="10" t="s">
        <v>47</v>
      </c>
      <c r="I253" s="10" t="s">
        <v>47</v>
      </c>
      <c r="J253" s="10" t="s">
        <v>47</v>
      </c>
      <c r="K253" s="10" t="s">
        <v>47</v>
      </c>
      <c r="L253" s="10" t="s">
        <v>47</v>
      </c>
      <c r="M253" s="10" t="s">
        <v>41</v>
      </c>
      <c r="O253" s="10" t="s">
        <v>47</v>
      </c>
      <c r="P253" s="10" t="s">
        <v>47</v>
      </c>
      <c r="Q253" s="10" t="s">
        <v>46</v>
      </c>
      <c r="R253" s="10" t="s">
        <v>44</v>
      </c>
    </row>
    <row r="254" spans="1:20" x14ac:dyDescent="0.25">
      <c r="A254" s="10" t="s">
        <v>36</v>
      </c>
      <c r="C254" s="10" t="s">
        <v>580</v>
      </c>
      <c r="D254" s="10" t="s">
        <v>581</v>
      </c>
      <c r="E254" s="10" t="s">
        <v>91</v>
      </c>
      <c r="F254" s="10" t="s">
        <v>45</v>
      </c>
      <c r="G254" s="10" t="s">
        <v>851</v>
      </c>
      <c r="H254" s="10" t="s">
        <v>47</v>
      </c>
      <c r="I254" s="10" t="s">
        <v>47</v>
      </c>
      <c r="J254" s="10" t="s">
        <v>47</v>
      </c>
      <c r="K254" s="10" t="s">
        <v>47</v>
      </c>
      <c r="L254" s="10" t="s">
        <v>47</v>
      </c>
      <c r="M254" s="10" t="s">
        <v>41</v>
      </c>
      <c r="O254" s="10" t="s">
        <v>47</v>
      </c>
      <c r="P254" s="10" t="s">
        <v>47</v>
      </c>
      <c r="Q254" s="10" t="s">
        <v>46</v>
      </c>
      <c r="R254" s="10" t="s">
        <v>44</v>
      </c>
    </row>
    <row r="255" spans="1:20" x14ac:dyDescent="0.25">
      <c r="A255" s="10" t="s">
        <v>36</v>
      </c>
      <c r="C255" s="10" t="s">
        <v>582</v>
      </c>
      <c r="D255" s="10" t="s">
        <v>583</v>
      </c>
      <c r="E255" s="10" t="s">
        <v>91</v>
      </c>
      <c r="F255" s="10" t="s">
        <v>45</v>
      </c>
      <c r="G255" s="10" t="s">
        <v>852</v>
      </c>
      <c r="H255" s="10" t="s">
        <v>47</v>
      </c>
      <c r="I255" s="10" t="s">
        <v>47</v>
      </c>
      <c r="J255" s="10" t="s">
        <v>47</v>
      </c>
      <c r="K255" s="10" t="s">
        <v>47</v>
      </c>
      <c r="L255" s="10" t="s">
        <v>47</v>
      </c>
      <c r="M255" s="10" t="s">
        <v>41</v>
      </c>
      <c r="O255" s="10" t="s">
        <v>47</v>
      </c>
      <c r="P255" s="10" t="s">
        <v>47</v>
      </c>
      <c r="Q255" s="10" t="s">
        <v>46</v>
      </c>
      <c r="R255" s="10" t="s">
        <v>44</v>
      </c>
    </row>
    <row r="256" spans="1:20" x14ac:dyDescent="0.25">
      <c r="A256" s="10" t="s">
        <v>36</v>
      </c>
      <c r="C256" s="10" t="s">
        <v>584</v>
      </c>
      <c r="D256" s="10" t="s">
        <v>585</v>
      </c>
      <c r="E256" s="10" t="s">
        <v>91</v>
      </c>
      <c r="F256" s="10" t="s">
        <v>45</v>
      </c>
      <c r="G256" s="10" t="s">
        <v>853</v>
      </c>
      <c r="H256" s="10" t="s">
        <v>47</v>
      </c>
      <c r="I256" s="10" t="s">
        <v>47</v>
      </c>
      <c r="J256" s="10" t="s">
        <v>47</v>
      </c>
      <c r="K256" s="10" t="s">
        <v>47</v>
      </c>
      <c r="L256" s="10" t="s">
        <v>47</v>
      </c>
      <c r="M256" s="10" t="s">
        <v>41</v>
      </c>
      <c r="O256" s="10" t="s">
        <v>47</v>
      </c>
      <c r="P256" s="10" t="s">
        <v>47</v>
      </c>
      <c r="Q256" s="10" t="s">
        <v>46</v>
      </c>
      <c r="R256" s="10" t="s">
        <v>44</v>
      </c>
    </row>
    <row r="257" spans="1:20" x14ac:dyDescent="0.25">
      <c r="A257" s="10" t="s">
        <v>36</v>
      </c>
      <c r="C257" s="10" t="s">
        <v>586</v>
      </c>
      <c r="D257" s="10" t="s">
        <v>587</v>
      </c>
      <c r="E257" s="10" t="s">
        <v>91</v>
      </c>
      <c r="F257" s="10" t="s">
        <v>45</v>
      </c>
      <c r="G257" s="10" t="s">
        <v>854</v>
      </c>
      <c r="H257" s="10" t="s">
        <v>47</v>
      </c>
      <c r="I257" s="10" t="s">
        <v>47</v>
      </c>
      <c r="J257" s="10" t="s">
        <v>47</v>
      </c>
      <c r="K257" s="10" t="s">
        <v>855</v>
      </c>
      <c r="L257" s="10" t="s">
        <v>47</v>
      </c>
      <c r="M257" s="10" t="s">
        <v>41</v>
      </c>
      <c r="O257" s="10" t="s">
        <v>47</v>
      </c>
      <c r="P257" s="10" t="s">
        <v>47</v>
      </c>
      <c r="Q257" s="10" t="s">
        <v>46</v>
      </c>
      <c r="R257" s="10" t="s">
        <v>44</v>
      </c>
    </row>
    <row r="258" spans="1:20" x14ac:dyDescent="0.25">
      <c r="A258" s="10" t="s">
        <v>36</v>
      </c>
      <c r="C258" s="10" t="s">
        <v>588</v>
      </c>
      <c r="D258" s="10" t="s">
        <v>589</v>
      </c>
      <c r="E258" s="10" t="s">
        <v>91</v>
      </c>
      <c r="F258" s="10" t="s">
        <v>45</v>
      </c>
      <c r="G258" s="10" t="s">
        <v>856</v>
      </c>
      <c r="H258" s="10" t="s">
        <v>47</v>
      </c>
      <c r="I258" s="10" t="s">
        <v>47</v>
      </c>
      <c r="J258" s="10" t="s">
        <v>47</v>
      </c>
      <c r="K258" s="10" t="s">
        <v>47</v>
      </c>
      <c r="L258" s="10" t="s">
        <v>47</v>
      </c>
      <c r="M258" s="10" t="s">
        <v>41</v>
      </c>
      <c r="O258" s="10" t="s">
        <v>47</v>
      </c>
      <c r="P258" s="10" t="s">
        <v>47</v>
      </c>
      <c r="Q258" s="10" t="s">
        <v>46</v>
      </c>
      <c r="R258" s="10" t="s">
        <v>44</v>
      </c>
    </row>
    <row r="259" spans="1:20" x14ac:dyDescent="0.25">
      <c r="A259" s="10" t="s">
        <v>36</v>
      </c>
      <c r="C259" s="10" t="s">
        <v>590</v>
      </c>
      <c r="D259" s="10" t="s">
        <v>591</v>
      </c>
      <c r="E259" s="10" t="s">
        <v>91</v>
      </c>
      <c r="F259" s="10" t="s">
        <v>45</v>
      </c>
      <c r="G259" s="10" t="s">
        <v>857</v>
      </c>
      <c r="H259" s="10" t="s">
        <v>47</v>
      </c>
      <c r="I259" s="10" t="s">
        <v>47</v>
      </c>
      <c r="J259" s="10" t="s">
        <v>47</v>
      </c>
      <c r="K259" s="10" t="s">
        <v>47</v>
      </c>
      <c r="L259" s="10" t="s">
        <v>47</v>
      </c>
      <c r="M259" s="10" t="s">
        <v>41</v>
      </c>
      <c r="O259" s="10" t="s">
        <v>47</v>
      </c>
      <c r="P259" s="10" t="s">
        <v>47</v>
      </c>
      <c r="Q259" s="10" t="s">
        <v>46</v>
      </c>
      <c r="R259" s="10" t="s">
        <v>44</v>
      </c>
    </row>
    <row r="260" spans="1:20" x14ac:dyDescent="0.25">
      <c r="A260" s="10" t="s">
        <v>36</v>
      </c>
      <c r="C260" s="10" t="s">
        <v>592</v>
      </c>
      <c r="D260" s="10" t="s">
        <v>593</v>
      </c>
      <c r="E260" s="10" t="s">
        <v>91</v>
      </c>
      <c r="F260" s="10" t="s">
        <v>45</v>
      </c>
      <c r="G260" s="10" t="s">
        <v>858</v>
      </c>
      <c r="H260" s="10" t="s">
        <v>47</v>
      </c>
      <c r="I260" s="10" t="s">
        <v>47</v>
      </c>
      <c r="J260" s="10" t="s">
        <v>47</v>
      </c>
      <c r="K260" s="10" t="s">
        <v>859</v>
      </c>
      <c r="L260" s="10" t="s">
        <v>47</v>
      </c>
      <c r="M260" s="10" t="s">
        <v>41</v>
      </c>
      <c r="O260" s="10" t="s">
        <v>47</v>
      </c>
      <c r="P260" s="10" t="s">
        <v>47</v>
      </c>
      <c r="Q260" s="10" t="s">
        <v>46</v>
      </c>
      <c r="R260" s="10" t="s">
        <v>44</v>
      </c>
    </row>
    <row r="261" spans="1:20" x14ac:dyDescent="0.25">
      <c r="A261" s="10" t="s">
        <v>36</v>
      </c>
      <c r="C261" s="10" t="s">
        <v>594</v>
      </c>
      <c r="D261" s="10" t="s">
        <v>595</v>
      </c>
      <c r="E261" s="10" t="s">
        <v>91</v>
      </c>
      <c r="F261" s="10" t="s">
        <v>45</v>
      </c>
      <c r="G261" s="10" t="s">
        <v>860</v>
      </c>
      <c r="H261" s="10" t="s">
        <v>47</v>
      </c>
      <c r="I261" s="10" t="s">
        <v>47</v>
      </c>
      <c r="J261" s="10" t="s">
        <v>47</v>
      </c>
      <c r="K261" s="10" t="s">
        <v>861</v>
      </c>
      <c r="L261" s="10" t="s">
        <v>47</v>
      </c>
      <c r="M261" s="10" t="s">
        <v>41</v>
      </c>
      <c r="O261" s="10" t="s">
        <v>47</v>
      </c>
      <c r="P261" s="10" t="s">
        <v>47</v>
      </c>
      <c r="Q261" s="10" t="s">
        <v>46</v>
      </c>
      <c r="R261" s="10" t="s">
        <v>44</v>
      </c>
    </row>
    <row r="262" spans="1:20" x14ac:dyDescent="0.25">
      <c r="A262" s="10" t="s">
        <v>36</v>
      </c>
      <c r="C262" s="10" t="s">
        <v>596</v>
      </c>
      <c r="D262" s="10" t="s">
        <v>597</v>
      </c>
      <c r="E262" s="10" t="s">
        <v>91</v>
      </c>
      <c r="F262" s="10" t="s">
        <v>45</v>
      </c>
      <c r="G262" s="10" t="s">
        <v>862</v>
      </c>
      <c r="H262" s="10" t="s">
        <v>47</v>
      </c>
      <c r="I262" s="10" t="s">
        <v>47</v>
      </c>
      <c r="J262" s="10" t="s">
        <v>47</v>
      </c>
      <c r="K262" s="10" t="s">
        <v>863</v>
      </c>
      <c r="L262" s="10" t="s">
        <v>47</v>
      </c>
      <c r="M262" s="10" t="s">
        <v>41</v>
      </c>
      <c r="O262" s="10" t="s">
        <v>47</v>
      </c>
      <c r="P262" s="10" t="s">
        <v>47</v>
      </c>
      <c r="Q262" s="10" t="s">
        <v>46</v>
      </c>
      <c r="R262" s="10" t="s">
        <v>44</v>
      </c>
    </row>
    <row r="263" spans="1:20" x14ac:dyDescent="0.25">
      <c r="A263" s="10" t="s">
        <v>36</v>
      </c>
      <c r="C263" s="10" t="s">
        <v>598</v>
      </c>
      <c r="D263" s="10" t="s">
        <v>599</v>
      </c>
      <c r="E263" s="10" t="s">
        <v>91</v>
      </c>
      <c r="F263" s="10" t="s">
        <v>45</v>
      </c>
      <c r="G263" s="10" t="s">
        <v>864</v>
      </c>
      <c r="H263" s="10" t="s">
        <v>47</v>
      </c>
      <c r="I263" s="10" t="s">
        <v>47</v>
      </c>
      <c r="J263" s="10" t="s">
        <v>47</v>
      </c>
      <c r="K263" s="10" t="s">
        <v>47</v>
      </c>
      <c r="L263" s="10" t="s">
        <v>47</v>
      </c>
      <c r="M263" s="10" t="s">
        <v>41</v>
      </c>
      <c r="O263" s="10" t="s">
        <v>47</v>
      </c>
      <c r="P263" s="10" t="s">
        <v>47</v>
      </c>
      <c r="Q263" s="10" t="s">
        <v>46</v>
      </c>
      <c r="R263" s="10" t="s">
        <v>44</v>
      </c>
    </row>
    <row r="264" spans="1:20" x14ac:dyDescent="0.25">
      <c r="A264" s="10" t="s">
        <v>36</v>
      </c>
      <c r="C264" s="10" t="s">
        <v>600</v>
      </c>
      <c r="D264" s="10" t="s">
        <v>601</v>
      </c>
      <c r="E264" s="10" t="s">
        <v>91</v>
      </c>
      <c r="F264" s="10" t="s">
        <v>45</v>
      </c>
      <c r="G264" s="10" t="s">
        <v>865</v>
      </c>
      <c r="H264" s="10" t="s">
        <v>47</v>
      </c>
      <c r="I264" s="10" t="s">
        <v>47</v>
      </c>
      <c r="J264" s="10" t="s">
        <v>47</v>
      </c>
      <c r="K264" s="10" t="s">
        <v>866</v>
      </c>
      <c r="L264" s="10" t="s">
        <v>47</v>
      </c>
      <c r="M264" s="10" t="s">
        <v>41</v>
      </c>
      <c r="O264" s="10" t="s">
        <v>47</v>
      </c>
      <c r="P264" s="10" t="s">
        <v>47</v>
      </c>
      <c r="Q264" s="10" t="s">
        <v>46</v>
      </c>
      <c r="R264" s="10" t="s">
        <v>44</v>
      </c>
    </row>
    <row r="265" spans="1:20" x14ac:dyDescent="0.25">
      <c r="A265" s="10" t="s">
        <v>36</v>
      </c>
      <c r="C265" s="10" t="s">
        <v>602</v>
      </c>
      <c r="D265" s="10" t="s">
        <v>603</v>
      </c>
      <c r="E265" s="10" t="s">
        <v>91</v>
      </c>
      <c r="F265" s="10" t="s">
        <v>45</v>
      </c>
      <c r="G265" s="10" t="s">
        <v>867</v>
      </c>
      <c r="H265" s="10" t="s">
        <v>47</v>
      </c>
      <c r="I265" s="10" t="s">
        <v>47</v>
      </c>
      <c r="J265" s="10" t="s">
        <v>47</v>
      </c>
      <c r="K265" s="10" t="s">
        <v>868</v>
      </c>
      <c r="L265" s="10" t="s">
        <v>47</v>
      </c>
      <c r="M265" s="10" t="s">
        <v>41</v>
      </c>
      <c r="O265" s="10" t="s">
        <v>47</v>
      </c>
      <c r="P265" s="10" t="s">
        <v>47</v>
      </c>
      <c r="Q265" s="10" t="s">
        <v>46</v>
      </c>
      <c r="R265" s="10" t="s">
        <v>44</v>
      </c>
    </row>
    <row r="266" spans="1:20" x14ac:dyDescent="0.25">
      <c r="A266" s="10" t="s">
        <v>36</v>
      </c>
      <c r="C266" s="10" t="s">
        <v>604</v>
      </c>
      <c r="D266" s="10" t="s">
        <v>605</v>
      </c>
      <c r="E266" s="10" t="s">
        <v>91</v>
      </c>
      <c r="F266" s="10" t="s">
        <v>45</v>
      </c>
      <c r="G266" s="10" t="s">
        <v>869</v>
      </c>
      <c r="H266" s="10" t="s">
        <v>47</v>
      </c>
      <c r="I266" s="10" t="s">
        <v>47</v>
      </c>
      <c r="J266" s="10" t="s">
        <v>47</v>
      </c>
      <c r="K266" s="10" t="s">
        <v>870</v>
      </c>
      <c r="L266" s="10" t="s">
        <v>47</v>
      </c>
      <c r="M266" s="10" t="s">
        <v>41</v>
      </c>
      <c r="O266" s="10" t="s">
        <v>47</v>
      </c>
      <c r="P266" s="10" t="s">
        <v>47</v>
      </c>
      <c r="Q266" s="10" t="s">
        <v>46</v>
      </c>
      <c r="R266" s="10" t="s">
        <v>44</v>
      </c>
    </row>
    <row r="267" spans="1:20" x14ac:dyDescent="0.25">
      <c r="A267" s="10" t="s">
        <v>36</v>
      </c>
      <c r="C267" s="10" t="s">
        <v>606</v>
      </c>
      <c r="D267" s="10" t="s">
        <v>607</v>
      </c>
      <c r="E267" s="10" t="s">
        <v>91</v>
      </c>
      <c r="F267" s="10" t="s">
        <v>45</v>
      </c>
      <c r="G267" s="10" t="s">
        <v>871</v>
      </c>
      <c r="H267" s="10" t="s">
        <v>47</v>
      </c>
      <c r="I267" s="10" t="s">
        <v>47</v>
      </c>
      <c r="J267" s="10" t="s">
        <v>47</v>
      </c>
      <c r="K267" s="10" t="s">
        <v>872</v>
      </c>
      <c r="L267" s="10" t="s">
        <v>47</v>
      </c>
      <c r="M267" s="10" t="s">
        <v>41</v>
      </c>
      <c r="O267" s="10" t="s">
        <v>47</v>
      </c>
      <c r="P267" s="10" t="s">
        <v>47</v>
      </c>
      <c r="Q267" s="10" t="s">
        <v>46</v>
      </c>
      <c r="R267" s="10" t="s">
        <v>44</v>
      </c>
    </row>
    <row r="268" spans="1:20" x14ac:dyDescent="0.25">
      <c r="A268" s="10" t="s">
        <v>36</v>
      </c>
      <c r="C268" s="10" t="s">
        <v>608</v>
      </c>
      <c r="D268" s="10" t="s">
        <v>609</v>
      </c>
      <c r="E268" s="10" t="s">
        <v>91</v>
      </c>
      <c r="F268" s="10" t="s">
        <v>40</v>
      </c>
      <c r="G268" s="10" t="s">
        <v>873</v>
      </c>
      <c r="H268" s="10" t="s">
        <v>874</v>
      </c>
      <c r="I268" s="10" t="s">
        <v>47</v>
      </c>
      <c r="J268" s="10" t="s">
        <v>47</v>
      </c>
      <c r="K268" s="10" t="s">
        <v>875</v>
      </c>
      <c r="L268" s="10" t="s">
        <v>47</v>
      </c>
      <c r="M268" s="10" t="s">
        <v>320</v>
      </c>
      <c r="O268" s="10" t="s">
        <v>47</v>
      </c>
      <c r="P268" s="10" t="s">
        <v>47</v>
      </c>
      <c r="Q268" s="10" t="s">
        <v>321</v>
      </c>
      <c r="R268" s="10" t="s">
        <v>43</v>
      </c>
    </row>
    <row r="269" spans="1:20" x14ac:dyDescent="0.25">
      <c r="A269" s="10" t="s">
        <v>36</v>
      </c>
      <c r="C269" s="10" t="s">
        <v>610</v>
      </c>
      <c r="D269" s="10" t="s">
        <v>611</v>
      </c>
      <c r="E269" s="10" t="s">
        <v>91</v>
      </c>
      <c r="F269" s="10" t="s">
        <v>40</v>
      </c>
      <c r="G269" s="10" t="s">
        <v>876</v>
      </c>
      <c r="H269" s="10" t="s">
        <v>874</v>
      </c>
      <c r="I269" s="10" t="s">
        <v>47</v>
      </c>
      <c r="J269" s="10" t="s">
        <v>47</v>
      </c>
      <c r="K269" s="10" t="s">
        <v>877</v>
      </c>
      <c r="L269" s="10" t="s">
        <v>47</v>
      </c>
      <c r="M269" s="10" t="s">
        <v>320</v>
      </c>
      <c r="O269" s="10" t="s">
        <v>47</v>
      </c>
      <c r="P269" s="10" t="s">
        <v>47</v>
      </c>
      <c r="Q269" s="10" t="s">
        <v>321</v>
      </c>
      <c r="R269" s="10" t="s">
        <v>43</v>
      </c>
      <c r="S269" s="10" t="s">
        <v>612</v>
      </c>
      <c r="T269" s="10" t="s">
        <v>613</v>
      </c>
    </row>
    <row r="270" spans="1:20" x14ac:dyDescent="0.25">
      <c r="A270" s="10" t="s">
        <v>36</v>
      </c>
      <c r="C270" s="10" t="s">
        <v>614</v>
      </c>
      <c r="D270" s="10" t="s">
        <v>615</v>
      </c>
      <c r="E270" s="10" t="s">
        <v>91</v>
      </c>
      <c r="F270" s="10" t="s">
        <v>40</v>
      </c>
      <c r="G270" s="10" t="s">
        <v>878</v>
      </c>
      <c r="H270" s="10" t="s">
        <v>874</v>
      </c>
      <c r="I270" s="10" t="s">
        <v>47</v>
      </c>
      <c r="J270" s="10" t="s">
        <v>47</v>
      </c>
      <c r="K270" s="10" t="s">
        <v>879</v>
      </c>
      <c r="L270" s="10" t="s">
        <v>47</v>
      </c>
      <c r="M270" s="10" t="s">
        <v>320</v>
      </c>
      <c r="O270" s="10" t="s">
        <v>47</v>
      </c>
      <c r="P270" s="10" t="s">
        <v>47</v>
      </c>
      <c r="Q270" s="10" t="s">
        <v>321</v>
      </c>
      <c r="R270" s="10" t="s">
        <v>43</v>
      </c>
      <c r="S270" s="10" t="s">
        <v>612</v>
      </c>
      <c r="T270" s="10" t="s">
        <v>613</v>
      </c>
    </row>
    <row r="271" spans="1:20" x14ac:dyDescent="0.25">
      <c r="A271" s="10" t="s">
        <v>36</v>
      </c>
      <c r="C271" s="10" t="s">
        <v>616</v>
      </c>
      <c r="D271" s="10" t="s">
        <v>617</v>
      </c>
      <c r="E271" s="10" t="s">
        <v>91</v>
      </c>
      <c r="F271" s="10" t="s">
        <v>40</v>
      </c>
      <c r="G271" s="10" t="s">
        <v>880</v>
      </c>
      <c r="H271" s="10" t="s">
        <v>874</v>
      </c>
      <c r="I271" s="10" t="s">
        <v>47</v>
      </c>
      <c r="J271" s="10" t="s">
        <v>47</v>
      </c>
      <c r="K271" s="10" t="s">
        <v>881</v>
      </c>
      <c r="L271" s="10" t="s">
        <v>47</v>
      </c>
      <c r="M271" s="10" t="s">
        <v>320</v>
      </c>
      <c r="O271" s="10" t="s">
        <v>47</v>
      </c>
      <c r="P271" s="10" t="s">
        <v>47</v>
      </c>
      <c r="Q271" s="10" t="s">
        <v>321</v>
      </c>
      <c r="R271" s="10" t="s">
        <v>43</v>
      </c>
      <c r="S271" s="10" t="s">
        <v>612</v>
      </c>
      <c r="T271" s="10" t="s">
        <v>613</v>
      </c>
    </row>
    <row r="272" spans="1:20" x14ac:dyDescent="0.25">
      <c r="A272" s="10" t="s">
        <v>36</v>
      </c>
      <c r="C272" s="10" t="s">
        <v>618</v>
      </c>
      <c r="D272" s="10" t="s">
        <v>619</v>
      </c>
      <c r="E272" s="10" t="s">
        <v>91</v>
      </c>
      <c r="F272" s="10" t="s">
        <v>40</v>
      </c>
      <c r="G272" s="10" t="s">
        <v>882</v>
      </c>
      <c r="H272" s="10" t="s">
        <v>874</v>
      </c>
      <c r="I272" s="10" t="s">
        <v>47</v>
      </c>
      <c r="J272" s="10" t="s">
        <v>47</v>
      </c>
      <c r="K272" s="10" t="s">
        <v>883</v>
      </c>
      <c r="L272" s="10" t="s">
        <v>47</v>
      </c>
      <c r="M272" s="10" t="s">
        <v>320</v>
      </c>
      <c r="O272" s="10" t="s">
        <v>47</v>
      </c>
      <c r="P272" s="10" t="s">
        <v>47</v>
      </c>
      <c r="Q272" s="10" t="s">
        <v>321</v>
      </c>
      <c r="R272" s="10" t="s">
        <v>43</v>
      </c>
      <c r="S272" s="10" t="s">
        <v>612</v>
      </c>
      <c r="T272" s="10" t="s">
        <v>613</v>
      </c>
    </row>
    <row r="273" spans="1:20" x14ac:dyDescent="0.25">
      <c r="A273" s="10" t="s">
        <v>36</v>
      </c>
      <c r="C273" s="10" t="s">
        <v>620</v>
      </c>
      <c r="D273" s="10" t="s">
        <v>621</v>
      </c>
      <c r="E273" s="10" t="s">
        <v>91</v>
      </c>
      <c r="F273" s="10" t="s">
        <v>40</v>
      </c>
      <c r="G273" s="10" t="s">
        <v>884</v>
      </c>
      <c r="H273" s="10" t="s">
        <v>874</v>
      </c>
      <c r="I273" s="10" t="s">
        <v>47</v>
      </c>
      <c r="J273" s="10" t="s">
        <v>47</v>
      </c>
      <c r="K273" s="10" t="s">
        <v>885</v>
      </c>
      <c r="L273" s="10" t="s">
        <v>47</v>
      </c>
      <c r="M273" s="10" t="s">
        <v>320</v>
      </c>
      <c r="O273" s="10" t="s">
        <v>47</v>
      </c>
      <c r="P273" s="10" t="s">
        <v>47</v>
      </c>
      <c r="Q273" s="10" t="s">
        <v>321</v>
      </c>
      <c r="R273" s="10" t="s">
        <v>43</v>
      </c>
      <c r="S273" s="10" t="s">
        <v>612</v>
      </c>
      <c r="T273" s="10" t="s">
        <v>613</v>
      </c>
    </row>
    <row r="274" spans="1:20" x14ac:dyDescent="0.25">
      <c r="A274" s="10" t="s">
        <v>36</v>
      </c>
      <c r="C274" s="10" t="s">
        <v>622</v>
      </c>
      <c r="D274" s="10" t="s">
        <v>623</v>
      </c>
      <c r="E274" s="10" t="s">
        <v>91</v>
      </c>
      <c r="F274" s="10" t="s">
        <v>40</v>
      </c>
      <c r="G274" s="10" t="s">
        <v>886</v>
      </c>
      <c r="H274" s="10" t="s">
        <v>874</v>
      </c>
      <c r="I274" s="10" t="s">
        <v>47</v>
      </c>
      <c r="J274" s="10" t="s">
        <v>47</v>
      </c>
      <c r="K274" s="10" t="s">
        <v>887</v>
      </c>
      <c r="L274" s="10" t="s">
        <v>47</v>
      </c>
      <c r="M274" s="10" t="s">
        <v>320</v>
      </c>
      <c r="O274" s="10" t="s">
        <v>47</v>
      </c>
      <c r="P274" s="10" t="s">
        <v>47</v>
      </c>
      <c r="Q274" s="10" t="s">
        <v>321</v>
      </c>
      <c r="R274" s="10" t="s">
        <v>43</v>
      </c>
      <c r="S274" s="10" t="s">
        <v>612</v>
      </c>
      <c r="T274" s="10" t="s">
        <v>613</v>
      </c>
    </row>
    <row r="275" spans="1:20" x14ac:dyDescent="0.25">
      <c r="A275" s="10" t="s">
        <v>36</v>
      </c>
      <c r="C275" s="10" t="s">
        <v>624</v>
      </c>
      <c r="D275" s="10" t="s">
        <v>625</v>
      </c>
      <c r="E275" s="10" t="s">
        <v>91</v>
      </c>
      <c r="F275" s="10" t="s">
        <v>40</v>
      </c>
      <c r="G275" s="10" t="s">
        <v>888</v>
      </c>
      <c r="H275" s="10" t="s">
        <v>874</v>
      </c>
      <c r="I275" s="10" t="s">
        <v>47</v>
      </c>
      <c r="J275" s="10" t="s">
        <v>47</v>
      </c>
      <c r="K275" s="10" t="s">
        <v>889</v>
      </c>
      <c r="L275" s="10" t="s">
        <v>47</v>
      </c>
      <c r="M275" s="10" t="s">
        <v>320</v>
      </c>
      <c r="O275" s="10" t="s">
        <v>47</v>
      </c>
      <c r="P275" s="10" t="s">
        <v>47</v>
      </c>
      <c r="Q275" s="10" t="s">
        <v>321</v>
      </c>
      <c r="R275" s="10" t="s">
        <v>43</v>
      </c>
      <c r="S275" s="10" t="s">
        <v>612</v>
      </c>
      <c r="T275" s="10" t="s">
        <v>613</v>
      </c>
    </row>
    <row r="276" spans="1:20" x14ac:dyDescent="0.25">
      <c r="A276" s="10" t="s">
        <v>36</v>
      </c>
      <c r="C276" s="10" t="s">
        <v>626</v>
      </c>
      <c r="D276" s="10" t="s">
        <v>627</v>
      </c>
      <c r="E276" s="10" t="s">
        <v>91</v>
      </c>
      <c r="F276" s="10" t="s">
        <v>40</v>
      </c>
      <c r="G276" s="10" t="s">
        <v>890</v>
      </c>
      <c r="H276" s="10" t="s">
        <v>874</v>
      </c>
      <c r="I276" s="10" t="s">
        <v>47</v>
      </c>
      <c r="J276" s="10" t="s">
        <v>47</v>
      </c>
      <c r="K276" s="10" t="s">
        <v>891</v>
      </c>
      <c r="L276" s="10" t="s">
        <v>47</v>
      </c>
      <c r="M276" s="10" t="s">
        <v>320</v>
      </c>
      <c r="O276" s="10" t="s">
        <v>47</v>
      </c>
      <c r="P276" s="10" t="s">
        <v>47</v>
      </c>
      <c r="Q276" s="10" t="s">
        <v>321</v>
      </c>
      <c r="R276" s="10" t="s">
        <v>43</v>
      </c>
      <c r="S276" s="10" t="s">
        <v>612</v>
      </c>
      <c r="T276" s="10" t="s">
        <v>613</v>
      </c>
    </row>
    <row r="277" spans="1:20" x14ac:dyDescent="0.25">
      <c r="A277" s="10" t="s">
        <v>36</v>
      </c>
      <c r="C277" s="10" t="s">
        <v>628</v>
      </c>
      <c r="D277" s="10" t="s">
        <v>629</v>
      </c>
      <c r="E277" s="10" t="s">
        <v>91</v>
      </c>
      <c r="F277" s="10" t="s">
        <v>40</v>
      </c>
      <c r="G277" s="10" t="s">
        <v>892</v>
      </c>
      <c r="H277" s="10" t="s">
        <v>874</v>
      </c>
      <c r="I277" s="10" t="s">
        <v>47</v>
      </c>
      <c r="J277" s="10" t="s">
        <v>47</v>
      </c>
      <c r="K277" s="10" t="s">
        <v>893</v>
      </c>
      <c r="L277" s="10" t="s">
        <v>47</v>
      </c>
      <c r="M277" s="10" t="s">
        <v>320</v>
      </c>
      <c r="O277" s="10" t="s">
        <v>47</v>
      </c>
      <c r="P277" s="10" t="s">
        <v>47</v>
      </c>
      <c r="Q277" s="10" t="s">
        <v>321</v>
      </c>
      <c r="R277" s="10" t="s">
        <v>43</v>
      </c>
      <c r="S277" s="10" t="s">
        <v>612</v>
      </c>
      <c r="T277" s="10" t="s">
        <v>613</v>
      </c>
    </row>
    <row r="278" spans="1:20" x14ac:dyDescent="0.25">
      <c r="A278" s="10" t="s">
        <v>36</v>
      </c>
      <c r="C278" s="10" t="s">
        <v>630</v>
      </c>
      <c r="D278" s="10" t="s">
        <v>631</v>
      </c>
      <c r="E278" s="10" t="s">
        <v>91</v>
      </c>
      <c r="F278" s="10" t="s">
        <v>40</v>
      </c>
      <c r="G278" s="10" t="s">
        <v>894</v>
      </c>
      <c r="H278" s="10" t="s">
        <v>874</v>
      </c>
      <c r="I278" s="10" t="s">
        <v>47</v>
      </c>
      <c r="J278" s="10" t="s">
        <v>47</v>
      </c>
      <c r="K278" s="10" t="s">
        <v>895</v>
      </c>
      <c r="L278" s="10" t="s">
        <v>47</v>
      </c>
      <c r="M278" s="10" t="s">
        <v>320</v>
      </c>
      <c r="O278" s="10" t="s">
        <v>47</v>
      </c>
      <c r="P278" s="10" t="s">
        <v>47</v>
      </c>
      <c r="Q278" s="10" t="s">
        <v>321</v>
      </c>
      <c r="R278" s="10" t="s">
        <v>43</v>
      </c>
      <c r="S278" s="10" t="s">
        <v>612</v>
      </c>
      <c r="T278" s="10" t="s">
        <v>613</v>
      </c>
    </row>
    <row r="279" spans="1:20" x14ac:dyDescent="0.25">
      <c r="A279" s="10" t="s">
        <v>36</v>
      </c>
      <c r="C279" s="10" t="s">
        <v>632</v>
      </c>
      <c r="D279" s="10" t="s">
        <v>633</v>
      </c>
      <c r="E279" s="10" t="s">
        <v>91</v>
      </c>
      <c r="F279" s="10" t="s">
        <v>40</v>
      </c>
      <c r="G279" s="10" t="s">
        <v>896</v>
      </c>
      <c r="H279" s="10" t="s">
        <v>874</v>
      </c>
      <c r="I279" s="10" t="s">
        <v>47</v>
      </c>
      <c r="J279" s="10" t="s">
        <v>47</v>
      </c>
      <c r="K279" s="10" t="s">
        <v>897</v>
      </c>
      <c r="L279" s="10" t="s">
        <v>47</v>
      </c>
      <c r="M279" s="10" t="s">
        <v>320</v>
      </c>
      <c r="O279" s="10" t="s">
        <v>47</v>
      </c>
      <c r="P279" s="10" t="s">
        <v>47</v>
      </c>
      <c r="Q279" s="10" t="s">
        <v>321</v>
      </c>
      <c r="R279" s="10" t="s">
        <v>43</v>
      </c>
      <c r="S279" s="10" t="s">
        <v>612</v>
      </c>
      <c r="T279" s="10" t="s">
        <v>613</v>
      </c>
    </row>
    <row r="280" spans="1:20" x14ac:dyDescent="0.25">
      <c r="A280" s="10" t="s">
        <v>36</v>
      </c>
      <c r="C280" s="10" t="s">
        <v>634</v>
      </c>
      <c r="D280" s="10" t="s">
        <v>635</v>
      </c>
      <c r="E280" s="10" t="s">
        <v>91</v>
      </c>
      <c r="F280" s="10" t="s">
        <v>40</v>
      </c>
      <c r="G280" s="10" t="s">
        <v>898</v>
      </c>
      <c r="H280" s="10" t="s">
        <v>874</v>
      </c>
      <c r="I280" s="10" t="s">
        <v>47</v>
      </c>
      <c r="J280" s="10" t="s">
        <v>47</v>
      </c>
      <c r="K280" s="10" t="s">
        <v>899</v>
      </c>
      <c r="L280" s="10" t="s">
        <v>47</v>
      </c>
      <c r="M280" s="10" t="s">
        <v>320</v>
      </c>
      <c r="O280" s="10" t="s">
        <v>47</v>
      </c>
      <c r="P280" s="10" t="s">
        <v>47</v>
      </c>
      <c r="Q280" s="10" t="s">
        <v>321</v>
      </c>
      <c r="R280" s="10" t="s">
        <v>43</v>
      </c>
      <c r="S280" s="10" t="s">
        <v>612</v>
      </c>
      <c r="T280" s="10" t="s">
        <v>613</v>
      </c>
    </row>
    <row r="281" spans="1:20" x14ac:dyDescent="0.25">
      <c r="A281" s="10" t="s">
        <v>36</v>
      </c>
      <c r="C281" s="10" t="s">
        <v>636</v>
      </c>
      <c r="D281" s="10" t="s">
        <v>637</v>
      </c>
      <c r="E281" s="10" t="s">
        <v>91</v>
      </c>
      <c r="F281" s="10" t="s">
        <v>40</v>
      </c>
      <c r="G281" s="10" t="s">
        <v>900</v>
      </c>
      <c r="H281" s="10" t="s">
        <v>874</v>
      </c>
      <c r="I281" s="10" t="s">
        <v>47</v>
      </c>
      <c r="J281" s="10" t="s">
        <v>47</v>
      </c>
      <c r="K281" s="10" t="s">
        <v>901</v>
      </c>
      <c r="L281" s="10" t="s">
        <v>47</v>
      </c>
      <c r="M281" s="10" t="s">
        <v>320</v>
      </c>
      <c r="O281" s="10" t="s">
        <v>47</v>
      </c>
      <c r="P281" s="10" t="s">
        <v>47</v>
      </c>
      <c r="Q281" s="10" t="s">
        <v>321</v>
      </c>
      <c r="R281" s="10" t="s">
        <v>43</v>
      </c>
      <c r="S281" s="10" t="s">
        <v>612</v>
      </c>
      <c r="T281" s="10" t="s">
        <v>613</v>
      </c>
    </row>
    <row r="282" spans="1:20" x14ac:dyDescent="0.25">
      <c r="A282" s="10" t="s">
        <v>36</v>
      </c>
      <c r="C282" s="10" t="s">
        <v>638</v>
      </c>
      <c r="D282" s="10" t="s">
        <v>639</v>
      </c>
      <c r="E282" s="10" t="s">
        <v>91</v>
      </c>
      <c r="F282" s="10" t="s">
        <v>40</v>
      </c>
      <c r="G282" s="10" t="s">
        <v>902</v>
      </c>
      <c r="H282" s="10" t="s">
        <v>874</v>
      </c>
      <c r="I282" s="10" t="s">
        <v>47</v>
      </c>
      <c r="J282" s="10" t="s">
        <v>47</v>
      </c>
      <c r="K282" s="10" t="s">
        <v>903</v>
      </c>
      <c r="L282" s="10" t="s">
        <v>47</v>
      </c>
      <c r="M282" s="10" t="s">
        <v>320</v>
      </c>
      <c r="O282" s="10" t="s">
        <v>47</v>
      </c>
      <c r="P282" s="10" t="s">
        <v>47</v>
      </c>
      <c r="Q282" s="10" t="s">
        <v>321</v>
      </c>
      <c r="R282" s="10" t="s">
        <v>43</v>
      </c>
      <c r="S282" s="10" t="s">
        <v>612</v>
      </c>
      <c r="T282" s="10" t="s">
        <v>613</v>
      </c>
    </row>
    <row r="283" spans="1:20" x14ac:dyDescent="0.25">
      <c r="A283" s="10" t="s">
        <v>36</v>
      </c>
      <c r="C283" s="10" t="s">
        <v>640</v>
      </c>
      <c r="D283" s="10" t="s">
        <v>641</v>
      </c>
      <c r="E283" s="10" t="s">
        <v>91</v>
      </c>
      <c r="F283" s="10" t="s">
        <v>40</v>
      </c>
      <c r="G283" s="10" t="s">
        <v>904</v>
      </c>
      <c r="H283" s="10" t="s">
        <v>874</v>
      </c>
      <c r="I283" s="10" t="s">
        <v>47</v>
      </c>
      <c r="J283" s="10" t="s">
        <v>47</v>
      </c>
      <c r="K283" s="10" t="s">
        <v>905</v>
      </c>
      <c r="L283" s="10" t="s">
        <v>47</v>
      </c>
      <c r="M283" s="10" t="s">
        <v>320</v>
      </c>
      <c r="O283" s="10" t="s">
        <v>47</v>
      </c>
      <c r="P283" s="10" t="s">
        <v>47</v>
      </c>
      <c r="Q283" s="10" t="s">
        <v>321</v>
      </c>
      <c r="R283" s="10" t="s">
        <v>43</v>
      </c>
      <c r="S283" s="10" t="s">
        <v>612</v>
      </c>
      <c r="T283" s="10" t="s">
        <v>613</v>
      </c>
    </row>
    <row r="284" spans="1:20" x14ac:dyDescent="0.25">
      <c r="A284" s="10" t="s">
        <v>36</v>
      </c>
      <c r="C284" s="10" t="s">
        <v>642</v>
      </c>
      <c r="D284" s="10" t="s">
        <v>643</v>
      </c>
      <c r="E284" s="10" t="s">
        <v>91</v>
      </c>
      <c r="F284" s="10" t="s">
        <v>40</v>
      </c>
      <c r="G284" s="10" t="s">
        <v>906</v>
      </c>
      <c r="H284" s="10" t="s">
        <v>874</v>
      </c>
      <c r="I284" s="10" t="s">
        <v>47</v>
      </c>
      <c r="J284" s="10" t="s">
        <v>47</v>
      </c>
      <c r="K284" s="10" t="s">
        <v>907</v>
      </c>
      <c r="L284" s="10" t="s">
        <v>47</v>
      </c>
      <c r="M284" s="10" t="s">
        <v>320</v>
      </c>
      <c r="O284" s="10" t="s">
        <v>47</v>
      </c>
      <c r="P284" s="10" t="s">
        <v>47</v>
      </c>
      <c r="Q284" s="10" t="s">
        <v>321</v>
      </c>
      <c r="R284" s="10" t="s">
        <v>43</v>
      </c>
      <c r="S284" s="10" t="s">
        <v>612</v>
      </c>
      <c r="T284" s="10" t="s">
        <v>613</v>
      </c>
    </row>
    <row r="285" spans="1:20" x14ac:dyDescent="0.25">
      <c r="A285" s="10" t="s">
        <v>36</v>
      </c>
      <c r="C285" s="10" t="s">
        <v>644</v>
      </c>
      <c r="D285" s="10" t="s">
        <v>645</v>
      </c>
      <c r="E285" s="10" t="s">
        <v>91</v>
      </c>
      <c r="F285" s="10" t="s">
        <v>40</v>
      </c>
      <c r="G285" s="10" t="s">
        <v>908</v>
      </c>
      <c r="H285" s="10" t="s">
        <v>874</v>
      </c>
      <c r="I285" s="10" t="s">
        <v>47</v>
      </c>
      <c r="J285" s="10" t="s">
        <v>47</v>
      </c>
      <c r="K285" s="10" t="s">
        <v>48</v>
      </c>
      <c r="L285" s="10" t="s">
        <v>47</v>
      </c>
      <c r="M285" s="10" t="s">
        <v>320</v>
      </c>
      <c r="O285" s="10" t="s">
        <v>47</v>
      </c>
      <c r="P285" s="10" t="s">
        <v>47</v>
      </c>
      <c r="Q285" s="10" t="s">
        <v>321</v>
      </c>
      <c r="R285" s="10" t="s">
        <v>43</v>
      </c>
      <c r="S285" s="10" t="s">
        <v>612</v>
      </c>
      <c r="T285" s="10" t="s">
        <v>613</v>
      </c>
    </row>
    <row r="286" spans="1:20" x14ac:dyDescent="0.25">
      <c r="A286" s="10" t="s">
        <v>36</v>
      </c>
      <c r="C286" s="10" t="s">
        <v>646</v>
      </c>
      <c r="D286" s="10" t="s">
        <v>647</v>
      </c>
      <c r="E286" s="10" t="s">
        <v>91</v>
      </c>
      <c r="F286" s="10" t="s">
        <v>40</v>
      </c>
      <c r="G286" s="10" t="s">
        <v>909</v>
      </c>
      <c r="H286" s="10" t="s">
        <v>874</v>
      </c>
      <c r="I286" s="10" t="s">
        <v>47</v>
      </c>
      <c r="J286" s="10" t="s">
        <v>47</v>
      </c>
      <c r="K286" s="10" t="s">
        <v>910</v>
      </c>
      <c r="L286" s="10" t="s">
        <v>47</v>
      </c>
      <c r="M286" s="10" t="s">
        <v>320</v>
      </c>
      <c r="O286" s="10" t="s">
        <v>47</v>
      </c>
      <c r="P286" s="10" t="s">
        <v>47</v>
      </c>
      <c r="Q286" s="10" t="s">
        <v>321</v>
      </c>
      <c r="R286" s="10" t="s">
        <v>43</v>
      </c>
      <c r="S286" s="10" t="s">
        <v>612</v>
      </c>
      <c r="T286" s="10" t="s">
        <v>613</v>
      </c>
    </row>
    <row r="287" spans="1:20" x14ac:dyDescent="0.25">
      <c r="A287" s="10" t="s">
        <v>36</v>
      </c>
      <c r="C287" s="10" t="s">
        <v>648</v>
      </c>
      <c r="D287" s="10" t="s">
        <v>649</v>
      </c>
      <c r="E287" s="10" t="s">
        <v>91</v>
      </c>
      <c r="F287" s="10" t="s">
        <v>40</v>
      </c>
      <c r="G287" s="10" t="s">
        <v>911</v>
      </c>
      <c r="H287" s="10" t="s">
        <v>874</v>
      </c>
      <c r="I287" s="10" t="s">
        <v>47</v>
      </c>
      <c r="J287" s="10" t="s">
        <v>47</v>
      </c>
      <c r="K287" s="10" t="s">
        <v>912</v>
      </c>
      <c r="L287" s="10" t="s">
        <v>47</v>
      </c>
      <c r="M287" s="10" t="s">
        <v>320</v>
      </c>
      <c r="O287" s="10" t="s">
        <v>47</v>
      </c>
      <c r="P287" s="10" t="s">
        <v>47</v>
      </c>
      <c r="Q287" s="10" t="s">
        <v>321</v>
      </c>
      <c r="R287" s="10" t="s">
        <v>43</v>
      </c>
      <c r="S287" s="10" t="s">
        <v>612</v>
      </c>
      <c r="T287" s="10" t="s">
        <v>613</v>
      </c>
    </row>
    <row r="288" spans="1:20" x14ac:dyDescent="0.25">
      <c r="A288" s="10" t="s">
        <v>36</v>
      </c>
      <c r="C288" s="10" t="s">
        <v>650</v>
      </c>
      <c r="D288" s="10" t="s">
        <v>651</v>
      </c>
      <c r="E288" s="10" t="s">
        <v>91</v>
      </c>
      <c r="F288" s="10" t="s">
        <v>40</v>
      </c>
      <c r="G288" s="10" t="s">
        <v>913</v>
      </c>
      <c r="H288" s="10" t="s">
        <v>874</v>
      </c>
      <c r="I288" s="10" t="s">
        <v>47</v>
      </c>
      <c r="J288" s="10" t="s">
        <v>47</v>
      </c>
      <c r="K288" s="10" t="s">
        <v>914</v>
      </c>
      <c r="L288" s="10" t="s">
        <v>47</v>
      </c>
      <c r="M288" s="10" t="s">
        <v>320</v>
      </c>
      <c r="O288" s="10" t="s">
        <v>47</v>
      </c>
      <c r="P288" s="10" t="s">
        <v>47</v>
      </c>
      <c r="Q288" s="10" t="s">
        <v>321</v>
      </c>
      <c r="R288" s="10" t="s">
        <v>43</v>
      </c>
      <c r="S288" s="10" t="s">
        <v>612</v>
      </c>
      <c r="T288" s="10" t="s">
        <v>613</v>
      </c>
    </row>
    <row r="289" spans="1:20" x14ac:dyDescent="0.25">
      <c r="A289" s="10" t="s">
        <v>36</v>
      </c>
      <c r="C289" s="10" t="s">
        <v>652</v>
      </c>
      <c r="D289" s="10" t="s">
        <v>653</v>
      </c>
      <c r="E289" s="10" t="s">
        <v>91</v>
      </c>
      <c r="F289" s="10" t="s">
        <v>40</v>
      </c>
      <c r="G289" s="10" t="s">
        <v>915</v>
      </c>
      <c r="H289" s="10" t="s">
        <v>874</v>
      </c>
      <c r="I289" s="10" t="s">
        <v>47</v>
      </c>
      <c r="J289" s="10" t="s">
        <v>47</v>
      </c>
      <c r="K289" s="10" t="s">
        <v>916</v>
      </c>
      <c r="L289" s="10" t="s">
        <v>47</v>
      </c>
      <c r="M289" s="10" t="s">
        <v>320</v>
      </c>
      <c r="O289" s="10" t="s">
        <v>47</v>
      </c>
      <c r="P289" s="10" t="s">
        <v>47</v>
      </c>
      <c r="Q289" s="10" t="s">
        <v>321</v>
      </c>
      <c r="R289" s="10" t="s">
        <v>43</v>
      </c>
      <c r="S289" s="10" t="s">
        <v>612</v>
      </c>
      <c r="T289" s="10" t="s">
        <v>613</v>
      </c>
    </row>
    <row r="290" spans="1:20" x14ac:dyDescent="0.25">
      <c r="A290" s="10" t="s">
        <v>36</v>
      </c>
      <c r="C290" s="10" t="s">
        <v>654</v>
      </c>
      <c r="D290" s="10" t="s">
        <v>655</v>
      </c>
      <c r="E290" s="10" t="s">
        <v>91</v>
      </c>
      <c r="F290" s="10" t="s">
        <v>40</v>
      </c>
      <c r="G290" s="10" t="s">
        <v>917</v>
      </c>
      <c r="H290" s="10" t="s">
        <v>874</v>
      </c>
      <c r="I290" s="10" t="s">
        <v>47</v>
      </c>
      <c r="J290" s="10" t="s">
        <v>47</v>
      </c>
      <c r="K290" s="10" t="s">
        <v>836</v>
      </c>
      <c r="L290" s="10" t="s">
        <v>47</v>
      </c>
      <c r="M290" s="10" t="s">
        <v>320</v>
      </c>
      <c r="O290" s="10" t="s">
        <v>47</v>
      </c>
      <c r="P290" s="10" t="s">
        <v>47</v>
      </c>
      <c r="Q290" s="10" t="s">
        <v>321</v>
      </c>
      <c r="R290" s="10" t="s">
        <v>43</v>
      </c>
      <c r="S290" s="10" t="s">
        <v>612</v>
      </c>
      <c r="T290" s="10" t="s">
        <v>613</v>
      </c>
    </row>
    <row r="291" spans="1:20" x14ac:dyDescent="0.25">
      <c r="A291" s="10" t="s">
        <v>36</v>
      </c>
      <c r="C291" s="10" t="s">
        <v>656</v>
      </c>
      <c r="D291" s="10" t="s">
        <v>657</v>
      </c>
      <c r="E291" s="10" t="s">
        <v>91</v>
      </c>
      <c r="F291" s="10" t="s">
        <v>40</v>
      </c>
      <c r="G291" s="10" t="s">
        <v>918</v>
      </c>
      <c r="H291" s="10" t="s">
        <v>874</v>
      </c>
      <c r="I291" s="10" t="s">
        <v>47</v>
      </c>
      <c r="J291" s="10" t="s">
        <v>47</v>
      </c>
      <c r="K291" s="10" t="s">
        <v>919</v>
      </c>
      <c r="L291" s="10" t="s">
        <v>47</v>
      </c>
      <c r="M291" s="10" t="s">
        <v>320</v>
      </c>
      <c r="O291" s="10" t="s">
        <v>47</v>
      </c>
      <c r="P291" s="10" t="s">
        <v>47</v>
      </c>
      <c r="Q291" s="10" t="s">
        <v>321</v>
      </c>
      <c r="R291" s="10" t="s">
        <v>43</v>
      </c>
      <c r="S291" s="10" t="s">
        <v>612</v>
      </c>
      <c r="T291" s="10" t="s">
        <v>613</v>
      </c>
    </row>
    <row r="292" spans="1:20" x14ac:dyDescent="0.25">
      <c r="A292" s="10" t="s">
        <v>36</v>
      </c>
      <c r="C292" s="10" t="s">
        <v>658</v>
      </c>
      <c r="D292" s="10" t="s">
        <v>659</v>
      </c>
      <c r="E292" s="10" t="s">
        <v>91</v>
      </c>
      <c r="F292" s="10" t="s">
        <v>40</v>
      </c>
      <c r="G292" s="10" t="s">
        <v>920</v>
      </c>
      <c r="H292" s="10" t="s">
        <v>874</v>
      </c>
      <c r="I292" s="10" t="s">
        <v>47</v>
      </c>
      <c r="J292" s="10" t="s">
        <v>47</v>
      </c>
      <c r="K292" s="10" t="s">
        <v>921</v>
      </c>
      <c r="L292" s="10" t="s">
        <v>47</v>
      </c>
      <c r="M292" s="10" t="s">
        <v>320</v>
      </c>
      <c r="O292" s="10" t="s">
        <v>47</v>
      </c>
      <c r="P292" s="10" t="s">
        <v>47</v>
      </c>
      <c r="Q292" s="10" t="s">
        <v>321</v>
      </c>
      <c r="R292" s="10" t="s">
        <v>43</v>
      </c>
      <c r="S292" s="10" t="s">
        <v>612</v>
      </c>
      <c r="T292" s="10" t="s">
        <v>613</v>
      </c>
    </row>
    <row r="293" spans="1:20" x14ac:dyDescent="0.25">
      <c r="A293" s="10" t="s">
        <v>36</v>
      </c>
      <c r="C293" s="10" t="s">
        <v>660</v>
      </c>
      <c r="D293" s="10" t="s">
        <v>661</v>
      </c>
      <c r="E293" s="10" t="s">
        <v>91</v>
      </c>
      <c r="F293" s="10" t="s">
        <v>40</v>
      </c>
      <c r="G293" s="10" t="s">
        <v>922</v>
      </c>
      <c r="H293" s="10" t="s">
        <v>874</v>
      </c>
      <c r="I293" s="10" t="s">
        <v>47</v>
      </c>
      <c r="J293" s="10" t="s">
        <v>47</v>
      </c>
      <c r="K293" s="10" t="s">
        <v>923</v>
      </c>
      <c r="L293" s="10" t="s">
        <v>47</v>
      </c>
      <c r="M293" s="10" t="s">
        <v>320</v>
      </c>
      <c r="O293" s="10" t="s">
        <v>47</v>
      </c>
      <c r="P293" s="10" t="s">
        <v>47</v>
      </c>
      <c r="Q293" s="10" t="s">
        <v>321</v>
      </c>
      <c r="R293" s="10" t="s">
        <v>43</v>
      </c>
      <c r="S293" s="10" t="s">
        <v>612</v>
      </c>
      <c r="T293" s="10" t="s">
        <v>613</v>
      </c>
    </row>
    <row r="294" spans="1:20" x14ac:dyDescent="0.25">
      <c r="A294" s="10" t="s">
        <v>36</v>
      </c>
      <c r="C294" s="10" t="s">
        <v>662</v>
      </c>
      <c r="D294" s="10" t="s">
        <v>663</v>
      </c>
      <c r="E294" s="10" t="s">
        <v>91</v>
      </c>
      <c r="F294" s="10" t="s">
        <v>40</v>
      </c>
      <c r="G294" s="10" t="s">
        <v>924</v>
      </c>
      <c r="H294" s="10" t="s">
        <v>874</v>
      </c>
      <c r="I294" s="10" t="s">
        <v>47</v>
      </c>
      <c r="J294" s="10" t="s">
        <v>47</v>
      </c>
      <c r="K294" s="10" t="s">
        <v>925</v>
      </c>
      <c r="L294" s="10" t="s">
        <v>47</v>
      </c>
      <c r="M294" s="10" t="s">
        <v>320</v>
      </c>
      <c r="O294" s="10" t="s">
        <v>47</v>
      </c>
      <c r="P294" s="10" t="s">
        <v>47</v>
      </c>
      <c r="Q294" s="10" t="s">
        <v>321</v>
      </c>
      <c r="R294" s="10" t="s">
        <v>43</v>
      </c>
      <c r="S294" s="10" t="s">
        <v>612</v>
      </c>
      <c r="T294" s="10" t="s">
        <v>613</v>
      </c>
    </row>
    <row r="295" spans="1:20" x14ac:dyDescent="0.25">
      <c r="A295" s="10" t="s">
        <v>36</v>
      </c>
      <c r="C295" s="10" t="s">
        <v>664</v>
      </c>
      <c r="D295" s="10" t="s">
        <v>665</v>
      </c>
      <c r="E295" s="10" t="s">
        <v>91</v>
      </c>
      <c r="F295" s="10" t="s">
        <v>40</v>
      </c>
      <c r="G295" s="10" t="s">
        <v>890</v>
      </c>
      <c r="H295" s="10" t="s">
        <v>874</v>
      </c>
      <c r="I295" s="10" t="s">
        <v>47</v>
      </c>
      <c r="J295" s="10" t="s">
        <v>47</v>
      </c>
      <c r="K295" s="10" t="s">
        <v>926</v>
      </c>
      <c r="L295" s="10" t="s">
        <v>47</v>
      </c>
      <c r="M295" s="10" t="s">
        <v>320</v>
      </c>
      <c r="O295" s="10" t="s">
        <v>47</v>
      </c>
      <c r="P295" s="10" t="s">
        <v>47</v>
      </c>
      <c r="Q295" s="10" t="s">
        <v>321</v>
      </c>
      <c r="R295" s="10" t="s">
        <v>43</v>
      </c>
      <c r="S295" s="10" t="s">
        <v>612</v>
      </c>
      <c r="T295" s="10" t="s">
        <v>613</v>
      </c>
    </row>
    <row r="296" spans="1:20" x14ac:dyDescent="0.25">
      <c r="A296" s="10" t="s">
        <v>36</v>
      </c>
      <c r="C296" s="10" t="s">
        <v>666</v>
      </c>
      <c r="D296" s="10" t="s">
        <v>667</v>
      </c>
      <c r="E296" s="10" t="s">
        <v>91</v>
      </c>
      <c r="F296" s="10" t="s">
        <v>40</v>
      </c>
      <c r="G296" s="10" t="s">
        <v>927</v>
      </c>
      <c r="H296" s="10" t="s">
        <v>874</v>
      </c>
      <c r="I296" s="10" t="s">
        <v>47</v>
      </c>
      <c r="J296" s="10" t="s">
        <v>47</v>
      </c>
      <c r="K296" s="10" t="s">
        <v>928</v>
      </c>
      <c r="L296" s="10" t="s">
        <v>47</v>
      </c>
      <c r="M296" s="10" t="s">
        <v>320</v>
      </c>
      <c r="O296" s="10" t="s">
        <v>47</v>
      </c>
      <c r="P296" s="10" t="s">
        <v>47</v>
      </c>
      <c r="Q296" s="10" t="s">
        <v>321</v>
      </c>
      <c r="R296" s="10" t="s">
        <v>43</v>
      </c>
      <c r="S296" s="10" t="s">
        <v>612</v>
      </c>
      <c r="T296" s="10" t="s">
        <v>613</v>
      </c>
    </row>
    <row r="297" spans="1:20" x14ac:dyDescent="0.25">
      <c r="A297" s="10" t="s">
        <v>36</v>
      </c>
      <c r="C297" s="10" t="s">
        <v>668</v>
      </c>
      <c r="D297" s="10" t="s">
        <v>669</v>
      </c>
      <c r="E297" s="10" t="s">
        <v>91</v>
      </c>
      <c r="F297" s="10" t="s">
        <v>40</v>
      </c>
      <c r="G297" s="10" t="s">
        <v>929</v>
      </c>
      <c r="H297" s="10" t="s">
        <v>874</v>
      </c>
      <c r="I297" s="10" t="s">
        <v>47</v>
      </c>
      <c r="J297" s="10" t="s">
        <v>47</v>
      </c>
      <c r="K297" s="10" t="s">
        <v>930</v>
      </c>
      <c r="L297" s="10" t="s">
        <v>47</v>
      </c>
      <c r="M297" s="10" t="s">
        <v>320</v>
      </c>
      <c r="O297" s="10" t="s">
        <v>47</v>
      </c>
      <c r="P297" s="10" t="s">
        <v>47</v>
      </c>
      <c r="Q297" s="10" t="s">
        <v>321</v>
      </c>
      <c r="R297" s="10" t="s">
        <v>43</v>
      </c>
      <c r="S297" s="10" t="s">
        <v>612</v>
      </c>
      <c r="T297" s="10" t="s">
        <v>613</v>
      </c>
    </row>
    <row r="298" spans="1:20" x14ac:dyDescent="0.25">
      <c r="A298" s="10" t="s">
        <v>36</v>
      </c>
      <c r="C298" s="10" t="s">
        <v>670</v>
      </c>
      <c r="D298" s="10" t="s">
        <v>671</v>
      </c>
      <c r="E298" s="10" t="s">
        <v>91</v>
      </c>
      <c r="F298" s="10" t="s">
        <v>40</v>
      </c>
      <c r="G298" s="10" t="s">
        <v>931</v>
      </c>
      <c r="H298" s="10" t="s">
        <v>874</v>
      </c>
      <c r="I298" s="10" t="s">
        <v>47</v>
      </c>
      <c r="J298" s="10" t="s">
        <v>47</v>
      </c>
      <c r="K298" s="10" t="s">
        <v>932</v>
      </c>
      <c r="L298" s="10" t="s">
        <v>47</v>
      </c>
      <c r="M298" s="10" t="s">
        <v>320</v>
      </c>
      <c r="O298" s="10" t="s">
        <v>47</v>
      </c>
      <c r="P298" s="10" t="s">
        <v>47</v>
      </c>
      <c r="Q298" s="10" t="s">
        <v>321</v>
      </c>
      <c r="R298" s="10" t="s">
        <v>43</v>
      </c>
      <c r="S298" s="10" t="s">
        <v>612</v>
      </c>
      <c r="T298" s="10" t="s">
        <v>613</v>
      </c>
    </row>
    <row r="299" spans="1:20" x14ac:dyDescent="0.25">
      <c r="A299" s="10" t="s">
        <v>36</v>
      </c>
      <c r="C299" s="10" t="s">
        <v>39</v>
      </c>
      <c r="G299" s="10" t="s">
        <v>54</v>
      </c>
      <c r="H299" s="10" t="s">
        <v>70</v>
      </c>
      <c r="I299" s="10" t="s">
        <v>71</v>
      </c>
      <c r="J299" s="10" t="s">
        <v>72</v>
      </c>
      <c r="K299" s="10" t="s">
        <v>73</v>
      </c>
      <c r="L299" s="10" t="s">
        <v>74</v>
      </c>
      <c r="O299" s="10" t="s">
        <v>49</v>
      </c>
      <c r="P299" s="10" t="s">
        <v>50</v>
      </c>
      <c r="T299" s="10" t="s">
        <v>51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0CBF100E-3DC4-4EDA-9A51-44B0DFEC3A8E}">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Inventory Availability</vt:lpstr>
      <vt:lpstr>Report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Inventory Availability</dc:title>
  <dc:subject>Jet Basics</dc:subject>
  <dc:creator>Stephen J. Little</dc:creator>
  <dc:description>Inventory availability for a specific date.   This can be helpful for determining Inventory re-order point.</dc:description>
  <cp:lastModifiedBy>Haseeb Tariq</cp:lastModifiedBy>
  <cp:lastPrinted>2013-04-29T18:15:17Z</cp:lastPrinted>
  <dcterms:created xsi:type="dcterms:W3CDTF">2011-09-30T17:49:07Z</dcterms:created>
  <dcterms:modified xsi:type="dcterms:W3CDTF">2023-09-04T10:29:37Z</dcterms:modified>
  <cp:category>Inventory</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