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5200" windowHeight="11595"/>
  </bookViews>
  <sheets>
    <sheet name="Read Me" sheetId="49" r:id="rId1"/>
    <sheet name="Vendor PO Status" sheetId="4" r:id="rId2"/>
    <sheet name="Report" sheetId="1" r:id="rId3"/>
    <sheet name="Sheet2" sheetId="50" state="veryHidden" r:id="rId4"/>
    <sheet name="Sheet3" sheetId="51" state="veryHidden" r:id="rId5"/>
  </sheets>
  <definedNames>
    <definedName name="Slicer_Location_Code">#N/A</definedName>
    <definedName name="Slicer_PO_Status">#N/A</definedName>
    <definedName name="Slicer_PO_Type">#N/A</definedName>
    <definedName name="Slicer_Vendor_Company_Name">#N/A</definedName>
  </definedNames>
  <calcPr calcId="162913"/>
  <pivotCaches>
    <pivotCache cacheId="2" r:id="rId6"/>
  </pivotCaches>
  <extLs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8" i="1" l="1"/>
  <c r="N38" i="1"/>
  <c r="G38" i="1"/>
  <c r="W38" i="1"/>
  <c r="D4" i="1"/>
  <c r="M3" i="4"/>
</calcChain>
</file>

<file path=xl/sharedStrings.xml><?xml version="1.0" encoding="utf-8"?>
<sst xmlns="http://schemas.openxmlformats.org/spreadsheetml/2006/main" count="841" uniqueCount="213">
  <si>
    <t>Hide</t>
  </si>
  <si>
    <t>Headers:</t>
  </si>
  <si>
    <t>Fields:</t>
  </si>
  <si>
    <t>Country</t>
  </si>
  <si>
    <t>Document Date</t>
  </si>
  <si>
    <t>Extended Cost</t>
  </si>
  <si>
    <t>Location Code</t>
  </si>
  <si>
    <t>Payment Terms ID</t>
  </si>
  <si>
    <t>PO Status Description</t>
  </si>
  <si>
    <t>PO Status</t>
  </si>
  <si>
    <t>PO Number</t>
  </si>
  <si>
    <t>PO Type Description</t>
  </si>
  <si>
    <t>PO Type</t>
  </si>
  <si>
    <t>State</t>
  </si>
  <si>
    <t>Unit Cost</t>
  </si>
  <si>
    <t>Unit of Measure</t>
  </si>
  <si>
    <t>Line Quantity Ordered</t>
  </si>
  <si>
    <t>Vendor Company Name</t>
  </si>
  <si>
    <t>Vendor Line Item Description</t>
  </si>
  <si>
    <t>Vendor Line Item Number</t>
  </si>
  <si>
    <t>Vendor Name</t>
  </si>
  <si>
    <t>Vendor Number</t>
  </si>
  <si>
    <t>AutoTable</t>
  </si>
  <si>
    <t>Fit</t>
  </si>
  <si>
    <t>AutoTable+Fit</t>
  </si>
  <si>
    <t>Total</t>
  </si>
  <si>
    <t>United States</t>
  </si>
  <si>
    <t>WAREHOUSE</t>
  </si>
  <si>
    <t>Net 30</t>
  </si>
  <si>
    <t>Cancelled</t>
  </si>
  <si>
    <t>PO1000</t>
  </si>
  <si>
    <t>INV</t>
  </si>
  <si>
    <t>IL</t>
  </si>
  <si>
    <t>Each</t>
  </si>
  <si>
    <t>The World On-line, Inc.</t>
  </si>
  <si>
    <t>Phone Cord - 12' White</t>
  </si>
  <si>
    <t>Cord-12</t>
  </si>
  <si>
    <t>Attractive Telephone Co.</t>
  </si>
  <si>
    <t>ATTRACTI00001</t>
  </si>
  <si>
    <t>Headset - Dual Ear</t>
  </si>
  <si>
    <t>HDST-Dual</t>
  </si>
  <si>
    <t>Closed</t>
  </si>
  <si>
    <t>PO0996</t>
  </si>
  <si>
    <t>Fabrikam, Inc.</t>
  </si>
  <si>
    <t>Panache KX-T1450 answer</t>
  </si>
  <si>
    <t>PAN-T1450</t>
  </si>
  <si>
    <t>Associated Insurance Inc.</t>
  </si>
  <si>
    <t>ASSOCIAT0001</t>
  </si>
  <si>
    <t>Cordless-Attractive 5352-Red</t>
  </si>
  <si>
    <t>ATT-53RD</t>
  </si>
  <si>
    <t>Received</t>
  </si>
  <si>
    <t>PO0999</t>
  </si>
  <si>
    <t>CRD-12WH</t>
  </si>
  <si>
    <t>Advanced Office Systems</t>
  </si>
  <si>
    <t>ADVANCED0001</t>
  </si>
  <si>
    <t>2% 10/Net 30</t>
  </si>
  <si>
    <t>PO1001</t>
  </si>
  <si>
    <t>Foot</t>
  </si>
  <si>
    <t>Single Conductor Wire</t>
  </si>
  <si>
    <t>WIRE SINGLE</t>
  </si>
  <si>
    <t>Green Lake Wire Company</t>
  </si>
  <si>
    <t>GREENLAK0001</t>
  </si>
  <si>
    <t>Change Order</t>
  </si>
  <si>
    <t>PO1002</t>
  </si>
  <si>
    <t/>
  </si>
  <si>
    <t>GTEM3458</t>
  </si>
  <si>
    <t>FABRIKAM0001</t>
  </si>
  <si>
    <t>Multi conductor wire</t>
  </si>
  <si>
    <t>WIRE MULTI</t>
  </si>
  <si>
    <t>Cordless-Grand S5043</t>
  </si>
  <si>
    <t>GTES5043</t>
  </si>
  <si>
    <t>Released</t>
  </si>
  <si>
    <t>PO1004</t>
  </si>
  <si>
    <t>Surge Protector</t>
  </si>
  <si>
    <t>SURGEPNL</t>
  </si>
  <si>
    <t>Circuit Distributing West</t>
  </si>
  <si>
    <t>CIRCUITD0001</t>
  </si>
  <si>
    <t>PO1005</t>
  </si>
  <si>
    <t>Phone Cord - 25' Black</t>
  </si>
  <si>
    <t>25CORD</t>
  </si>
  <si>
    <t>ComVex, Inc.</t>
  </si>
  <si>
    <t>COMVEXIN0001</t>
  </si>
  <si>
    <t>Headset-Single Ear</t>
  </si>
  <si>
    <t>HDST-SINGLE</t>
  </si>
  <si>
    <t>NORTH</t>
  </si>
  <si>
    <t>PO1003</t>
  </si>
  <si>
    <t>Tape Unit/Mass Storage</t>
  </si>
  <si>
    <t>TAPEMASS</t>
  </si>
  <si>
    <t>Cruger Engineering Company</t>
  </si>
  <si>
    <t>CRUGEREN0001</t>
  </si>
  <si>
    <t>Switching Module Small</t>
  </si>
  <si>
    <t>SMSWITCH</t>
  </si>
  <si>
    <t>PO1007</t>
  </si>
  <si>
    <t>Ring Generator</t>
  </si>
  <si>
    <t>RINGER</t>
  </si>
  <si>
    <t>Capital Printed Circuits</t>
  </si>
  <si>
    <t>CAPITALP0001</t>
  </si>
  <si>
    <t>PO1006</t>
  </si>
  <si>
    <t>Phone ATT Black</t>
  </si>
  <si>
    <t>PHON-53BK</t>
  </si>
  <si>
    <t>Phone ATT Blue</t>
  </si>
  <si>
    <t>PHON-53BL</t>
  </si>
  <si>
    <t>LDS Network Card</t>
  </si>
  <si>
    <t>LDS</t>
  </si>
  <si>
    <t>Processor 486/25MHz</t>
  </si>
  <si>
    <t>4862PROC</t>
  </si>
  <si>
    <t>PO1008</t>
  </si>
  <si>
    <t>T1 Interface Kit</t>
  </si>
  <si>
    <t>T1KIT</t>
  </si>
  <si>
    <t>486-66 Processor</t>
  </si>
  <si>
    <t>PROC66</t>
  </si>
  <si>
    <t>PO1009</t>
  </si>
  <si>
    <t>FaxPhone 9800</t>
  </si>
  <si>
    <t>CAN9800</t>
  </si>
  <si>
    <t>Aspect 100</t>
  </si>
  <si>
    <t>ASP100</t>
  </si>
  <si>
    <t>PO1012</t>
  </si>
  <si>
    <t>Cordless-Attractive 5352-Black</t>
  </si>
  <si>
    <t>ATT-53BK</t>
  </si>
  <si>
    <t>Cordless-Attractive 5352-Blue</t>
  </si>
  <si>
    <t>ATT-53BL</t>
  </si>
  <si>
    <t>Central Cellular, Inc.</t>
  </si>
  <si>
    <t>CENTRALC0001</t>
  </si>
  <si>
    <t>PHON-ATT-53BK</t>
  </si>
  <si>
    <t>PHON-ATT-53BL</t>
  </si>
  <si>
    <t>New</t>
  </si>
  <si>
    <t>FAXX-CAN-9800</t>
  </si>
  <si>
    <t>ACCS-CRD-12WH</t>
  </si>
  <si>
    <t>ACCS-HDS-2EAR</t>
  </si>
  <si>
    <t>USA</t>
  </si>
  <si>
    <t>PO0997</t>
  </si>
  <si>
    <t>FIN</t>
  </si>
  <si>
    <t>Advanced Paper Co.</t>
  </si>
  <si>
    <t>PO0998</t>
  </si>
  <si>
    <t>Greenway Foods</t>
  </si>
  <si>
    <t>Grand Total</t>
  </si>
  <si>
    <t xml:space="preserve"> Unit Cost</t>
  </si>
  <si>
    <t xml:space="preserve"> Extended Cost</t>
  </si>
  <si>
    <t>Vendor PO Status</t>
  </si>
  <si>
    <t xml:space="preserve">Report Readme </t>
  </si>
  <si>
    <t>About the report</t>
  </si>
  <si>
    <t>Modifying your report</t>
  </si>
  <si>
    <t>Version of Jet</t>
  </si>
  <si>
    <t>Services</t>
  </si>
  <si>
    <t>Training</t>
  </si>
  <si>
    <t>Sales</t>
  </si>
  <si>
    <t>DISCLAIMER</t>
  </si>
  <si>
    <t>Copyrights</t>
  </si>
  <si>
    <t>Line Item Description</t>
  </si>
  <si>
    <t>Line Item Number</t>
  </si>
  <si>
    <t>ANSW-PAN-1450</t>
  </si>
  <si>
    <t>PHON-ATT-53RD</t>
  </si>
  <si>
    <t>Single conductor wire</t>
  </si>
  <si>
    <t>WIRE-SCD-0001</t>
  </si>
  <si>
    <t>Memory-Grand M3458</t>
  </si>
  <si>
    <t>PHON-GTE-3458</t>
  </si>
  <si>
    <t>WIRE-MCD-0001</t>
  </si>
  <si>
    <t>PHON-GTE-5043</t>
  </si>
  <si>
    <t>Surge Protector Panel</t>
  </si>
  <si>
    <t>HDWR-SRG-0001</t>
  </si>
  <si>
    <t>ACCS-CRD-25BK</t>
  </si>
  <si>
    <t>ACCS-HDS-1EAR</t>
  </si>
  <si>
    <t>HDWR-TPS-0001</t>
  </si>
  <si>
    <t>Switching Module (&lt;100)</t>
  </si>
  <si>
    <t>HDWR-SWM-0100</t>
  </si>
  <si>
    <t>HDWR-RNG-0001</t>
  </si>
  <si>
    <t>Network LDS/Card</t>
  </si>
  <si>
    <t>HDWR-LDS-0001</t>
  </si>
  <si>
    <t>HDWR-PRO-4862</t>
  </si>
  <si>
    <t>HDWR-T1I-0001</t>
  </si>
  <si>
    <t>Processor 486/66 MHz</t>
  </si>
  <si>
    <t>HDWR-PRO-4866</t>
  </si>
  <si>
    <t>Cantata FaxPhone 9800</t>
  </si>
  <si>
    <t>Acclaimed Call Center System 100</t>
  </si>
  <si>
    <t>HDWR-ACC-0100</t>
  </si>
  <si>
    <t>10-Apr</t>
  </si>
  <si>
    <t>12-Apr</t>
  </si>
  <si>
    <t>5-Apr</t>
  </si>
  <si>
    <t>2-May</t>
  </si>
  <si>
    <t>24-Apr</t>
  </si>
  <si>
    <t>12-May</t>
  </si>
  <si>
    <t>13-Jul</t>
  </si>
  <si>
    <t>17-Apr</t>
  </si>
  <si>
    <t>Report Date</t>
  </si>
  <si>
    <t>Title+Fit</t>
  </si>
  <si>
    <t>Tables and Fields</t>
  </si>
  <si>
    <t>Filters</t>
  </si>
  <si>
    <t>Option</t>
  </si>
  <si>
    <t>*</t>
  </si>
  <si>
    <t>Auto+Hide</t>
  </si>
  <si>
    <t>Value+Fit</t>
  </si>
  <si>
    <t>="1/1/2014..12/31/2014"</t>
  </si>
  <si>
    <t>=NL("Table","Jet Purchase Detail",$F$8:$X$8,"Filters=",$C$4:$D$5,"Headers=",$F$7:$X$7,"TableName=","Jet Purchase Detail","IncludeDuplicates=",TRUE)</t>
  </si>
  <si>
    <t>Questions About This Report</t>
  </si>
  <si>
    <t>Click here to contact sample reports</t>
  </si>
  <si>
    <t>Click here for downloads</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</si>
  <si>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</si>
  <si>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</si>
  <si>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</si>
  <si>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</si>
  <si>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</si>
  <si>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</si>
  <si>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</si>
  <si>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</si>
  <si>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</si>
  <si>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</si>
  <si>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</si>
  <si>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</si>
  <si>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</si>
  <si>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</si>
  <si>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show a summary of Vendor purchase orders by status. It uses database views created by Jet Global, specifically the </t>
    </r>
    <r>
      <rPr>
        <b/>
        <sz val="10"/>
        <color theme="1"/>
        <rFont val="Segoe UI"/>
        <family val="2"/>
      </rPr>
      <t>Jet Purchase Detail View</t>
    </r>
    <r>
      <rPr>
        <sz val="10"/>
        <color theme="1"/>
        <rFont val="Segoe UI"/>
        <family val="2"/>
      </rPr>
      <t>.  You will need to install these views prior to running this report.
For more information on installing Jet views for GP go to the Jet Help Center and search for "GP Update Utility."</t>
    </r>
  </si>
  <si>
    <t>Auto+Hide+Values+Formulas=Sheet2,Sheet3</t>
  </si>
  <si>
    <t>Auto+Hide+Values+Formulas=Sheet2,Sheet3+FormulasOnly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</si>
</sst>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0.00"/>
    <numFmt numFmtId="165" formatCode="&quot;$&quot;#,##0"/>
    <numFmt numFmtId="166" formatCode="m/d/yy;@"/>
  </numFmts>
  <fonts count="13" x14ac:knownFonts="1">
    <font>
      <sz val="11"/>
      <color theme="1"/>
      <name val="Corbel"/>
      <family val="2"/>
      <scheme val="minor"/>
    </font>
    <font>
      <sz val="18"/>
      <color theme="3"/>
      <name val="Corbel"/>
      <family val="2"/>
      <scheme val="major"/>
    </font>
    <font>
      <sz val="11"/>
      <color rgb="FF000000"/>
      <name val="Corbel"/>
      <family val="2"/>
      <scheme val="minor"/>
    </font>
    <font>
      <b/>
      <sz val="11"/>
      <color rgb="FF000000"/>
      <name val="Corbel"/>
      <family val="2"/>
      <scheme val="minor"/>
    </font>
    <font>
      <b/>
      <u/>
      <sz val="20"/>
      <name val="Corbel"/>
      <family val="2"/>
      <scheme val="major"/>
    </font>
    <font>
      <sz val="10"/>
      <name val="Arial"/>
      <family val="2"/>
    </font>
    <font>
      <u/>
      <sz val="10"/>
      <color indexed="12"/>
      <name val="Arial"/>
      <family val="2"/>
    </font>
    <font>
      <b/>
      <u/>
      <sz val="11"/>
      <color theme="1"/>
      <name val="Corbel"/>
      <family val="2"/>
      <scheme val="minor"/>
    </font>
    <font>
      <sz val="11"/>
      <color theme="1"/>
      <name val="Corbel"/>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applyNumberFormat="0" applyFill="0" applyBorder="0" applyAlignment="0" applyProtection="0"/>
    <xf numFmtId="0" fontId="5" fillId="0" borderId="0"/>
    <xf numFmtId="0" fontId="5" fillId="0" borderId="0"/>
    <xf numFmtId="0" fontId="8" fillId="0" borderId="0"/>
    <xf numFmtId="0" fontId="8" fillId="0" borderId="0"/>
    <xf numFmtId="0" fontId="6" fillId="0" borderId="0" applyNumberFormat="0" applyFill="0" applyBorder="0" applyAlignment="0" applyProtection="0">
      <alignment vertical="top"/>
      <protection locked="0"/>
    </xf>
  </cellStyleXfs>
  <cellXfs count="31">
    <xf numFmtId="0" fontId="0" fillId="0" borderId="0" xfId="0"/>
    <xf numFmtId="0" fontId="2" fillId="0" borderId="0" xfId="0" applyNumberFormat="1" applyFont="1" applyAlignment="1"/>
    <xf numFmtId="0" fontId="3" fillId="0" borderId="0" xfId="0" applyNumberFormat="1" applyFont="1" applyAlignment="1"/>
    <xf numFmtId="0" fontId="0" fillId="0" borderId="0" xfId="0" quotePrefix="1"/>
    <xf numFmtId="0" fontId="0" fillId="0" borderId="0" xfId="0" pivotButton="1"/>
    <xf numFmtId="0" fontId="0" fillId="0" borderId="0" xfId="0" applyNumberFormat="1"/>
    <xf numFmtId="164" fontId="0" fillId="0" borderId="0" xfId="0" applyNumberFormat="1"/>
    <xf numFmtId="165" fontId="0" fillId="0" borderId="0" xfId="0" applyNumberFormat="1"/>
    <xf numFmtId="14" fontId="0" fillId="0" borderId="0" xfId="0" applyNumberFormat="1"/>
    <xf numFmtId="49" fontId="0" fillId="0" borderId="0" xfId="0" applyNumberFormat="1"/>
    <xf numFmtId="0" fontId="0" fillId="2" borderId="0" xfId="0" applyFill="1"/>
    <xf numFmtId="0" fontId="4" fillId="0" borderId="0" xfId="1" applyFont="1" applyAlignment="1">
      <alignment horizontal="left"/>
    </xf>
    <xf numFmtId="0" fontId="2" fillId="2" borderId="0" xfId="0" applyNumberFormat="1" applyFont="1" applyFill="1" applyAlignment="1"/>
    <xf numFmtId="14" fontId="0" fillId="0" borderId="0" xfId="0" pivotButton="1" applyNumberFormat="1"/>
    <xf numFmtId="166" fontId="0" fillId="0" borderId="0" xfId="0" applyNumberFormat="1"/>
    <xf numFmtId="0" fontId="7" fillId="0" borderId="1" xfId="0" applyFont="1" applyBorder="1"/>
    <xf numFmtId="0" fontId="7" fillId="0" borderId="2" xfId="0" applyFont="1"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0" xfId="0" applyAlignment="1">
      <alignment vertical="top" wrapText="1"/>
    </xf>
    <xf numFmtId="164" fontId="0" fillId="0" borderId="0" xfId="0" applyNumberFormat="1" applyAlignment="1">
      <alignment vertical="top" wrapText="1"/>
    </xf>
    <xf numFmtId="0" fontId="9" fillId="0" borderId="0" xfId="0" applyFont="1"/>
    <xf numFmtId="0" fontId="9" fillId="0" borderId="0" xfId="0" applyFont="1" applyAlignment="1">
      <alignment vertical="top"/>
    </xf>
    <xf numFmtId="0" fontId="9" fillId="0" borderId="0" xfId="0" applyFont="1" applyAlignment="1">
      <alignment vertical="top" wrapText="1"/>
    </xf>
    <xf numFmtId="0" fontId="10"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5" applyFont="1" applyAlignment="1">
      <alignment vertical="top" wrapText="1"/>
    </xf>
    <xf numFmtId="0" fontId="6" fillId="0" borderId="0" xfId="6" applyAlignment="1" applyProtection="1">
      <alignment vertical="top"/>
    </xf>
  </cellXfs>
  <cellStyles count="7">
    <cellStyle name="Hyperlink 3" xfId="6"/>
    <cellStyle name="Normal" xfId="0" builtinId="0"/>
    <cellStyle name="Normal 2" xfId="2"/>
    <cellStyle name="Normal 2 4" xfId="3"/>
    <cellStyle name="Normal 3 2" xfId="4"/>
    <cellStyle name="Normal 3 22" xfId="5"/>
    <cellStyle name="Title" xfId="1" builtinId="15"/>
  </cellStyles>
  <dxfs count="26">
    <dxf>
      <numFmt numFmtId="30" formatCode="@"/>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30" formatCode="@"/>
    </dxf>
    <dxf>
      <numFmt numFmtId="0" formatCode="General"/>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19" formatCode="m/d/yyyy"/>
    </dxf>
    <dxf>
      <numFmt numFmtId="30" formatCode="@"/>
    </dxf>
    <dxf>
      <alignment vertical="top" readingOrder="0"/>
    </dxf>
    <dxf>
      <alignment wrapText="1" readingOrder="0"/>
    </dxf>
    <dxf>
      <numFmt numFmtId="19" formatCode="m/d/yyyy"/>
    </dxf>
    <dxf>
      <numFmt numFmtId="164" formatCode="&quot;$&quot;#,##0.00"/>
    </dxf>
    <dxf>
      <numFmt numFmtId="164" formatCode="&quot;$&quot;#,##0.00"/>
    </dxf>
    <dxf>
      <numFmt numFmtId="164" formatCode="&quot;$&quot;#,##0.00"/>
    </dxf>
    <dxf>
      <numFmt numFmtId="164" formatCode="&quot;$&quot;#,##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absolute">
    <xdr:from>
      <xdr:col>2</xdr:col>
      <xdr:colOff>29635</xdr:colOff>
      <xdr:row>4</xdr:row>
      <xdr:rowOff>90225</xdr:rowOff>
    </xdr:from>
    <xdr:to>
      <xdr:col>4</xdr:col>
      <xdr:colOff>316867</xdr:colOff>
      <xdr:row>10</xdr:row>
      <xdr:rowOff>135945</xdr:rowOff>
    </xdr:to>
    <mc:AlternateContent xmlns:mc="http://schemas.openxmlformats.org/markup-compatibility/2006" xmlns:a14="http://schemas.microsoft.com/office/drawing/2010/main">
      <mc:Choice Requires="a14">
        <xdr:graphicFrame macro="">
          <xdr:nvGraphicFramePr>
            <xdr:cNvPr id="3" name="Location Code"/>
            <xdr:cNvGraphicFramePr/>
          </xdr:nvGraphicFramePr>
          <xdr:xfrm>
            <a:off x="0" y="0"/>
            <a:ext cx="0" cy="0"/>
          </xdr:xfrm>
          <a:graphic>
            <a:graphicData uri="http://schemas.microsoft.com/office/drawing/2010/slicer">
              <sle:slicer xmlns:sle="http://schemas.microsoft.com/office/drawing/2010/slicer" name="Location Code"/>
            </a:graphicData>
          </a:graphic>
        </xdr:graphicFrame>
      </mc:Choice>
      <mc:Fallback xmlns="">
        <xdr:sp macro="" textlink="">
          <xdr:nvSpPr>
            <xdr:cNvPr id="0" name=""/>
            <xdr:cNvSpPr>
              <a:spLocks noTextEdit="1"/>
            </xdr:cNvSpPr>
          </xdr:nvSpPr>
          <xdr:spPr>
            <a:xfrm>
              <a:off x="368302" y="809892"/>
              <a:ext cx="3049482"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837136</xdr:colOff>
      <xdr:row>4</xdr:row>
      <xdr:rowOff>90225</xdr:rowOff>
    </xdr:from>
    <xdr:to>
      <xdr:col>13</xdr:col>
      <xdr:colOff>0</xdr:colOff>
      <xdr:row>10</xdr:row>
      <xdr:rowOff>135945</xdr:rowOff>
    </xdr:to>
    <mc:AlternateContent xmlns:mc="http://schemas.openxmlformats.org/markup-compatibility/2006" xmlns:a14="http://schemas.microsoft.com/office/drawing/2010/main">
      <mc:Choice Requires="a14">
        <xdr:graphicFrame macro="">
          <xdr:nvGraphicFramePr>
            <xdr:cNvPr id="5" name="Vendor Company Name"/>
            <xdr:cNvGraphicFramePr/>
          </xdr:nvGraphicFramePr>
          <xdr:xfrm>
            <a:off x="0" y="0"/>
            <a:ext cx="0" cy="0"/>
          </xdr:xfrm>
          <a:graphic>
            <a:graphicData uri="http://schemas.microsoft.com/office/drawing/2010/slicer">
              <sle:slicer xmlns:sle="http://schemas.microsoft.com/office/drawing/2010/slicer" name="Vendor Company Name"/>
            </a:graphicData>
          </a:graphic>
        </xdr:graphicFrame>
      </mc:Choice>
      <mc:Fallback xmlns="">
        <xdr:sp macro="" textlink="">
          <xdr:nvSpPr>
            <xdr:cNvPr id="0" name=""/>
            <xdr:cNvSpPr>
              <a:spLocks noTextEdit="1"/>
            </xdr:cNvSpPr>
          </xdr:nvSpPr>
          <xdr:spPr>
            <a:xfrm>
              <a:off x="9526053" y="809892"/>
              <a:ext cx="5195363"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530507</xdr:colOff>
      <xdr:row>4</xdr:row>
      <xdr:rowOff>90225</xdr:rowOff>
    </xdr:from>
    <xdr:to>
      <xdr:col>6</xdr:col>
      <xdr:colOff>456423</xdr:colOff>
      <xdr:row>10</xdr:row>
      <xdr:rowOff>135945</xdr:rowOff>
    </xdr:to>
    <mc:AlternateContent xmlns:mc="http://schemas.openxmlformats.org/markup-compatibility/2006" xmlns:a14="http://schemas.microsoft.com/office/drawing/2010/main">
      <mc:Choice Requires="a14">
        <xdr:graphicFrame macro="">
          <xdr:nvGraphicFramePr>
            <xdr:cNvPr id="7" name="PO Type"/>
            <xdr:cNvGraphicFramePr/>
          </xdr:nvGraphicFramePr>
          <xdr:xfrm>
            <a:off x="0" y="0"/>
            <a:ext cx="0" cy="0"/>
          </xdr:xfrm>
          <a:graphic>
            <a:graphicData uri="http://schemas.microsoft.com/office/drawing/2010/slicer">
              <sle:slicer xmlns:sle="http://schemas.microsoft.com/office/drawing/2010/slicer" name="PO Type"/>
            </a:graphicData>
          </a:graphic>
        </xdr:graphicFrame>
      </mc:Choice>
      <mc:Fallback xmlns="">
        <xdr:sp macro="" textlink="">
          <xdr:nvSpPr>
            <xdr:cNvPr id="0" name=""/>
            <xdr:cNvSpPr>
              <a:spLocks noTextEdit="1"/>
            </xdr:cNvSpPr>
          </xdr:nvSpPr>
          <xdr:spPr>
            <a:xfrm>
              <a:off x="3631424" y="809892"/>
              <a:ext cx="2084916"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670063</xdr:colOff>
      <xdr:row>4</xdr:row>
      <xdr:rowOff>90225</xdr:rowOff>
    </xdr:from>
    <xdr:to>
      <xdr:col>8</xdr:col>
      <xdr:colOff>623497</xdr:colOff>
      <xdr:row>10</xdr:row>
      <xdr:rowOff>135945</xdr:rowOff>
    </xdr:to>
    <mc:AlternateContent xmlns:mc="http://schemas.openxmlformats.org/markup-compatibility/2006" xmlns:a14="http://schemas.microsoft.com/office/drawing/2010/main">
      <mc:Choice Requires="a14">
        <xdr:graphicFrame macro="">
          <xdr:nvGraphicFramePr>
            <xdr:cNvPr id="9" name="PO Status"/>
            <xdr:cNvGraphicFramePr/>
          </xdr:nvGraphicFramePr>
          <xdr:xfrm>
            <a:off x="0" y="0"/>
            <a:ext cx="0" cy="0"/>
          </xdr:xfrm>
          <a:graphic>
            <a:graphicData uri="http://schemas.microsoft.com/office/drawing/2010/slicer">
              <sle:slicer xmlns:sle="http://schemas.microsoft.com/office/drawing/2010/slicer" name="PO Status"/>
            </a:graphicData>
          </a:graphic>
        </xdr:graphicFrame>
      </mc:Choice>
      <mc:Fallback xmlns="">
        <xdr:sp macro="" textlink="">
          <xdr:nvSpPr>
            <xdr:cNvPr id="0" name=""/>
            <xdr:cNvSpPr>
              <a:spLocks noTextEdit="1"/>
            </xdr:cNvSpPr>
          </xdr:nvSpPr>
          <xdr:spPr>
            <a:xfrm>
              <a:off x="5929980" y="809892"/>
              <a:ext cx="3382434"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68.57984791667" createdVersion="5" refreshedVersion="6" minRefreshableVersion="3" recordCount="28">
  <cacheSource type="worksheet">
    <worksheetSource name="Jet_Purchase_Detail"/>
  </cacheSource>
  <cacheFields count="21">
    <cacheField name="Country" numFmtId="49">
      <sharedItems/>
    </cacheField>
    <cacheField name="Document Date" numFmtId="14">
      <sharedItems containsSemiMixedTypes="0" containsNonDate="0" containsDate="1" containsString="0" minDate="2014-04-05T00:00:00" maxDate="2014-07-14T00:00:00" count="8">
        <d v="2014-04-10T00:00:00"/>
        <d v="2014-04-05T00:00:00"/>
        <d v="2014-04-17T00:00:00"/>
        <d v="2014-04-24T00:00:00"/>
        <d v="2014-04-12T00:00:00"/>
        <d v="2014-05-02T00:00:00"/>
        <d v="2014-05-12T00:00:00"/>
        <d v="2014-07-13T00:00:00"/>
      </sharedItems>
      <fieldGroup par="20" base="1">
        <rangePr groupBy="days" startDate="2014-04-05T00:00:00" endDate="2014-07-14T00:00:00"/>
        <groupItems count="368">
          <s v="&lt;4/5/2014"/>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7/14/2014"/>
        </groupItems>
      </fieldGroup>
    </cacheField>
    <cacheField name="Extended Cost" numFmtId="0">
      <sharedItems containsSemiMixedTypes="0" containsString="0" containsNumber="1" minValue="3.29" maxValue="35000"/>
    </cacheField>
    <cacheField name="Location Code" numFmtId="49">
      <sharedItems count="2">
        <s v="WAREHOUSE"/>
        <s v="NORTH"/>
      </sharedItems>
    </cacheField>
    <cacheField name="Payment Terms ID" numFmtId="49">
      <sharedItems/>
    </cacheField>
    <cacheField name="PO Status" numFmtId="49">
      <sharedItems count="6">
        <s v="Closed"/>
        <s v="Cancelled"/>
        <s v="Received"/>
        <s v="Change Order"/>
        <s v="Released"/>
        <s v="New"/>
      </sharedItems>
    </cacheField>
    <cacheField name="PO Number" numFmtId="49">
      <sharedItems count="90">
        <s v="PO0996"/>
        <s v="PO1000"/>
        <s v="PO1001"/>
        <s v="PO1003"/>
        <s v="PO0998"/>
        <s v="PO0999"/>
        <s v="PO1002"/>
        <s v="PO1004"/>
        <s v="PO1005"/>
        <s v="PO1006"/>
        <s v="PO1007"/>
        <s v="PO1008"/>
        <s v="PO1009"/>
        <s v="PO1012"/>
        <s v="PO0997"/>
        <s v="PO2028" u="1"/>
        <s v="PO1013" u="1"/>
        <s v="PO2013" u="1"/>
        <s v="PO2008" u="1"/>
        <s v="PO2061" u="1"/>
        <s v="PO2056" u="1"/>
        <s v="PO2036" u="1"/>
        <s v="PO2021" u="1"/>
        <s v="PO1016" u="1"/>
        <s v="PO2016" u="1"/>
        <s v="PO2001" u="1"/>
        <s v="PO2064" u="1"/>
        <s v="PO2059" u="1"/>
        <s v="PO2044" u="1"/>
        <s v="PO2039" u="1"/>
        <s v="PO2024" u="1"/>
        <s v="PO2019" u="1"/>
        <s v="PO2004" u="1"/>
        <s v="PO2072" u="1"/>
        <s v="PO2067" u="1"/>
        <s v="PO2052" u="1"/>
        <s v="PO2047" u="1"/>
        <s v="PO2032" u="1"/>
        <s v="PO2027" u="1"/>
        <s v="PO2012" u="1"/>
        <s v="PO2007" u="1"/>
        <s v="PO2060" u="1"/>
        <s v="PO2055" u="1"/>
        <s v="PO2040" u="1"/>
        <s v="PO2035" u="1"/>
        <s v="PO2020" u="1"/>
        <s v="PO1015" u="1"/>
        <s v="PO2015" u="1"/>
        <s v="PO2000" u="1"/>
        <s v="PO2063" u="1"/>
        <s v="PO2058" u="1"/>
        <s v="PO2043" u="1"/>
        <s v="PO2038" u="1"/>
        <s v="PO2018" u="1"/>
        <s v="PO2003" u="1"/>
        <s v="PO2071" u="1"/>
        <s v="PO2066" u="1"/>
        <s v="PO2051" u="1"/>
        <s v="PO2046" u="1"/>
        <s v="PO2031" u="1"/>
        <s v="PO2026" u="1"/>
        <s v="PO2011" u="1"/>
        <s v="PO2006" u="1"/>
        <s v="PO2074" u="1"/>
        <s v="PO2069" u="1"/>
        <s v="PO2054" u="1"/>
        <s v="PO2049" u="1"/>
        <s v="PO2034" u="1"/>
        <s v="PO2029" u="1"/>
        <s v="PO1014" u="1"/>
        <s v="PO2014" u="1"/>
        <s v="PO2009" u="1"/>
        <s v="PO2062" u="1"/>
        <s v="PO2057" u="1"/>
        <s v="PO2042" u="1"/>
        <s v="PO2037" u="1"/>
        <s v="PO2017" u="1"/>
        <s v="PO2002" u="1"/>
        <s v="PO2070" u="1"/>
        <s v="PO2065" u="1"/>
        <s v="PO2050" u="1"/>
        <s v="PO2045" u="1"/>
        <s v="PO2030" u="1"/>
        <s v="PO2025" u="1"/>
        <s v="PO2010" u="1"/>
        <s v="PO2005" u="1"/>
        <s v="PO2068" u="1"/>
        <s v="PO2053" u="1"/>
        <s v="PO2048" u="1"/>
        <s v="PO2033" u="1"/>
      </sharedItems>
    </cacheField>
    <cacheField name="PO Type" numFmtId="49">
      <sharedItems count="4">
        <s v="INV"/>
        <s v="FIN"/>
        <s v="MIS" u="1"/>
        <s v="RET" u="1"/>
      </sharedItems>
    </cacheField>
    <cacheField name="State" numFmtId="49">
      <sharedItems/>
    </cacheField>
    <cacheField name="Unit Cost" numFmtId="0">
      <sharedItems containsSemiMixedTypes="0" containsString="0" containsNumber="1" minValue="0.16" maxValue="35000"/>
    </cacheField>
    <cacheField name="Unit of Measure" numFmtId="49">
      <sharedItems count="2">
        <s v="Each"/>
        <s v="Foot"/>
      </sharedItems>
    </cacheField>
    <cacheField name="Line Quantity Ordered" numFmtId="0">
      <sharedItems containsSemiMixedTypes="0" containsString="0" containsNumber="1" containsInteger="1" minValue="1" maxValue="12000" count="18">
        <n v="1"/>
        <n v="6"/>
        <n v="1000"/>
        <n v="500"/>
        <n v="2"/>
        <n v="10"/>
        <n v="15"/>
        <n v="20"/>
        <n v="25"/>
        <n v="100" u="1"/>
        <n v="5" u="1"/>
        <n v="16" u="1"/>
        <n v="12000" u="1"/>
        <n v="3" u="1"/>
        <n v="8" u="1"/>
        <n v="1200" u="1"/>
        <n v="11" u="1"/>
        <n v="4" u="1"/>
      </sharedItems>
    </cacheField>
    <cacheField name="Line Item Description" numFmtId="49">
      <sharedItems count="29">
        <s v="Panache KX-T1450 answer"/>
        <s v="Cordless-Attractive 5352-Red"/>
        <s v="Phone Cord - 12' White"/>
        <s v="Headset - Dual Ear"/>
        <s v="Multi conductor wire"/>
        <s v="Single conductor wire"/>
        <s v="Tape Unit/Mass Storage"/>
        <s v="Cordless-Attractive 5352-Blue"/>
        <s v="Cordless-Grand S5043"/>
        <s v="Memory-Grand M3458"/>
        <s v="Surge Protector Panel"/>
        <s v="Switching Module (&lt;100)"/>
        <s v="Headset-Single Ear"/>
        <s v="Phone Cord - 25' Black"/>
        <s v="Cordless-Attractive 5352-Black"/>
        <s v="Network LDS/Card"/>
        <s v="Processor 486/25MHz"/>
        <s v="Ring Generator"/>
        <s v="Processor 486/66 MHz"/>
        <s v="T1 Interface Kit"/>
        <s v="Cantata FaxPhone 9800"/>
        <s v="Acclaimed Call Center System 100"/>
        <s v="Sleek UX-2100 fax" u="1"/>
        <s v="Pro processor 4D" u="1"/>
        <s v="Shoulder Rest - Deluxe White" u="1"/>
        <s v="Handset, 4-line Desk" u="1"/>
        <s v="Pro processor 4S" u="1"/>
        <s v="New" u="1"/>
        <s v="Green Phone" u="1"/>
      </sharedItems>
    </cacheField>
    <cacheField name="Line Item Number" numFmtId="49">
      <sharedItems count="28">
        <s v="ANSW-PAN-1450"/>
        <s v="PHON-ATT-53RD"/>
        <s v="ACCS-CRD-12WH"/>
        <s v="ACCS-HDS-2EAR"/>
        <s v="WIRE-MCD-0001"/>
        <s v="WIRE-SCD-0001"/>
        <s v="HDWR-TPS-0001"/>
        <s v="PHON-ATT-53BL"/>
        <s v="PHON-GTE-5043"/>
        <s v="PHON-GTE-3458"/>
        <s v="HDWR-SRG-0001"/>
        <s v="HDWR-SWM-0100"/>
        <s v="ACCS-HDS-1EAR"/>
        <s v="ACCS-CRD-25BK"/>
        <s v="PHON-ATT-53BK"/>
        <s v="HDWR-LDS-0001"/>
        <s v="HDWR-PRO-4862"/>
        <s v="HDWR-RNG-0001"/>
        <s v="HDWR-PRO-4866"/>
        <s v="HDWR-T1I-0001"/>
        <s v="FAXX-CAN-9800"/>
        <s v="HDWR-ACC-0100"/>
        <s v="PHON-BUS-1244" u="1"/>
        <s v="NEW" u="1"/>
        <s v="FAXX-SLK-2100" u="1"/>
        <s v="ACCS-RST-DXWH" u="1"/>
        <s v="100XLG" u="1"/>
        <s v="NONIV" u="1"/>
      </sharedItems>
    </cacheField>
    <cacheField name="Vendor Company Name" numFmtId="49">
      <sharedItems count="6">
        <s v="Fabrikam, Inc."/>
        <s v="The World On-line, Inc."/>
        <s v="Greenway Foods"/>
        <s v="Advanced Paper Co."/>
        <s v="TWO, Inc. Warehouse" u="1"/>
        <s v="Aaron Fitz Electrical" u="1"/>
      </sharedItems>
    </cacheField>
    <cacheField name="Vendor Line Item Description" numFmtId="49">
      <sharedItems/>
    </cacheField>
    <cacheField name="Vendor Line Item Number" numFmtId="49">
      <sharedItems/>
    </cacheField>
    <cacheField name="Vendor Name" numFmtId="49">
      <sharedItems count="15">
        <s v="Associated Insurance Inc."/>
        <s v="Attractive Telephone Co."/>
        <s v="Green Lake Wire Company"/>
        <s v="Cruger Engineering Company"/>
        <s v="Central Cellular, Inc."/>
        <s v="Advanced Office Systems"/>
        <s v="Fabrikam, Inc."/>
        <s v="Circuit Distributing West"/>
        <s v="ComVex, Inc."/>
        <s v="Capital Printed Circuits"/>
        <s v="Fabricam, Inc." u="1"/>
        <s v="AmericaCharge" u="1"/>
        <s v="Tele-Satellite Industries" u="1"/>
        <s v="A Travel Company" u="1"/>
        <s v="Signature Systems" u="1"/>
      </sharedItems>
    </cacheField>
    <cacheField name="Vendor Number" numFmtId="49">
      <sharedItems/>
    </cacheField>
    <cacheField name="Months" numFmtId="0" databaseField="0">
      <fieldGroup base="1">
        <rangePr groupBy="months" startDate="2014-04-05T00:00:00" endDate="2014-07-14T00:00:00"/>
        <groupItems count="14">
          <s v="&lt;4/5/2014"/>
          <s v="Jan"/>
          <s v="Feb"/>
          <s v="Mar"/>
          <s v="Apr"/>
          <s v="May"/>
          <s v="Jun"/>
          <s v="Jul"/>
          <s v="Aug"/>
          <s v="Sep"/>
          <s v="Oct"/>
          <s v="Nov"/>
          <s v="Dec"/>
          <s v="&gt;7/14/2014"/>
        </groupItems>
      </fieldGroup>
    </cacheField>
    <cacheField name="Years" numFmtId="0" databaseField="0">
      <fieldGroup base="1">
        <rangePr groupBy="years" startDate="2014-04-05T00:00:00" endDate="2014-07-14T00:00:00"/>
        <groupItems count="3">
          <s v="&lt;4/5/2014"/>
          <s v="2014"/>
          <s v="&gt;7/14/2014"/>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8">
  <r>
    <s v="United States"/>
    <x v="0"/>
    <n v="50.25"/>
    <x v="0"/>
    <s v="Net 30"/>
    <x v="0"/>
    <x v="0"/>
    <x v="0"/>
    <s v="IL"/>
    <n v="50.25"/>
    <x v="0"/>
    <x v="0"/>
    <x v="0"/>
    <x v="0"/>
    <x v="0"/>
    <s v="Panache KX-T1450 answer"/>
    <s v="PAN-T1450"/>
    <x v="0"/>
    <s v="ASSOCIAT0001"/>
  </r>
  <r>
    <s v="United States"/>
    <x v="0"/>
    <n v="91.59"/>
    <x v="0"/>
    <s v="Net 30"/>
    <x v="0"/>
    <x v="0"/>
    <x v="0"/>
    <s v="IL"/>
    <n v="91.59"/>
    <x v="0"/>
    <x v="0"/>
    <x v="1"/>
    <x v="1"/>
    <x v="0"/>
    <s v="Cordless-Attractive 5352-Red"/>
    <s v="ATT-53RD"/>
    <x v="0"/>
    <s v="ASSOCIAT0001"/>
  </r>
  <r>
    <s v="United States"/>
    <x v="1"/>
    <n v="19.739999999999998"/>
    <x v="0"/>
    <s v="Net 30"/>
    <x v="1"/>
    <x v="1"/>
    <x v="0"/>
    <s v="IL"/>
    <n v="3.29"/>
    <x v="0"/>
    <x v="1"/>
    <x v="2"/>
    <x v="2"/>
    <x v="1"/>
    <s v="Phone Cord - 12' White"/>
    <s v="Cord-12"/>
    <x v="1"/>
    <s v="ATTRACTI00001"/>
  </r>
  <r>
    <s v="United States"/>
    <x v="1"/>
    <n v="251.88"/>
    <x v="0"/>
    <s v="Net 30"/>
    <x v="1"/>
    <x v="1"/>
    <x v="0"/>
    <s v="IL"/>
    <n v="41.98"/>
    <x v="0"/>
    <x v="1"/>
    <x v="3"/>
    <x v="3"/>
    <x v="1"/>
    <s v="Headset - Dual Ear"/>
    <s v="HDST-Dual"/>
    <x v="1"/>
    <s v="ATTRACTI00001"/>
  </r>
  <r>
    <s v="United States"/>
    <x v="2"/>
    <n v="540"/>
    <x v="0"/>
    <s v="2% 10/Net 30"/>
    <x v="0"/>
    <x v="2"/>
    <x v="0"/>
    <s v="IL"/>
    <n v="0.54"/>
    <x v="1"/>
    <x v="2"/>
    <x v="4"/>
    <x v="4"/>
    <x v="1"/>
    <s v="Multi conductor wire"/>
    <s v="WIRE MULTI"/>
    <x v="2"/>
    <s v="GREENLAK0001"/>
  </r>
  <r>
    <s v="United States"/>
    <x v="2"/>
    <n v="80"/>
    <x v="0"/>
    <s v="2% 10/Net 30"/>
    <x v="0"/>
    <x v="2"/>
    <x v="0"/>
    <s v="IL"/>
    <n v="0.16"/>
    <x v="1"/>
    <x v="3"/>
    <x v="5"/>
    <x v="5"/>
    <x v="1"/>
    <s v="Single Conductor Wire"/>
    <s v="WIRE SINGLE"/>
    <x v="2"/>
    <s v="GREENLAK0001"/>
  </r>
  <r>
    <s v="United States"/>
    <x v="3"/>
    <n v="1224.6400000000001"/>
    <x v="1"/>
    <s v="Net 30"/>
    <x v="0"/>
    <x v="3"/>
    <x v="0"/>
    <s v="IL"/>
    <n v="1224.6400000000001"/>
    <x v="0"/>
    <x v="0"/>
    <x v="6"/>
    <x v="6"/>
    <x v="1"/>
    <s v="Tape Unit/Mass Storage"/>
    <s v="TAPEMASS"/>
    <x v="3"/>
    <s v="CRUGEREN0001"/>
  </r>
  <r>
    <s v="USA"/>
    <x v="0"/>
    <n v="93.55"/>
    <x v="0"/>
    <s v="Net 30"/>
    <x v="0"/>
    <x v="4"/>
    <x v="1"/>
    <s v="IL"/>
    <n v="93.55"/>
    <x v="0"/>
    <x v="0"/>
    <x v="7"/>
    <x v="7"/>
    <x v="2"/>
    <s v="Cordless-Attractive 5352-Blue"/>
    <s v="ATT-53BL"/>
    <x v="4"/>
    <s v="CENTRALC0001"/>
  </r>
  <r>
    <s v="United States"/>
    <x v="4"/>
    <n v="3.29"/>
    <x v="0"/>
    <s v="Net 30"/>
    <x v="2"/>
    <x v="5"/>
    <x v="0"/>
    <s v="IL"/>
    <n v="3.29"/>
    <x v="0"/>
    <x v="0"/>
    <x v="2"/>
    <x v="2"/>
    <x v="0"/>
    <s v="Phone Cord - 12' White"/>
    <s v="CRD-12WH"/>
    <x v="5"/>
    <s v="ADVANCED0001"/>
  </r>
  <r>
    <s v="United States"/>
    <x v="4"/>
    <n v="100.5"/>
    <x v="0"/>
    <s v="Net 30"/>
    <x v="2"/>
    <x v="5"/>
    <x v="0"/>
    <s v="IL"/>
    <n v="50.25"/>
    <x v="0"/>
    <x v="4"/>
    <x v="0"/>
    <x v="0"/>
    <x v="0"/>
    <s v="Panache KX-T1450 answer"/>
    <s v="PAN-T1450"/>
    <x v="5"/>
    <s v="ADVANCED0001"/>
  </r>
  <r>
    <s v="United States"/>
    <x v="2"/>
    <n v="812.5"/>
    <x v="0"/>
    <s v="Net 30"/>
    <x v="3"/>
    <x v="6"/>
    <x v="0"/>
    <s v="IL"/>
    <n v="81.25"/>
    <x v="0"/>
    <x v="5"/>
    <x v="8"/>
    <x v="8"/>
    <x v="1"/>
    <s v="Cordless-Grand S5043"/>
    <s v="GTES5043"/>
    <x v="6"/>
    <s v="FABRIKAM0001"/>
  </r>
  <r>
    <s v="United States"/>
    <x v="2"/>
    <n v="450"/>
    <x v="0"/>
    <s v="Net 30"/>
    <x v="3"/>
    <x v="6"/>
    <x v="0"/>
    <s v="IL"/>
    <n v="75"/>
    <x v="0"/>
    <x v="1"/>
    <x v="9"/>
    <x v="9"/>
    <x v="1"/>
    <s v=""/>
    <s v="GTEM3458"/>
    <x v="6"/>
    <s v="FABRIKAM0001"/>
  </r>
  <r>
    <s v="United States"/>
    <x v="3"/>
    <n v="111.9"/>
    <x v="0"/>
    <s v="Net 30"/>
    <x v="4"/>
    <x v="7"/>
    <x v="0"/>
    <s v="IL"/>
    <n v="18.649999999999999"/>
    <x v="0"/>
    <x v="1"/>
    <x v="10"/>
    <x v="10"/>
    <x v="1"/>
    <s v="Surge Protector"/>
    <s v="SURGEPNL"/>
    <x v="7"/>
    <s v="CIRCUITD0001"/>
  </r>
  <r>
    <s v="United States"/>
    <x v="3"/>
    <n v="7780.25"/>
    <x v="0"/>
    <s v="Net 30"/>
    <x v="4"/>
    <x v="7"/>
    <x v="0"/>
    <s v="IL"/>
    <n v="7780.25"/>
    <x v="0"/>
    <x v="0"/>
    <x v="11"/>
    <x v="11"/>
    <x v="1"/>
    <s v="Switching Module Small"/>
    <s v="SMSWITCH"/>
    <x v="7"/>
    <s v="CIRCUITD0001"/>
  </r>
  <r>
    <s v="United States"/>
    <x v="3"/>
    <n v="578.85"/>
    <x v="0"/>
    <s v="Net 30"/>
    <x v="2"/>
    <x v="8"/>
    <x v="0"/>
    <s v="IL"/>
    <n v="38.590000000000003"/>
    <x v="0"/>
    <x v="6"/>
    <x v="12"/>
    <x v="12"/>
    <x v="1"/>
    <s v="Headset-Single Ear"/>
    <s v="HDST-SINGLE"/>
    <x v="8"/>
    <s v="COMVEXIN0001"/>
  </r>
  <r>
    <s v="United States"/>
    <x v="3"/>
    <n v="119.6"/>
    <x v="0"/>
    <s v="Net 30"/>
    <x v="2"/>
    <x v="8"/>
    <x v="0"/>
    <s v="IL"/>
    <n v="5.98"/>
    <x v="0"/>
    <x v="7"/>
    <x v="13"/>
    <x v="13"/>
    <x v="1"/>
    <s v="Phone Cord - 25' Black"/>
    <s v="25CORD"/>
    <x v="8"/>
    <s v="COMVEXIN0001"/>
  </r>
  <r>
    <s v="United States"/>
    <x v="5"/>
    <n v="902.5"/>
    <x v="0"/>
    <s v="Net 30"/>
    <x v="4"/>
    <x v="9"/>
    <x v="0"/>
    <s v="IL"/>
    <n v="90.25"/>
    <x v="0"/>
    <x v="5"/>
    <x v="14"/>
    <x v="14"/>
    <x v="1"/>
    <s v="Phone ATT Black"/>
    <s v="PHON-53BK"/>
    <x v="1"/>
    <s v="ATTRACTI00001"/>
  </r>
  <r>
    <s v="United States"/>
    <x v="5"/>
    <n v="935.5"/>
    <x v="0"/>
    <s v="Net 30"/>
    <x v="4"/>
    <x v="9"/>
    <x v="0"/>
    <s v="IL"/>
    <n v="93.55"/>
    <x v="0"/>
    <x v="5"/>
    <x v="7"/>
    <x v="7"/>
    <x v="1"/>
    <s v="Phone ATT Blue"/>
    <s v="PHON-53BL"/>
    <x v="1"/>
    <s v="ATTRACTI00001"/>
  </r>
  <r>
    <s v="United States"/>
    <x v="5"/>
    <n v="5300"/>
    <x v="0"/>
    <s v="Net 30"/>
    <x v="4"/>
    <x v="10"/>
    <x v="0"/>
    <s v="IL"/>
    <n v="2650"/>
    <x v="0"/>
    <x v="4"/>
    <x v="15"/>
    <x v="15"/>
    <x v="1"/>
    <s v="LDS Network Card"/>
    <s v="LDS"/>
    <x v="9"/>
    <s v="CAPITALP0001"/>
  </r>
  <r>
    <s v="United States"/>
    <x v="5"/>
    <n v="5996.3"/>
    <x v="0"/>
    <s v="Net 30"/>
    <x v="4"/>
    <x v="10"/>
    <x v="0"/>
    <s v="IL"/>
    <n v="2998.15"/>
    <x v="0"/>
    <x v="4"/>
    <x v="16"/>
    <x v="16"/>
    <x v="1"/>
    <s v="Processor 486/25MHz"/>
    <s v="4862PROC"/>
    <x v="9"/>
    <s v="CAPITALP0001"/>
  </r>
  <r>
    <s v="United States"/>
    <x v="5"/>
    <n v="648.5"/>
    <x v="0"/>
    <s v="Net 30"/>
    <x v="4"/>
    <x v="10"/>
    <x v="0"/>
    <s v="IL"/>
    <n v="648.5"/>
    <x v="0"/>
    <x v="0"/>
    <x v="17"/>
    <x v="17"/>
    <x v="1"/>
    <s v="Ring Generator"/>
    <s v="RINGER"/>
    <x v="9"/>
    <s v="CAPITALP0001"/>
  </r>
  <r>
    <s v="United States"/>
    <x v="6"/>
    <n v="6758.5"/>
    <x v="0"/>
    <s v="Net 30"/>
    <x v="2"/>
    <x v="11"/>
    <x v="0"/>
    <s v="IL"/>
    <n v="3379.25"/>
    <x v="0"/>
    <x v="4"/>
    <x v="18"/>
    <x v="18"/>
    <x v="1"/>
    <s v="486-66 Processor"/>
    <s v="PROC66"/>
    <x v="3"/>
    <s v="CRUGEREN0001"/>
  </r>
  <r>
    <s v="United States"/>
    <x v="6"/>
    <n v="2990"/>
    <x v="0"/>
    <s v="Net 30"/>
    <x v="2"/>
    <x v="11"/>
    <x v="0"/>
    <s v="IL"/>
    <n v="1495"/>
    <x v="0"/>
    <x v="4"/>
    <x v="19"/>
    <x v="19"/>
    <x v="1"/>
    <s v="T1 Interface Kit"/>
    <s v="T1KIT"/>
    <x v="3"/>
    <s v="CRUGEREN0001"/>
  </r>
  <r>
    <s v="United States"/>
    <x v="6"/>
    <n v="1224.6400000000001"/>
    <x v="0"/>
    <s v="Net 30"/>
    <x v="2"/>
    <x v="11"/>
    <x v="0"/>
    <s v="IL"/>
    <n v="1224.6400000000001"/>
    <x v="0"/>
    <x v="0"/>
    <x v="6"/>
    <x v="6"/>
    <x v="1"/>
    <s v="Tape Unit/Mass Storage"/>
    <s v="TAPEMASS"/>
    <x v="3"/>
    <s v="CRUGEREN0001"/>
  </r>
  <r>
    <s v="United States"/>
    <x v="6"/>
    <n v="35000"/>
    <x v="0"/>
    <s v="Net 30"/>
    <x v="2"/>
    <x v="12"/>
    <x v="0"/>
    <s v="IL"/>
    <n v="1400"/>
    <x v="0"/>
    <x v="8"/>
    <x v="20"/>
    <x v="20"/>
    <x v="1"/>
    <s v="FaxPhone 9800"/>
    <s v="CAN9800"/>
    <x v="8"/>
    <s v="COMVEXIN0001"/>
  </r>
  <r>
    <s v="United States"/>
    <x v="6"/>
    <n v="35000"/>
    <x v="0"/>
    <s v="Net 30"/>
    <x v="2"/>
    <x v="12"/>
    <x v="0"/>
    <s v="IL"/>
    <n v="35000"/>
    <x v="0"/>
    <x v="0"/>
    <x v="21"/>
    <x v="21"/>
    <x v="1"/>
    <s v="Aspect 100"/>
    <s v="ASP100"/>
    <x v="8"/>
    <s v="COMVEXIN0001"/>
  </r>
  <r>
    <s v="United States"/>
    <x v="7"/>
    <n v="11.96"/>
    <x v="0"/>
    <s v="Net 30"/>
    <x v="2"/>
    <x v="13"/>
    <x v="0"/>
    <s v="IL"/>
    <n v="5.98"/>
    <x v="0"/>
    <x v="4"/>
    <x v="13"/>
    <x v="13"/>
    <x v="0"/>
    <s v="Phone Cord - 25' Black"/>
    <s v="25CORD"/>
    <x v="8"/>
    <s v="COMVEXIN0001"/>
  </r>
  <r>
    <s v="USA"/>
    <x v="0"/>
    <n v="90.25"/>
    <x v="0"/>
    <s v="Net 30"/>
    <x v="5"/>
    <x v="14"/>
    <x v="1"/>
    <s v="IL"/>
    <n v="90.25"/>
    <x v="0"/>
    <x v="0"/>
    <x v="14"/>
    <x v="14"/>
    <x v="3"/>
    <s v="Cordless-Attractive 5352-Black"/>
    <s v="ATT-53BK"/>
    <x v="5"/>
    <s v="ADVANCED000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 dataPosition="0" applyNumberFormats="0" applyBorderFormats="0" applyFontFormats="0" applyPatternFormats="0" applyAlignmentFormats="0" applyWidthHeightFormats="1" dataCaption="Values" updatedVersion="6" minRefreshableVersion="3" showDrill="0" useAutoFormatting="1" colGrandTotals="0" itemPrintTitles="1" createdVersion="5" indent="0" compact="0" compactData="0" multipleFieldFilters="0" chartFormat="11">
  <location ref="C13:M57" firstHeaderRow="0" firstDataRow="1" firstDataCol="9"/>
  <pivotFields count="21">
    <pivotField compact="0" outline="0" showAll="0" defaultSubtotal="0"/>
    <pivotField axis="axisRow" compact="0" numFmtId="166" outline="0" showAll="0" defaultSubtotal="0">
      <items count="368">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s>
    </pivotField>
    <pivotField dataField="1" compact="0" outline="0" showAll="0" defaultSubtotal="0"/>
    <pivotField compact="0" outline="0" showAll="0" defaultSubtotal="0">
      <items count="2">
        <item x="1"/>
        <item x="0"/>
      </items>
    </pivotField>
    <pivotField compact="0" outline="0" showAll="0" defaultSubtotal="0"/>
    <pivotField axis="axisRow" compact="0" outline="0" showAll="0" defaultSubtotal="0">
      <items count="6">
        <item x="1"/>
        <item x="3"/>
        <item x="0"/>
        <item x="5"/>
        <item x="2"/>
        <item x="4"/>
      </items>
    </pivotField>
    <pivotField axis="axisRow" compact="0" outline="0" showAll="0" insertBlankRow="1" defaultSubtotal="0">
      <items count="90">
        <item x="0"/>
        <item x="14"/>
        <item x="4"/>
        <item x="5"/>
        <item x="1"/>
        <item x="2"/>
        <item x="6"/>
        <item x="3"/>
        <item x="7"/>
        <item x="8"/>
        <item x="9"/>
        <item x="10"/>
        <item x="11"/>
        <item x="12"/>
        <item x="13"/>
        <item m="1" x="16"/>
        <item m="1" x="69"/>
        <item m="1" x="46"/>
        <item m="1" x="23"/>
        <item m="1" x="48"/>
        <item m="1" x="25"/>
        <item m="1" x="77"/>
        <item m="1" x="54"/>
        <item m="1" x="32"/>
        <item m="1" x="85"/>
        <item m="1" x="62"/>
        <item m="1" x="40"/>
        <item m="1" x="18"/>
        <item m="1" x="71"/>
        <item m="1" x="84"/>
        <item m="1" x="61"/>
        <item m="1" x="39"/>
        <item m="1" x="17"/>
        <item m="1" x="70"/>
        <item m="1" x="47"/>
        <item m="1" x="24"/>
        <item m="1" x="76"/>
        <item m="1" x="53"/>
        <item m="1" x="31"/>
        <item m="1" x="45"/>
        <item m="1" x="22"/>
        <item m="1" x="30"/>
        <item m="1" x="83"/>
        <item m="1" x="60"/>
        <item m="1" x="38"/>
        <item m="1" x="15"/>
        <item m="1" x="68"/>
        <item m="1" x="82"/>
        <item m="1" x="59"/>
        <item m="1" x="37"/>
        <item m="1" x="89"/>
        <item m="1" x="67"/>
        <item m="1" x="44"/>
        <item m="1" x="21"/>
        <item m="1" x="75"/>
        <item m="1" x="52"/>
        <item m="1" x="29"/>
        <item m="1" x="43"/>
        <item m="1" x="74"/>
        <item m="1" x="51"/>
        <item m="1" x="28"/>
        <item m="1" x="81"/>
        <item m="1" x="58"/>
        <item m="1" x="36"/>
        <item m="1" x="88"/>
        <item m="1" x="66"/>
        <item m="1" x="80"/>
        <item m="1" x="57"/>
        <item m="1" x="35"/>
        <item m="1" x="87"/>
        <item m="1" x="65"/>
        <item m="1" x="42"/>
        <item m="1" x="20"/>
        <item m="1" x="73"/>
        <item m="1" x="50"/>
        <item m="1" x="27"/>
        <item m="1" x="41"/>
        <item m="1" x="19"/>
        <item m="1" x="72"/>
        <item m="1" x="49"/>
        <item m="1" x="26"/>
        <item m="1" x="79"/>
        <item m="1" x="56"/>
        <item m="1" x="34"/>
        <item m="1" x="86"/>
        <item m="1" x="64"/>
        <item m="1" x="78"/>
        <item m="1" x="55"/>
        <item m="1" x="33"/>
        <item m="1" x="63"/>
      </items>
    </pivotField>
    <pivotField axis="axisRow" compact="0" outline="0" showAll="0" defaultSubtotal="0">
      <items count="4">
        <item x="1"/>
        <item x="0"/>
        <item m="1" x="2"/>
        <item m="1" x="3"/>
      </items>
    </pivotField>
    <pivotField compact="0" outline="0" showAll="0" defaultSubtotal="0"/>
    <pivotField dataField="1" compact="0" outline="0" showAll="0" defaultSubtotal="0"/>
    <pivotField axis="axisRow" compact="0" outline="0" showAll="0" defaultSubtotal="0">
      <items count="2">
        <item x="0"/>
        <item x="1"/>
      </items>
    </pivotField>
    <pivotField axis="axisRow" compact="0" outline="0" showAll="0" defaultSubtotal="0">
      <items count="18">
        <item x="0"/>
        <item x="4"/>
        <item m="1" x="13"/>
        <item m="1" x="17"/>
        <item m="1" x="10"/>
        <item x="1"/>
        <item m="1" x="14"/>
        <item x="5"/>
        <item m="1" x="16"/>
        <item x="6"/>
        <item m="1" x="11"/>
        <item x="7"/>
        <item x="8"/>
        <item m="1" x="9"/>
        <item x="3"/>
        <item x="2"/>
        <item m="1" x="15"/>
        <item m="1" x="12"/>
      </items>
    </pivotField>
    <pivotField axis="axisRow" compact="0" outline="0" showAll="0" defaultSubtotal="0">
      <items count="29">
        <item x="21"/>
        <item x="20"/>
        <item x="14"/>
        <item x="7"/>
        <item x="1"/>
        <item x="8"/>
        <item m="1" x="28"/>
        <item m="1" x="25"/>
        <item x="3"/>
        <item x="12"/>
        <item x="9"/>
        <item x="4"/>
        <item x="15"/>
        <item m="1" x="27"/>
        <item x="0"/>
        <item x="2"/>
        <item x="13"/>
        <item m="1" x="23"/>
        <item m="1" x="26"/>
        <item x="16"/>
        <item x="18"/>
        <item x="17"/>
        <item m="1" x="24"/>
        <item x="5"/>
        <item m="1" x="22"/>
        <item x="10"/>
        <item x="11"/>
        <item x="19"/>
        <item x="6"/>
      </items>
    </pivotField>
    <pivotField axis="axisRow" compact="0" outline="0" showAll="0" defaultSubtotal="0">
      <items count="28">
        <item m="1" x="26"/>
        <item x="2"/>
        <item x="13"/>
        <item x="12"/>
        <item x="3"/>
        <item m="1" x="25"/>
        <item x="0"/>
        <item x="20"/>
        <item m="1" x="24"/>
        <item x="21"/>
        <item x="15"/>
        <item x="16"/>
        <item x="18"/>
        <item x="17"/>
        <item x="10"/>
        <item x="11"/>
        <item x="19"/>
        <item x="6"/>
        <item m="1" x="23"/>
        <item m="1" x="27"/>
        <item x="14"/>
        <item x="7"/>
        <item x="1"/>
        <item m="1" x="22"/>
        <item x="9"/>
        <item x="8"/>
        <item x="4"/>
        <item x="5"/>
      </items>
    </pivotField>
    <pivotField compact="0" outline="0" showAll="0" defaultSubtotal="0">
      <items count="6">
        <item m="1" x="5"/>
        <item x="3"/>
        <item x="0"/>
        <item x="2"/>
        <item x="1"/>
        <item m="1" x="4"/>
      </items>
    </pivotField>
    <pivotField compact="0" outline="0" showAll="0" defaultSubtotal="0"/>
    <pivotField compact="0" outline="0" showAll="0" defaultSubtotal="0"/>
    <pivotField axis="axisRow" compact="0" outline="0" showAll="0" defaultSubtotal="0">
      <items count="15">
        <item m="1" x="13"/>
        <item x="5"/>
        <item m="1" x="11"/>
        <item x="0"/>
        <item x="1"/>
        <item x="9"/>
        <item x="4"/>
        <item x="7"/>
        <item x="8"/>
        <item x="3"/>
        <item m="1" x="10"/>
        <item x="6"/>
        <item x="2"/>
        <item m="1" x="14"/>
        <item m="1" x="12"/>
      </items>
    </pivotField>
    <pivotField compact="0" outline="0" showAll="0" defaultSubtotal="0"/>
    <pivotField compact="0" outline="0" showAll="0" defaultSubtotal="0">
      <items count="14">
        <item x="0"/>
        <item x="1"/>
        <item x="2"/>
        <item x="3"/>
        <item x="4"/>
        <item x="5"/>
        <item x="6"/>
        <item x="7"/>
        <item x="8"/>
        <item x="9"/>
        <item x="10"/>
        <item x="11"/>
        <item x="12"/>
        <item x="13"/>
      </items>
    </pivotField>
    <pivotField compact="0" outline="0" showAll="0" defaultSubtotal="0">
      <items count="3">
        <item x="0"/>
        <item x="1"/>
        <item x="2"/>
      </items>
    </pivotField>
  </pivotFields>
  <rowFields count="9">
    <field x="17"/>
    <field x="7"/>
    <field x="6"/>
    <field x="5"/>
    <field x="1"/>
    <field x="13"/>
    <field x="12"/>
    <field x="11"/>
    <field x="10"/>
  </rowFields>
  <rowItems count="44">
    <i>
      <x v="1"/>
      <x/>
      <x v="1"/>
      <x v="3"/>
      <x v="100"/>
      <x v="20"/>
      <x v="2"/>
      <x/>
      <x/>
    </i>
    <i t="blank" r="2">
      <x v="1"/>
    </i>
    <i r="1">
      <x v="1"/>
      <x v="3"/>
      <x v="4"/>
      <x v="102"/>
      <x v="1"/>
      <x v="15"/>
      <x/>
      <x/>
    </i>
    <i r="5">
      <x v="6"/>
      <x v="14"/>
      <x v="1"/>
      <x/>
    </i>
    <i t="blank" r="2">
      <x v="3"/>
    </i>
    <i>
      <x v="3"/>
      <x v="1"/>
      <x/>
      <x v="2"/>
      <x v="100"/>
      <x v="6"/>
      <x v="14"/>
      <x/>
      <x/>
    </i>
    <i r="5">
      <x v="22"/>
      <x v="4"/>
      <x/>
      <x/>
    </i>
    <i t="blank" r="2">
      <x/>
    </i>
    <i>
      <x v="4"/>
      <x v="1"/>
      <x v="4"/>
      <x/>
      <x v="95"/>
      <x v="1"/>
      <x v="15"/>
      <x v="5"/>
      <x/>
    </i>
    <i r="5">
      <x v="4"/>
      <x v="8"/>
      <x v="5"/>
      <x/>
    </i>
    <i t="blank" r="2">
      <x v="4"/>
    </i>
    <i r="2">
      <x v="10"/>
      <x v="5"/>
      <x v="122"/>
      <x v="20"/>
      <x v="2"/>
      <x v="7"/>
      <x/>
    </i>
    <i r="5">
      <x v="21"/>
      <x v="3"/>
      <x v="7"/>
      <x/>
    </i>
    <i t="blank" r="2">
      <x v="10"/>
    </i>
    <i>
      <x v="5"/>
      <x v="1"/>
      <x v="11"/>
      <x v="5"/>
      <x v="122"/>
      <x v="10"/>
      <x v="12"/>
      <x v="1"/>
      <x/>
    </i>
    <i r="5">
      <x v="11"/>
      <x v="19"/>
      <x v="1"/>
      <x/>
    </i>
    <i r="5">
      <x v="13"/>
      <x v="21"/>
      <x/>
      <x/>
    </i>
    <i t="blank" r="2">
      <x v="11"/>
    </i>
    <i>
      <x v="6"/>
      <x/>
      <x v="2"/>
      <x v="2"/>
      <x v="100"/>
      <x v="21"/>
      <x v="3"/>
      <x/>
      <x/>
    </i>
    <i t="blank" r="2">
      <x v="2"/>
    </i>
    <i>
      <x v="7"/>
      <x v="1"/>
      <x v="8"/>
      <x v="5"/>
      <x v="114"/>
      <x v="14"/>
      <x v="25"/>
      <x v="5"/>
      <x/>
    </i>
    <i r="5">
      <x v="15"/>
      <x v="26"/>
      <x/>
      <x/>
    </i>
    <i t="blank" r="2">
      <x v="8"/>
    </i>
    <i>
      <x v="8"/>
      <x v="1"/>
      <x v="9"/>
      <x v="4"/>
      <x v="114"/>
      <x v="2"/>
      <x v="16"/>
      <x v="11"/>
      <x/>
    </i>
    <i r="5">
      <x v="3"/>
      <x v="9"/>
      <x v="9"/>
      <x/>
    </i>
    <i t="blank" r="2">
      <x v="9"/>
    </i>
    <i r="2">
      <x v="13"/>
      <x v="4"/>
      <x v="132"/>
      <x v="7"/>
      <x v="1"/>
      <x v="12"/>
      <x/>
    </i>
    <i r="5">
      <x v="9"/>
      <x/>
      <x/>
      <x/>
    </i>
    <i t="blank" r="2">
      <x v="13"/>
    </i>
    <i r="2">
      <x v="14"/>
      <x v="4"/>
      <x v="194"/>
      <x v="2"/>
      <x v="16"/>
      <x v="1"/>
      <x/>
    </i>
    <i t="blank" r="2">
      <x v="14"/>
    </i>
    <i>
      <x v="9"/>
      <x v="1"/>
      <x v="7"/>
      <x v="2"/>
      <x v="114"/>
      <x v="17"/>
      <x v="28"/>
      <x/>
      <x/>
    </i>
    <i t="blank" r="2">
      <x v="7"/>
    </i>
    <i r="2">
      <x v="12"/>
      <x v="4"/>
      <x v="132"/>
      <x v="12"/>
      <x v="20"/>
      <x v="1"/>
      <x/>
    </i>
    <i r="5">
      <x v="16"/>
      <x v="27"/>
      <x v="1"/>
      <x/>
    </i>
    <i r="5">
      <x v="17"/>
      <x v="28"/>
      <x/>
      <x/>
    </i>
    <i t="blank" r="2">
      <x v="12"/>
    </i>
    <i>
      <x v="11"/>
      <x v="1"/>
      <x v="6"/>
      <x v="1"/>
      <x v="107"/>
      <x v="24"/>
      <x v="10"/>
      <x v="5"/>
      <x/>
    </i>
    <i r="5">
      <x v="25"/>
      <x v="5"/>
      <x v="7"/>
      <x/>
    </i>
    <i t="blank" r="2">
      <x v="6"/>
    </i>
    <i>
      <x v="12"/>
      <x v="1"/>
      <x v="5"/>
      <x v="2"/>
      <x v="107"/>
      <x v="26"/>
      <x v="11"/>
      <x v="15"/>
      <x v="1"/>
    </i>
    <i r="5">
      <x v="27"/>
      <x v="23"/>
      <x v="14"/>
      <x v="1"/>
    </i>
    <i t="blank" r="2">
      <x v="5"/>
    </i>
    <i t="grand">
      <x/>
    </i>
  </rowItems>
  <colFields count="1">
    <field x="-2"/>
  </colFields>
  <colItems count="2">
    <i>
      <x/>
    </i>
    <i i="1">
      <x v="1"/>
    </i>
  </colItems>
  <dataFields count="2">
    <dataField name=" Unit Cost" fld="9" baseField="12" baseItem="0" numFmtId="164"/>
    <dataField name=" Extended Cost" fld="2" baseField="12" baseItem="0" numFmtId="164"/>
  </dataFields>
  <formats count="7">
    <format dxfId="25">
      <pivotArea outline="0" collapsedLevelsAreSubtotals="1" fieldPosition="0">
        <references count="1">
          <reference field="4294967294" count="2" selected="0">
            <x v="0"/>
            <x v="1"/>
          </reference>
        </references>
      </pivotArea>
    </format>
    <format dxfId="24">
      <pivotArea dataOnly="0" labelOnly="1" outline="0" fieldPosition="0">
        <references count="1">
          <reference field="4294967294" count="2">
            <x v="0"/>
            <x v="1"/>
          </reference>
        </references>
      </pivotArea>
    </format>
    <format dxfId="23">
      <pivotArea outline="0" collapsedLevelsAreSubtotals="1" fieldPosition="0">
        <references count="1">
          <reference field="4294967294" count="1" selected="0">
            <x v="1"/>
          </reference>
        </references>
      </pivotArea>
    </format>
    <format dxfId="22">
      <pivotArea dataOnly="0" labelOnly="1" outline="0" fieldPosition="0">
        <references count="1">
          <reference field="4294967294" count="1">
            <x v="1"/>
          </reference>
        </references>
      </pivotArea>
    </format>
    <format dxfId="21">
      <pivotArea field="1" type="button" dataOnly="0" labelOnly="1" outline="0" axis="axisRow" fieldPosition="4"/>
    </format>
    <format dxfId="20">
      <pivotArea dataOnly="0" labelOnly="1" outline="0" fieldPosition="0">
        <references count="1">
          <reference field="4294967294" count="2">
            <x v="0"/>
            <x v="1"/>
          </reference>
        </references>
      </pivotArea>
    </format>
    <format dxfId="19">
      <pivotArea dataOnly="0" labelOnly="1" outline="0" fieldPosition="0">
        <references count="1">
          <reference field="4294967294" count="2">
            <x v="0"/>
            <x v="1"/>
          </reference>
        </references>
      </pivotArea>
    </format>
  </formats>
  <pivotTableStyleInfo name="PivotStyleDark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Location_Code" sourceName="Location Code">
  <pivotTables>
    <pivotTable tabId="4" name="PivotTable2"/>
  </pivotTables>
  <data>
    <tabular pivotCacheId="1">
      <items count="2">
        <i x="1"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Vendor_Company_Name" sourceName="Vendor Company Name">
  <pivotTables>
    <pivotTable tabId="4" name="PivotTable2"/>
  </pivotTables>
  <data>
    <tabular pivotCacheId="1">
      <items count="6">
        <i x="3" s="1"/>
        <i x="0" s="1"/>
        <i x="2" s="1"/>
        <i x="1" s="1"/>
        <i x="5" s="1" nd="1"/>
        <i x="4"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O_Type" sourceName="PO Type">
  <pivotTables>
    <pivotTable tabId="4" name="PivotTable2"/>
  </pivotTables>
  <data>
    <tabular pivotCacheId="1">
      <items count="4">
        <i x="1" s="1"/>
        <i x="0" s="1"/>
        <i x="2" s="1" nd="1"/>
        <i x="3"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PO_Status" sourceName="PO Status">
  <pivotTables>
    <pivotTable tabId="4" name="PivotTable2"/>
  </pivotTables>
  <data>
    <tabular pivotCacheId="1">
      <items count="6">
        <i x="1" s="1"/>
        <i x="3" s="1"/>
        <i x="0" s="1"/>
        <i x="5" s="1"/>
        <i x="2" s="1"/>
        <i x="4"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ocation Code" cache="Slicer_Location_Code" caption="Location Code" rowHeight="241300"/>
  <slicer name="Vendor Company Name" cache="Slicer_Vendor_Company_Name" caption="Vendor Company Name" columnCount="2" rowHeight="241300"/>
  <slicer name="PO Type" cache="Slicer_PO_Type" caption="PO Type" columnCount="2" rowHeight="241300"/>
  <slicer name="PO Status" cache="Slicer_PO_Status" caption="PO Status" columnCount="2" rowHeight="241300"/>
</slicers>
</file>

<file path=xl/tables/table1.xml><?xml version="1.0" encoding="utf-8"?>
<table xmlns="http://schemas.openxmlformats.org/spreadsheetml/2006/main" id="1" name="Jet_Purchase_Detail" displayName="Jet_Purchase_Detail" ref="E9:W38" totalsRowCount="1">
  <autoFilter ref="E9:W37"/>
  <tableColumns count="19">
    <tableColumn id="1" name="Country" totalsRowLabel="Total" dataDxfId="18"/>
    <tableColumn id="2" name="Document Date" dataDxfId="17"/>
    <tableColumn id="3" name="Extended Cost" totalsRowFunction="sum" dataDxfId="16"/>
    <tableColumn id="4" name="Location Code" dataDxfId="15"/>
    <tableColumn id="5" name="Payment Terms ID" dataDxfId="14"/>
    <tableColumn id="6" name="PO Status" dataDxfId="13"/>
    <tableColumn id="7" name="PO Number" dataDxfId="12"/>
    <tableColumn id="8" name="PO Type" dataDxfId="11"/>
    <tableColumn id="9" name="State" dataDxfId="10"/>
    <tableColumn id="10" name="Unit Cost" totalsRowFunction="sum" dataDxfId="9"/>
    <tableColumn id="11" name="Unit of Measure" dataDxfId="8"/>
    <tableColumn id="12" name="Line Quantity Ordered" totalsRowFunction="sum" dataDxfId="7"/>
    <tableColumn id="13" name="Line Item Description" dataDxfId="6"/>
    <tableColumn id="14" name="Line Item Number" dataDxfId="5"/>
    <tableColumn id="15" name="Vendor Company Name" dataDxfId="4"/>
    <tableColumn id="16" name="Vendor Line Item Description" dataDxfId="3"/>
    <tableColumn id="17" name="Vendor Line Item Number" dataDxfId="2"/>
    <tableColumn id="18" name="Vendor Name" dataDxfId="1"/>
    <tableColumn id="19" name="Vendor Number" totalsRowFunction="count"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Parallax">
  <a:themeElements>
    <a:clrScheme name="Orange">
      <a:dk1>
        <a:srgbClr val="000000"/>
      </a:dk1>
      <a:lt1>
        <a:sysClr val="window" lastClr="FFFFFF"/>
      </a:lt1>
      <a:dk2>
        <a:srgbClr val="637052"/>
      </a:dk2>
      <a:lt2>
        <a:srgbClr val="CCDDEA"/>
      </a:lt2>
      <a:accent1>
        <a:srgbClr val="E48312"/>
      </a:accent1>
      <a:accent2>
        <a:srgbClr val="BD582C"/>
      </a:accent2>
      <a:accent3>
        <a:srgbClr val="865640"/>
      </a:accent3>
      <a:accent4>
        <a:srgbClr val="9B8357"/>
      </a:accent4>
      <a:accent5>
        <a:srgbClr val="C2BC80"/>
      </a:accent5>
      <a:accent6>
        <a:srgbClr val="94A088"/>
      </a:accent6>
      <a:hlink>
        <a:srgbClr val="2998E3"/>
      </a:hlink>
      <a:folHlink>
        <a:srgbClr val="8C8C8C"/>
      </a:folHlink>
    </a:clrScheme>
    <a:fontScheme name="Parallax">
      <a:maj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rallax">
      <a:fillStyleLst>
        <a:solidFill>
          <a:schemeClr val="phClr"/>
        </a:solidFill>
        <a:gradFill rotWithShape="1">
          <a:gsLst>
            <a:gs pos="0">
              <a:schemeClr val="phClr">
                <a:tint val="60000"/>
                <a:lumMod val="104000"/>
              </a:schemeClr>
            </a:gs>
            <a:gs pos="100000">
              <a:schemeClr val="phClr">
                <a:tint val="84000"/>
              </a:schemeClr>
            </a:gs>
          </a:gsLst>
          <a:lin ang="5400000" scaled="0"/>
        </a:gradFill>
        <a:gradFill rotWithShape="1">
          <a:gsLst>
            <a:gs pos="0">
              <a:schemeClr val="phClr">
                <a:tint val="96000"/>
                <a:lumMod val="102000"/>
              </a:schemeClr>
            </a:gs>
            <a:gs pos="100000">
              <a:schemeClr val="phClr">
                <a:shade val="88000"/>
                <a:lumMod val="94000"/>
              </a:schemeClr>
            </a:gs>
          </a:gsLst>
          <a:path path="circle">
            <a:fillToRect l="50000" t="100000" r="100000" b="50000"/>
          </a:path>
        </a:gradFill>
      </a:fillStyleLst>
      <a:lnStyleLst>
        <a:ln w="9525" cap="rnd" cmpd="sng" algn="ctr">
          <a:solidFill>
            <a:schemeClr val="phClr">
              <a:tint val="60000"/>
            </a:schemeClr>
          </a:solidFill>
          <a:prstDash val="solid"/>
        </a:ln>
        <a:ln w="15875" cap="rnd" cmpd="sng" algn="ctr">
          <a:solidFill>
            <a:schemeClr val="phClr"/>
          </a:solidFill>
          <a:prstDash val="solid"/>
        </a:ln>
        <a:ln w="22225" cap="rnd" cmpd="sng" algn="ctr">
          <a:solidFill>
            <a:schemeClr val="phClr"/>
          </a:solidFill>
          <a:prstDash val="solid"/>
        </a:ln>
      </a:lnStyleLst>
      <a:effectStyleLst>
        <a:effectStyle>
          <a:effectLst/>
        </a:effectStyle>
        <a:effectStyle>
          <a:effectLst>
            <a:reflection blurRad="12700" stA="26000" endPos="32000" dist="12700" dir="5400000" sy="-100000" rotWithShape="0"/>
          </a:effectLst>
        </a:effectStyle>
        <a:effectStyle>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a:effectStyle>
      </a:effectStyleLst>
      <a:bgFillStyleLst>
        <a:solidFill>
          <a:schemeClr val="phClr"/>
        </a:solidFill>
        <a:gradFill rotWithShape="1">
          <a:gsLst>
            <a:gs pos="0">
              <a:schemeClr val="phClr">
                <a:tint val="90000"/>
                <a:lumMod val="110000"/>
              </a:schemeClr>
            </a:gs>
            <a:gs pos="100000">
              <a:schemeClr val="phClr">
                <a:shade val="64000"/>
                <a:lumMod val="98000"/>
              </a:schemeClr>
            </a:gs>
          </a:gsLst>
          <a:lin ang="5400000" scaled="0"/>
        </a:gradFill>
        <a:blipFill rotWithShape="1">
          <a:blip xmlns:r="http://schemas.openxmlformats.org/officeDocument/2006/relationships" r:embed="rId1">
            <a:duotone>
              <a:schemeClr val="phClr">
                <a:shade val="76000"/>
                <a:satMod val="180000"/>
              </a:schemeClr>
              <a:schemeClr val="phClr">
                <a:tint val="80000"/>
                <a:satMod val="120000"/>
                <a:lumMod val="180000"/>
              </a:schemeClr>
            </a:duotone>
          </a:blip>
          <a:stretch/>
        </a:blipFill>
      </a:bgFillStyleLst>
    </a:fmtScheme>
  </a:themeElements>
  <a:objectDefaults/>
  <a:extraClrSchemeLst/>
  <a:extLst>
    <a:ext uri="{05A4C25C-085E-4340-85A3-A5531E510DB2}">
      <thm15:themeFamily xmlns:thm15="http://schemas.microsoft.com/office/thememl/2012/main" name="Parallax" id="{3388167B-A2EB-4685-9635-1831D9AEF8C4}" vid="{4F7A876A-7598-49CA-AFC8-8EDA2551E4A7}"/>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8" defaultRowHeight="14.25" x14ac:dyDescent="0.25"/>
  <cols>
    <col min="1" max="1" width="3" style="23" hidden="1" customWidth="1"/>
    <col min="2" max="2" width="9" style="23" customWidth="1"/>
    <col min="3" max="3" width="23.75" style="24" customWidth="1"/>
    <col min="4" max="4" width="67.625" style="25" customWidth="1"/>
    <col min="5" max="5" width="31.875" style="23" customWidth="1"/>
    <col min="6" max="16384" width="8" style="23"/>
  </cols>
  <sheetData>
    <row r="1" spans="1:5" hidden="1" x14ac:dyDescent="0.25">
      <c r="A1" s="23" t="s">
        <v>189</v>
      </c>
    </row>
    <row r="7" spans="1:5" ht="30.75" x14ac:dyDescent="0.25">
      <c r="C7" s="26" t="s">
        <v>139</v>
      </c>
    </row>
    <row r="9" spans="1:5" x14ac:dyDescent="0.25">
      <c r="C9" s="27"/>
    </row>
    <row r="10" spans="1:5" ht="85.5" x14ac:dyDescent="0.25">
      <c r="C10" s="28" t="s">
        <v>140</v>
      </c>
      <c r="D10" s="29" t="s">
        <v>210</v>
      </c>
    </row>
    <row r="11" spans="1:5" x14ac:dyDescent="0.25">
      <c r="C11" s="28"/>
    </row>
    <row r="12" spans="1:5" x14ac:dyDescent="0.25">
      <c r="C12" s="28" t="s">
        <v>141</v>
      </c>
      <c r="D12" s="25" t="s">
        <v>196</v>
      </c>
    </row>
    <row r="13" spans="1:5" x14ac:dyDescent="0.25">
      <c r="C13" s="28"/>
    </row>
    <row r="14" spans="1:5" ht="57" x14ac:dyDescent="0.25">
      <c r="C14" s="28" t="s">
        <v>142</v>
      </c>
      <c r="D14" s="25" t="s">
        <v>197</v>
      </c>
      <c r="E14" s="30" t="s">
        <v>195</v>
      </c>
    </row>
    <row r="15" spans="1:5" x14ac:dyDescent="0.25">
      <c r="C15" s="28"/>
      <c r="E15" s="24"/>
    </row>
    <row r="16" spans="1:5" ht="28.5" x14ac:dyDescent="0.25">
      <c r="C16" s="28" t="s">
        <v>193</v>
      </c>
      <c r="D16" s="25" t="s">
        <v>198</v>
      </c>
      <c r="E16" s="30" t="s">
        <v>194</v>
      </c>
    </row>
    <row r="17" spans="3:5" x14ac:dyDescent="0.25">
      <c r="C17" s="28"/>
      <c r="E17" s="24"/>
    </row>
    <row r="18" spans="3:5" ht="57" x14ac:dyDescent="0.25">
      <c r="C18" s="28" t="s">
        <v>199</v>
      </c>
      <c r="D18" s="25" t="s">
        <v>200</v>
      </c>
      <c r="E18" s="30" t="s">
        <v>201</v>
      </c>
    </row>
    <row r="19" spans="3:5" x14ac:dyDescent="0.25">
      <c r="C19" s="28"/>
      <c r="E19" s="24"/>
    </row>
    <row r="20" spans="3:5" ht="30.75" customHeight="1" x14ac:dyDescent="0.25">
      <c r="C20" s="28" t="s">
        <v>143</v>
      </c>
      <c r="D20" s="25" t="s">
        <v>202</v>
      </c>
      <c r="E20" s="30" t="s">
        <v>203</v>
      </c>
    </row>
    <row r="21" spans="3:5" x14ac:dyDescent="0.25">
      <c r="C21" s="28"/>
      <c r="E21" s="24"/>
    </row>
    <row r="22" spans="3:5" ht="14.25" customHeight="1" x14ac:dyDescent="0.25">
      <c r="C22" s="28" t="s">
        <v>144</v>
      </c>
      <c r="D22" s="25" t="s">
        <v>204</v>
      </c>
      <c r="E22" s="30" t="s">
        <v>205</v>
      </c>
    </row>
    <row r="23" spans="3:5" x14ac:dyDescent="0.25">
      <c r="C23" s="28"/>
      <c r="E23" s="24"/>
    </row>
    <row r="24" spans="3:5" ht="15" customHeight="1" x14ac:dyDescent="0.25">
      <c r="C24" s="28" t="s">
        <v>145</v>
      </c>
      <c r="D24" s="25" t="s">
        <v>206</v>
      </c>
      <c r="E24" s="30" t="s">
        <v>207</v>
      </c>
    </row>
    <row r="25" spans="3:5" x14ac:dyDescent="0.25">
      <c r="C25" s="28"/>
    </row>
    <row r="26" spans="3:5" ht="71.25" x14ac:dyDescent="0.25">
      <c r="C26" s="28" t="s">
        <v>146</v>
      </c>
      <c r="D26" s="25" t="s">
        <v>208</v>
      </c>
    </row>
    <row r="27" spans="3:5" x14ac:dyDescent="0.25">
      <c r="C27" s="28"/>
    </row>
    <row r="28" spans="3:5" ht="17.25" customHeight="1" x14ac:dyDescent="0.25">
      <c r="C28" s="28" t="s">
        <v>147</v>
      </c>
      <c r="D28" s="25" t="s">
        <v>209</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1"/>
  <sheetViews>
    <sheetView showGridLines="0" topLeftCell="B2" zoomScale="90" zoomScaleNormal="90" workbookViewId="0"/>
  </sheetViews>
  <sheetFormatPr defaultRowHeight="15" x14ac:dyDescent="0.25"/>
  <cols>
    <col min="1" max="1" width="4.375" hidden="1" customWidth="1"/>
    <col min="2" max="2" width="4.375" customWidth="1"/>
    <col min="3" max="3" width="24.875" bestFit="1" customWidth="1"/>
    <col min="4" max="4" width="11.375" customWidth="1"/>
    <col min="5" max="5" width="12.5" bestFit="1" customWidth="1"/>
    <col min="6" max="6" width="15.875" style="8" bestFit="1" customWidth="1"/>
    <col min="7" max="7" width="27.25" bestFit="1" customWidth="1"/>
    <col min="8" max="8" width="17.75" style="6" bestFit="1" customWidth="1"/>
    <col min="9" max="9" width="27.25" bestFit="1" customWidth="1"/>
    <col min="10" max="10" width="14" style="6" customWidth="1"/>
    <col min="11" max="11" width="16" style="7" customWidth="1"/>
    <col min="12" max="12" width="9.625" customWidth="1"/>
    <col min="13" max="14" width="13.25" customWidth="1"/>
    <col min="15" max="140" width="30.75" bestFit="1" customWidth="1"/>
    <col min="141" max="245" width="18.875" bestFit="1" customWidth="1"/>
  </cols>
  <sheetData>
    <row r="1" spans="1:13" hidden="1" x14ac:dyDescent="0.25">
      <c r="A1" t="s">
        <v>189</v>
      </c>
    </row>
    <row r="2" spans="1:13" x14ac:dyDescent="0.25">
      <c r="J2"/>
      <c r="K2"/>
    </row>
    <row r="3" spans="1:13" ht="26.25" x14ac:dyDescent="0.4">
      <c r="C3" s="11" t="s">
        <v>138</v>
      </c>
      <c r="L3" s="6" t="s">
        <v>183</v>
      </c>
      <c r="M3" s="8">
        <f ca="1">TODAY()</f>
        <v>43370</v>
      </c>
    </row>
    <row r="13" spans="1:13" s="21" customFormat="1" x14ac:dyDescent="0.25">
      <c r="C13" s="4" t="s">
        <v>20</v>
      </c>
      <c r="D13" s="4" t="s">
        <v>12</v>
      </c>
      <c r="E13" s="4" t="s">
        <v>10</v>
      </c>
      <c r="F13" s="4" t="s">
        <v>9</v>
      </c>
      <c r="G13" s="13" t="s">
        <v>4</v>
      </c>
      <c r="H13" s="4" t="s">
        <v>149</v>
      </c>
      <c r="I13" s="4" t="s">
        <v>148</v>
      </c>
      <c r="J13" s="4" t="s">
        <v>16</v>
      </c>
      <c r="K13" s="4" t="s">
        <v>15</v>
      </c>
      <c r="L13" s="22" t="s">
        <v>136</v>
      </c>
      <c r="M13" s="22" t="s">
        <v>137</v>
      </c>
    </row>
    <row r="14" spans="1:13" x14ac:dyDescent="0.25">
      <c r="C14" t="s">
        <v>53</v>
      </c>
      <c r="D14" t="s">
        <v>131</v>
      </c>
      <c r="E14" t="s">
        <v>130</v>
      </c>
      <c r="F14" t="s">
        <v>125</v>
      </c>
      <c r="G14" s="14" t="s">
        <v>175</v>
      </c>
      <c r="H14" t="s">
        <v>123</v>
      </c>
      <c r="I14" t="s">
        <v>117</v>
      </c>
      <c r="J14">
        <v>1</v>
      </c>
      <c r="K14" t="s">
        <v>33</v>
      </c>
      <c r="L14" s="6">
        <v>90.25</v>
      </c>
      <c r="M14" s="6">
        <v>90.25</v>
      </c>
    </row>
    <row r="15" spans="1:13" x14ac:dyDescent="0.25">
      <c r="F15"/>
      <c r="H15"/>
      <c r="J15"/>
      <c r="K15"/>
      <c r="L15" s="6"/>
      <c r="M15" s="6"/>
    </row>
    <row r="16" spans="1:13" x14ac:dyDescent="0.25">
      <c r="D16" t="s">
        <v>31</v>
      </c>
      <c r="E16" t="s">
        <v>51</v>
      </c>
      <c r="F16" t="s">
        <v>50</v>
      </c>
      <c r="G16" s="14" t="s">
        <v>176</v>
      </c>
      <c r="H16" t="s">
        <v>127</v>
      </c>
      <c r="I16" t="s">
        <v>35</v>
      </c>
      <c r="J16">
        <v>1</v>
      </c>
      <c r="K16" t="s">
        <v>33</v>
      </c>
      <c r="L16" s="6">
        <v>3.29</v>
      </c>
      <c r="M16" s="6">
        <v>3.29</v>
      </c>
    </row>
    <row r="17" spans="3:13" x14ac:dyDescent="0.25">
      <c r="F17"/>
      <c r="H17" t="s">
        <v>150</v>
      </c>
      <c r="I17" t="s">
        <v>44</v>
      </c>
      <c r="J17">
        <v>2</v>
      </c>
      <c r="K17" t="s">
        <v>33</v>
      </c>
      <c r="L17" s="6">
        <v>50.25</v>
      </c>
      <c r="M17" s="6">
        <v>100.5</v>
      </c>
    </row>
    <row r="18" spans="3:13" x14ac:dyDescent="0.25">
      <c r="F18"/>
      <c r="H18"/>
      <c r="J18"/>
      <c r="K18"/>
      <c r="L18" s="6"/>
      <c r="M18" s="6"/>
    </row>
    <row r="19" spans="3:13" x14ac:dyDescent="0.25">
      <c r="C19" t="s">
        <v>46</v>
      </c>
      <c r="D19" t="s">
        <v>31</v>
      </c>
      <c r="E19" t="s">
        <v>42</v>
      </c>
      <c r="F19" t="s">
        <v>41</v>
      </c>
      <c r="G19" s="14" t="s">
        <v>175</v>
      </c>
      <c r="H19" t="s">
        <v>150</v>
      </c>
      <c r="I19" t="s">
        <v>44</v>
      </c>
      <c r="J19">
        <v>1</v>
      </c>
      <c r="K19" t="s">
        <v>33</v>
      </c>
      <c r="L19" s="6">
        <v>50.25</v>
      </c>
      <c r="M19" s="6">
        <v>50.25</v>
      </c>
    </row>
    <row r="20" spans="3:13" x14ac:dyDescent="0.25">
      <c r="F20"/>
      <c r="H20" t="s">
        <v>151</v>
      </c>
      <c r="I20" t="s">
        <v>48</v>
      </c>
      <c r="J20">
        <v>1</v>
      </c>
      <c r="K20" t="s">
        <v>33</v>
      </c>
      <c r="L20" s="6">
        <v>91.59</v>
      </c>
      <c r="M20" s="6">
        <v>91.59</v>
      </c>
    </row>
    <row r="21" spans="3:13" x14ac:dyDescent="0.25">
      <c r="F21"/>
      <c r="H21"/>
      <c r="J21"/>
      <c r="K21"/>
      <c r="L21" s="6"/>
      <c r="M21" s="6"/>
    </row>
    <row r="22" spans="3:13" x14ac:dyDescent="0.25">
      <c r="C22" t="s">
        <v>37</v>
      </c>
      <c r="D22" t="s">
        <v>31</v>
      </c>
      <c r="E22" t="s">
        <v>30</v>
      </c>
      <c r="F22" t="s">
        <v>29</v>
      </c>
      <c r="G22" s="14" t="s">
        <v>177</v>
      </c>
      <c r="H22" t="s">
        <v>127</v>
      </c>
      <c r="I22" t="s">
        <v>35</v>
      </c>
      <c r="J22">
        <v>6</v>
      </c>
      <c r="K22" t="s">
        <v>33</v>
      </c>
      <c r="L22" s="6">
        <v>3.29</v>
      </c>
      <c r="M22" s="6">
        <v>19.739999999999998</v>
      </c>
    </row>
    <row r="23" spans="3:13" x14ac:dyDescent="0.25">
      <c r="F23"/>
      <c r="H23" t="s">
        <v>128</v>
      </c>
      <c r="I23" t="s">
        <v>39</v>
      </c>
      <c r="J23">
        <v>6</v>
      </c>
      <c r="K23" t="s">
        <v>33</v>
      </c>
      <c r="L23" s="6">
        <v>41.98</v>
      </c>
      <c r="M23" s="6">
        <v>251.88</v>
      </c>
    </row>
    <row r="24" spans="3:13" x14ac:dyDescent="0.25">
      <c r="F24"/>
      <c r="H24"/>
      <c r="J24"/>
      <c r="K24"/>
      <c r="L24" s="6"/>
      <c r="M24" s="6"/>
    </row>
    <row r="25" spans="3:13" x14ac:dyDescent="0.25">
      <c r="E25" t="s">
        <v>97</v>
      </c>
      <c r="F25" t="s">
        <v>71</v>
      </c>
      <c r="G25" s="14" t="s">
        <v>178</v>
      </c>
      <c r="H25" t="s">
        <v>123</v>
      </c>
      <c r="I25" t="s">
        <v>117</v>
      </c>
      <c r="J25">
        <v>10</v>
      </c>
      <c r="K25" t="s">
        <v>33</v>
      </c>
      <c r="L25" s="6">
        <v>90.25</v>
      </c>
      <c r="M25" s="6">
        <v>902.5</v>
      </c>
    </row>
    <row r="26" spans="3:13" x14ac:dyDescent="0.25">
      <c r="F26"/>
      <c r="H26" t="s">
        <v>124</v>
      </c>
      <c r="I26" t="s">
        <v>119</v>
      </c>
      <c r="J26">
        <v>10</v>
      </c>
      <c r="K26" t="s">
        <v>33</v>
      </c>
      <c r="L26" s="6">
        <v>93.55</v>
      </c>
      <c r="M26" s="6">
        <v>935.5</v>
      </c>
    </row>
    <row r="27" spans="3:13" x14ac:dyDescent="0.25">
      <c r="F27"/>
      <c r="H27"/>
      <c r="J27"/>
      <c r="K27"/>
      <c r="L27" s="6"/>
      <c r="M27" s="6"/>
    </row>
    <row r="28" spans="3:13" x14ac:dyDescent="0.25">
      <c r="C28" t="s">
        <v>95</v>
      </c>
      <c r="D28" t="s">
        <v>31</v>
      </c>
      <c r="E28" t="s">
        <v>92</v>
      </c>
      <c r="F28" t="s">
        <v>71</v>
      </c>
      <c r="G28" s="14" t="s">
        <v>178</v>
      </c>
      <c r="H28" t="s">
        <v>167</v>
      </c>
      <c r="I28" t="s">
        <v>166</v>
      </c>
      <c r="J28">
        <v>2</v>
      </c>
      <c r="K28" t="s">
        <v>33</v>
      </c>
      <c r="L28" s="6">
        <v>2650</v>
      </c>
      <c r="M28" s="6">
        <v>5300</v>
      </c>
    </row>
    <row r="29" spans="3:13" x14ac:dyDescent="0.25">
      <c r="F29"/>
      <c r="H29" t="s">
        <v>168</v>
      </c>
      <c r="I29" t="s">
        <v>104</v>
      </c>
      <c r="J29">
        <v>2</v>
      </c>
      <c r="K29" t="s">
        <v>33</v>
      </c>
      <c r="L29" s="6">
        <v>2998.15</v>
      </c>
      <c r="M29" s="6">
        <v>5996.3</v>
      </c>
    </row>
    <row r="30" spans="3:13" x14ac:dyDescent="0.25">
      <c r="F30"/>
      <c r="H30" t="s">
        <v>165</v>
      </c>
      <c r="I30" t="s">
        <v>93</v>
      </c>
      <c r="J30">
        <v>1</v>
      </c>
      <c r="K30" t="s">
        <v>33</v>
      </c>
      <c r="L30" s="6">
        <v>648.5</v>
      </c>
      <c r="M30" s="6">
        <v>648.5</v>
      </c>
    </row>
    <row r="31" spans="3:13" x14ac:dyDescent="0.25">
      <c r="F31"/>
      <c r="H31"/>
      <c r="J31"/>
      <c r="K31"/>
      <c r="L31" s="6"/>
      <c r="M31" s="6"/>
    </row>
    <row r="32" spans="3:13" x14ac:dyDescent="0.25">
      <c r="C32" t="s">
        <v>121</v>
      </c>
      <c r="D32" t="s">
        <v>131</v>
      </c>
      <c r="E32" t="s">
        <v>133</v>
      </c>
      <c r="F32" t="s">
        <v>41</v>
      </c>
      <c r="G32" s="14" t="s">
        <v>175</v>
      </c>
      <c r="H32" t="s">
        <v>124</v>
      </c>
      <c r="I32" t="s">
        <v>119</v>
      </c>
      <c r="J32">
        <v>1</v>
      </c>
      <c r="K32" t="s">
        <v>33</v>
      </c>
      <c r="L32" s="6">
        <v>93.55</v>
      </c>
      <c r="M32" s="6">
        <v>93.55</v>
      </c>
    </row>
    <row r="33" spans="3:13" x14ac:dyDescent="0.25">
      <c r="F33"/>
      <c r="H33"/>
      <c r="J33"/>
      <c r="K33"/>
      <c r="L33" s="6"/>
      <c r="M33" s="6"/>
    </row>
    <row r="34" spans="3:13" x14ac:dyDescent="0.25">
      <c r="C34" t="s">
        <v>75</v>
      </c>
      <c r="D34" t="s">
        <v>31</v>
      </c>
      <c r="E34" t="s">
        <v>72</v>
      </c>
      <c r="F34" t="s">
        <v>71</v>
      </c>
      <c r="G34" s="14" t="s">
        <v>179</v>
      </c>
      <c r="H34" t="s">
        <v>159</v>
      </c>
      <c r="I34" t="s">
        <v>158</v>
      </c>
      <c r="J34">
        <v>6</v>
      </c>
      <c r="K34" t="s">
        <v>33</v>
      </c>
      <c r="L34" s="6">
        <v>18.649999999999999</v>
      </c>
      <c r="M34" s="6">
        <v>111.9</v>
      </c>
    </row>
    <row r="35" spans="3:13" x14ac:dyDescent="0.25">
      <c r="F35"/>
      <c r="H35" t="s">
        <v>164</v>
      </c>
      <c r="I35" t="s">
        <v>163</v>
      </c>
      <c r="J35">
        <v>1</v>
      </c>
      <c r="K35" t="s">
        <v>33</v>
      </c>
      <c r="L35" s="6">
        <v>7780.25</v>
      </c>
      <c r="M35" s="6">
        <v>7780.25</v>
      </c>
    </row>
    <row r="36" spans="3:13" x14ac:dyDescent="0.25">
      <c r="F36"/>
      <c r="H36"/>
      <c r="J36"/>
      <c r="K36"/>
      <c r="L36" s="6"/>
      <c r="M36" s="6"/>
    </row>
    <row r="37" spans="3:13" x14ac:dyDescent="0.25">
      <c r="C37" t="s">
        <v>80</v>
      </c>
      <c r="D37" t="s">
        <v>31</v>
      </c>
      <c r="E37" t="s">
        <v>77</v>
      </c>
      <c r="F37" t="s">
        <v>50</v>
      </c>
      <c r="G37" s="14" t="s">
        <v>179</v>
      </c>
      <c r="H37" t="s">
        <v>160</v>
      </c>
      <c r="I37" t="s">
        <v>78</v>
      </c>
      <c r="J37">
        <v>20</v>
      </c>
      <c r="K37" t="s">
        <v>33</v>
      </c>
      <c r="L37" s="6">
        <v>5.98</v>
      </c>
      <c r="M37" s="6">
        <v>119.6</v>
      </c>
    </row>
    <row r="38" spans="3:13" x14ac:dyDescent="0.25">
      <c r="F38"/>
      <c r="H38" t="s">
        <v>161</v>
      </c>
      <c r="I38" t="s">
        <v>82</v>
      </c>
      <c r="J38">
        <v>15</v>
      </c>
      <c r="K38" t="s">
        <v>33</v>
      </c>
      <c r="L38" s="6">
        <v>38.590000000000003</v>
      </c>
      <c r="M38" s="6">
        <v>578.85</v>
      </c>
    </row>
    <row r="39" spans="3:13" x14ac:dyDescent="0.25">
      <c r="F39"/>
      <c r="H39"/>
      <c r="J39"/>
      <c r="K39"/>
      <c r="L39" s="6"/>
      <c r="M39" s="6"/>
    </row>
    <row r="40" spans="3:13" x14ac:dyDescent="0.25">
      <c r="E40" t="s">
        <v>111</v>
      </c>
      <c r="F40" t="s">
        <v>50</v>
      </c>
      <c r="G40" s="14" t="s">
        <v>180</v>
      </c>
      <c r="H40" t="s">
        <v>126</v>
      </c>
      <c r="I40" t="s">
        <v>172</v>
      </c>
      <c r="J40">
        <v>25</v>
      </c>
      <c r="K40" t="s">
        <v>33</v>
      </c>
      <c r="L40" s="6">
        <v>1400</v>
      </c>
      <c r="M40" s="6">
        <v>35000</v>
      </c>
    </row>
    <row r="41" spans="3:13" x14ac:dyDescent="0.25">
      <c r="F41"/>
      <c r="H41" t="s">
        <v>174</v>
      </c>
      <c r="I41" t="s">
        <v>173</v>
      </c>
      <c r="J41">
        <v>1</v>
      </c>
      <c r="K41" t="s">
        <v>33</v>
      </c>
      <c r="L41" s="6">
        <v>35000</v>
      </c>
      <c r="M41" s="6">
        <v>35000</v>
      </c>
    </row>
    <row r="42" spans="3:13" x14ac:dyDescent="0.25">
      <c r="F42"/>
      <c r="H42"/>
      <c r="J42"/>
      <c r="K42"/>
      <c r="L42" s="6"/>
      <c r="M42" s="6"/>
    </row>
    <row r="43" spans="3:13" x14ac:dyDescent="0.25">
      <c r="E43" t="s">
        <v>116</v>
      </c>
      <c r="F43" t="s">
        <v>50</v>
      </c>
      <c r="G43" s="14" t="s">
        <v>181</v>
      </c>
      <c r="H43" t="s">
        <v>160</v>
      </c>
      <c r="I43" t="s">
        <v>78</v>
      </c>
      <c r="J43">
        <v>2</v>
      </c>
      <c r="K43" t="s">
        <v>33</v>
      </c>
      <c r="L43" s="6">
        <v>5.98</v>
      </c>
      <c r="M43" s="6">
        <v>11.96</v>
      </c>
    </row>
    <row r="44" spans="3:13" x14ac:dyDescent="0.25">
      <c r="F44"/>
      <c r="H44"/>
      <c r="J44"/>
      <c r="K44"/>
      <c r="L44" s="6"/>
      <c r="M44" s="6"/>
    </row>
    <row r="45" spans="3:13" x14ac:dyDescent="0.25">
      <c r="C45" t="s">
        <v>88</v>
      </c>
      <c r="D45" t="s">
        <v>31</v>
      </c>
      <c r="E45" t="s">
        <v>85</v>
      </c>
      <c r="F45" t="s">
        <v>41</v>
      </c>
      <c r="G45" s="14" t="s">
        <v>179</v>
      </c>
      <c r="H45" t="s">
        <v>162</v>
      </c>
      <c r="I45" t="s">
        <v>86</v>
      </c>
      <c r="J45">
        <v>1</v>
      </c>
      <c r="K45" t="s">
        <v>33</v>
      </c>
      <c r="L45" s="6">
        <v>1224.6400000000001</v>
      </c>
      <c r="M45" s="6">
        <v>1224.6400000000001</v>
      </c>
    </row>
    <row r="46" spans="3:13" x14ac:dyDescent="0.25">
      <c r="F46"/>
      <c r="H46"/>
      <c r="J46"/>
      <c r="K46"/>
      <c r="L46" s="6"/>
      <c r="M46" s="6"/>
    </row>
    <row r="47" spans="3:13" x14ac:dyDescent="0.25">
      <c r="E47" t="s">
        <v>106</v>
      </c>
      <c r="F47" t="s">
        <v>50</v>
      </c>
      <c r="G47" s="14" t="s">
        <v>180</v>
      </c>
      <c r="H47" t="s">
        <v>171</v>
      </c>
      <c r="I47" t="s">
        <v>170</v>
      </c>
      <c r="J47">
        <v>2</v>
      </c>
      <c r="K47" t="s">
        <v>33</v>
      </c>
      <c r="L47" s="6">
        <v>3379.25</v>
      </c>
      <c r="M47" s="6">
        <v>6758.5</v>
      </c>
    </row>
    <row r="48" spans="3:13" x14ac:dyDescent="0.25">
      <c r="F48"/>
      <c r="H48" t="s">
        <v>169</v>
      </c>
      <c r="I48" t="s">
        <v>107</v>
      </c>
      <c r="J48">
        <v>2</v>
      </c>
      <c r="K48" t="s">
        <v>33</v>
      </c>
      <c r="L48" s="6">
        <v>1495</v>
      </c>
      <c r="M48" s="6">
        <v>2990</v>
      </c>
    </row>
    <row r="49" spans="3:13" x14ac:dyDescent="0.25">
      <c r="F49"/>
      <c r="H49" t="s">
        <v>162</v>
      </c>
      <c r="I49" t="s">
        <v>86</v>
      </c>
      <c r="J49">
        <v>1</v>
      </c>
      <c r="K49" t="s">
        <v>33</v>
      </c>
      <c r="L49" s="6">
        <v>1224.6400000000001</v>
      </c>
      <c r="M49" s="6">
        <v>1224.6400000000001</v>
      </c>
    </row>
    <row r="50" spans="3:13" x14ac:dyDescent="0.25">
      <c r="F50"/>
      <c r="H50"/>
      <c r="J50"/>
      <c r="K50"/>
      <c r="L50" s="6"/>
      <c r="M50" s="6"/>
    </row>
    <row r="51" spans="3:13" x14ac:dyDescent="0.25">
      <c r="C51" t="s">
        <v>43</v>
      </c>
      <c r="D51" t="s">
        <v>31</v>
      </c>
      <c r="E51" t="s">
        <v>63</v>
      </c>
      <c r="F51" t="s">
        <v>62</v>
      </c>
      <c r="G51" s="14" t="s">
        <v>182</v>
      </c>
      <c r="H51" t="s">
        <v>155</v>
      </c>
      <c r="I51" t="s">
        <v>154</v>
      </c>
      <c r="J51">
        <v>6</v>
      </c>
      <c r="K51" t="s">
        <v>33</v>
      </c>
      <c r="L51" s="6">
        <v>75</v>
      </c>
      <c r="M51" s="6">
        <v>450</v>
      </c>
    </row>
    <row r="52" spans="3:13" x14ac:dyDescent="0.25">
      <c r="F52"/>
      <c r="H52" t="s">
        <v>157</v>
      </c>
      <c r="I52" t="s">
        <v>69</v>
      </c>
      <c r="J52">
        <v>10</v>
      </c>
      <c r="K52" t="s">
        <v>33</v>
      </c>
      <c r="L52" s="6">
        <v>81.25</v>
      </c>
      <c r="M52" s="6">
        <v>812.5</v>
      </c>
    </row>
    <row r="53" spans="3:13" x14ac:dyDescent="0.25">
      <c r="F53"/>
      <c r="H53"/>
      <c r="J53"/>
      <c r="K53"/>
      <c r="L53" s="6"/>
      <c r="M53" s="6"/>
    </row>
    <row r="54" spans="3:13" x14ac:dyDescent="0.25">
      <c r="C54" t="s">
        <v>60</v>
      </c>
      <c r="D54" t="s">
        <v>31</v>
      </c>
      <c r="E54" t="s">
        <v>56</v>
      </c>
      <c r="F54" t="s">
        <v>41</v>
      </c>
      <c r="G54" s="14" t="s">
        <v>182</v>
      </c>
      <c r="H54" t="s">
        <v>156</v>
      </c>
      <c r="I54" t="s">
        <v>67</v>
      </c>
      <c r="J54">
        <v>1000</v>
      </c>
      <c r="K54" t="s">
        <v>57</v>
      </c>
      <c r="L54" s="6">
        <v>0.54</v>
      </c>
      <c r="M54" s="6">
        <v>540</v>
      </c>
    </row>
    <row r="55" spans="3:13" x14ac:dyDescent="0.25">
      <c r="F55"/>
      <c r="H55" t="s">
        <v>153</v>
      </c>
      <c r="I55" t="s">
        <v>152</v>
      </c>
      <c r="J55">
        <v>500</v>
      </c>
      <c r="K55" t="s">
        <v>57</v>
      </c>
      <c r="L55" s="6">
        <v>0.16</v>
      </c>
      <c r="M55" s="6">
        <v>80</v>
      </c>
    </row>
    <row r="56" spans="3:13" x14ac:dyDescent="0.25">
      <c r="F56"/>
      <c r="H56"/>
      <c r="J56"/>
      <c r="K56"/>
      <c r="L56" s="6"/>
      <c r="M56" s="6"/>
    </row>
    <row r="57" spans="3:13" x14ac:dyDescent="0.25">
      <c r="C57" t="s">
        <v>135</v>
      </c>
      <c r="F57"/>
      <c r="H57"/>
      <c r="J57"/>
      <c r="K57"/>
      <c r="L57" s="6">
        <v>58634.83</v>
      </c>
      <c r="M57" s="6">
        <v>107166.69</v>
      </c>
    </row>
    <row r="58" spans="3:13" x14ac:dyDescent="0.25">
      <c r="F58"/>
      <c r="H58"/>
      <c r="J58"/>
      <c r="K58"/>
    </row>
    <row r="59" spans="3:13" x14ac:dyDescent="0.25">
      <c r="F59"/>
      <c r="H59"/>
      <c r="J59"/>
      <c r="K59"/>
    </row>
    <row r="60" spans="3:13" x14ac:dyDescent="0.25">
      <c r="F60"/>
      <c r="H60"/>
      <c r="J60"/>
      <c r="K60"/>
    </row>
    <row r="61" spans="3:13" x14ac:dyDescent="0.25">
      <c r="F61"/>
      <c r="H61"/>
      <c r="J61"/>
      <c r="K61"/>
    </row>
    <row r="62" spans="3:13" x14ac:dyDescent="0.25">
      <c r="F62"/>
      <c r="H62"/>
      <c r="J62"/>
      <c r="K62"/>
    </row>
    <row r="63" spans="3:13" x14ac:dyDescent="0.25">
      <c r="F63"/>
      <c r="H63"/>
      <c r="J63"/>
      <c r="K63"/>
    </row>
    <row r="64" spans="3:13" x14ac:dyDescent="0.25">
      <c r="F64"/>
      <c r="H64"/>
      <c r="J64"/>
      <c r="K64"/>
    </row>
    <row r="65" spans="6:11" x14ac:dyDescent="0.25">
      <c r="F65"/>
      <c r="H65"/>
      <c r="J65"/>
      <c r="K65"/>
    </row>
    <row r="66" spans="6:11" x14ac:dyDescent="0.25">
      <c r="F66"/>
      <c r="H66"/>
      <c r="J66"/>
      <c r="K66"/>
    </row>
    <row r="67" spans="6:11" x14ac:dyDescent="0.25">
      <c r="F67"/>
      <c r="H67"/>
      <c r="J67"/>
      <c r="K67"/>
    </row>
    <row r="68" spans="6:11" x14ac:dyDescent="0.25">
      <c r="F68"/>
      <c r="H68"/>
      <c r="J68"/>
      <c r="K68"/>
    </row>
    <row r="69" spans="6:11" x14ac:dyDescent="0.25">
      <c r="F69"/>
      <c r="H69"/>
      <c r="J69"/>
      <c r="K69"/>
    </row>
    <row r="70" spans="6:11" x14ac:dyDescent="0.25">
      <c r="F70"/>
      <c r="H70"/>
      <c r="J70"/>
      <c r="K70"/>
    </row>
    <row r="71" spans="6:11" x14ac:dyDescent="0.25">
      <c r="F71"/>
      <c r="H71"/>
      <c r="J71"/>
      <c r="K71"/>
    </row>
    <row r="72" spans="6:11" x14ac:dyDescent="0.25">
      <c r="F72"/>
      <c r="H72"/>
      <c r="J72"/>
      <c r="K72"/>
    </row>
    <row r="73" spans="6:11" x14ac:dyDescent="0.25">
      <c r="F73"/>
      <c r="H73"/>
      <c r="J73"/>
      <c r="K73"/>
    </row>
    <row r="74" spans="6:11" x14ac:dyDescent="0.25">
      <c r="F74"/>
      <c r="H74"/>
      <c r="J74"/>
      <c r="K74"/>
    </row>
    <row r="75" spans="6:11" x14ac:dyDescent="0.25">
      <c r="F75"/>
      <c r="H75"/>
      <c r="J75"/>
      <c r="K75"/>
    </row>
    <row r="76" spans="6:11" x14ac:dyDescent="0.25">
      <c r="F76"/>
      <c r="H76"/>
      <c r="J76"/>
      <c r="K76"/>
    </row>
    <row r="77" spans="6:11" x14ac:dyDescent="0.25">
      <c r="F77"/>
      <c r="H77"/>
      <c r="J77"/>
      <c r="K77"/>
    </row>
    <row r="78" spans="6:11" x14ac:dyDescent="0.25">
      <c r="F78"/>
      <c r="H78"/>
      <c r="J78"/>
      <c r="K78"/>
    </row>
    <row r="79" spans="6:11" x14ac:dyDescent="0.25">
      <c r="F79"/>
      <c r="H79"/>
      <c r="J79"/>
      <c r="K79"/>
    </row>
    <row r="80" spans="6:11" x14ac:dyDescent="0.25">
      <c r="F80"/>
      <c r="H80"/>
      <c r="J80"/>
      <c r="K80"/>
    </row>
    <row r="81" spans="6:11" x14ac:dyDescent="0.25">
      <c r="F81"/>
      <c r="H81"/>
      <c r="J81"/>
      <c r="K81"/>
    </row>
    <row r="82" spans="6:11" x14ac:dyDescent="0.25">
      <c r="F82"/>
      <c r="H82"/>
      <c r="J82"/>
      <c r="K82"/>
    </row>
    <row r="83" spans="6:11" x14ac:dyDescent="0.25">
      <c r="F83"/>
      <c r="H83"/>
      <c r="J83"/>
      <c r="K83"/>
    </row>
    <row r="84" spans="6:11" x14ac:dyDescent="0.25">
      <c r="F84"/>
      <c r="H84"/>
      <c r="J84"/>
      <c r="K84"/>
    </row>
    <row r="85" spans="6:11" x14ac:dyDescent="0.25">
      <c r="F85"/>
      <c r="H85"/>
      <c r="J85"/>
      <c r="K85"/>
    </row>
    <row r="86" spans="6:11" x14ac:dyDescent="0.25">
      <c r="F86"/>
      <c r="H86"/>
      <c r="J86"/>
      <c r="K86"/>
    </row>
    <row r="87" spans="6:11" x14ac:dyDescent="0.25">
      <c r="F87"/>
      <c r="H87"/>
      <c r="J87"/>
      <c r="K87"/>
    </row>
    <row r="88" spans="6:11" x14ac:dyDescent="0.25">
      <c r="F88"/>
      <c r="H88"/>
      <c r="J88"/>
      <c r="K88"/>
    </row>
    <row r="89" spans="6:11" x14ac:dyDescent="0.25">
      <c r="F89"/>
      <c r="H89"/>
      <c r="J89"/>
      <c r="K89"/>
    </row>
    <row r="90" spans="6:11" x14ac:dyDescent="0.25">
      <c r="F90"/>
      <c r="H90"/>
      <c r="J90"/>
      <c r="K90"/>
    </row>
    <row r="91" spans="6:11" x14ac:dyDescent="0.25">
      <c r="F91"/>
      <c r="H91"/>
      <c r="J91"/>
      <c r="K91"/>
    </row>
    <row r="92" spans="6:11" x14ac:dyDescent="0.25">
      <c r="F92"/>
      <c r="H92"/>
      <c r="J92"/>
      <c r="K92"/>
    </row>
    <row r="93" spans="6:11" x14ac:dyDescent="0.25">
      <c r="F93"/>
      <c r="H93"/>
      <c r="J93"/>
      <c r="K93"/>
    </row>
    <row r="94" spans="6:11" x14ac:dyDescent="0.25">
      <c r="F94"/>
      <c r="H94"/>
      <c r="J94"/>
      <c r="K94"/>
    </row>
    <row r="95" spans="6:11" x14ac:dyDescent="0.25">
      <c r="F95"/>
      <c r="H95"/>
      <c r="J95"/>
      <c r="K95"/>
    </row>
    <row r="96" spans="6:11" x14ac:dyDescent="0.25">
      <c r="F96"/>
      <c r="H96"/>
      <c r="J96"/>
      <c r="K96"/>
    </row>
    <row r="97" spans="6:11" x14ac:dyDescent="0.25">
      <c r="F97"/>
      <c r="H97"/>
      <c r="J97"/>
      <c r="K97"/>
    </row>
    <row r="98" spans="6:11" x14ac:dyDescent="0.25">
      <c r="F98"/>
      <c r="H98"/>
      <c r="J98"/>
      <c r="K98"/>
    </row>
    <row r="99" spans="6:11" x14ac:dyDescent="0.25">
      <c r="F99"/>
      <c r="H99"/>
      <c r="J99"/>
      <c r="K99"/>
    </row>
    <row r="100" spans="6:11" x14ac:dyDescent="0.25">
      <c r="F100"/>
      <c r="H100"/>
      <c r="J100"/>
      <c r="K100"/>
    </row>
    <row r="101" spans="6:11" x14ac:dyDescent="0.25">
      <c r="F101"/>
      <c r="H101"/>
      <c r="J101"/>
      <c r="K101"/>
    </row>
    <row r="102" spans="6:11" x14ac:dyDescent="0.25">
      <c r="F102"/>
      <c r="H102"/>
      <c r="J102"/>
      <c r="K102"/>
    </row>
    <row r="103" spans="6:11" x14ac:dyDescent="0.25">
      <c r="F103"/>
      <c r="H103"/>
      <c r="J103"/>
      <c r="K103"/>
    </row>
    <row r="104" spans="6:11" x14ac:dyDescent="0.25">
      <c r="F104"/>
      <c r="H104"/>
      <c r="J104"/>
      <c r="K104"/>
    </row>
    <row r="105" spans="6:11" x14ac:dyDescent="0.25">
      <c r="F105"/>
      <c r="H105"/>
      <c r="J105"/>
      <c r="K105"/>
    </row>
    <row r="106" spans="6:11" x14ac:dyDescent="0.25">
      <c r="F106"/>
      <c r="H106"/>
      <c r="J106"/>
      <c r="K106"/>
    </row>
    <row r="107" spans="6:11" x14ac:dyDescent="0.25">
      <c r="F107"/>
      <c r="H107"/>
      <c r="J107"/>
      <c r="K107"/>
    </row>
    <row r="108" spans="6:11" x14ac:dyDescent="0.25">
      <c r="F108"/>
      <c r="H108"/>
      <c r="J108"/>
      <c r="K108"/>
    </row>
    <row r="109" spans="6:11" x14ac:dyDescent="0.25">
      <c r="F109"/>
      <c r="H109"/>
      <c r="J109"/>
      <c r="K109"/>
    </row>
    <row r="110" spans="6:11" x14ac:dyDescent="0.25">
      <c r="F110"/>
      <c r="H110"/>
      <c r="J110"/>
      <c r="K110"/>
    </row>
    <row r="111" spans="6:11" x14ac:dyDescent="0.25">
      <c r="F111"/>
      <c r="H111"/>
      <c r="J111"/>
      <c r="K111"/>
    </row>
    <row r="112" spans="6:11" x14ac:dyDescent="0.25">
      <c r="F112"/>
      <c r="H112"/>
      <c r="J112"/>
      <c r="K112"/>
    </row>
    <row r="113" spans="6:11" x14ac:dyDescent="0.25">
      <c r="F113"/>
      <c r="H113"/>
      <c r="J113"/>
      <c r="K113"/>
    </row>
    <row r="114" spans="6:11" x14ac:dyDescent="0.25">
      <c r="F114"/>
      <c r="H114"/>
      <c r="J114"/>
      <c r="K114"/>
    </row>
    <row r="115" spans="6:11" x14ac:dyDescent="0.25">
      <c r="F115"/>
      <c r="H115"/>
      <c r="J115"/>
      <c r="K115"/>
    </row>
    <row r="116" spans="6:11" x14ac:dyDescent="0.25">
      <c r="F116"/>
      <c r="H116"/>
      <c r="J116"/>
      <c r="K116"/>
    </row>
    <row r="117" spans="6:11" x14ac:dyDescent="0.25">
      <c r="F117"/>
      <c r="H117"/>
      <c r="J117"/>
      <c r="K117"/>
    </row>
    <row r="118" spans="6:11" x14ac:dyDescent="0.25">
      <c r="F118"/>
      <c r="H118"/>
      <c r="J118"/>
      <c r="K118"/>
    </row>
    <row r="119" spans="6:11" x14ac:dyDescent="0.25">
      <c r="F119"/>
      <c r="H119"/>
      <c r="J119"/>
      <c r="K119"/>
    </row>
    <row r="120" spans="6:11" x14ac:dyDescent="0.25">
      <c r="F120"/>
      <c r="H120"/>
      <c r="J120"/>
      <c r="K120"/>
    </row>
    <row r="121" spans="6:11" x14ac:dyDescent="0.25">
      <c r="F121"/>
      <c r="H121"/>
      <c r="J121"/>
      <c r="K121"/>
    </row>
    <row r="122" spans="6:11" x14ac:dyDescent="0.25">
      <c r="F122"/>
      <c r="H122"/>
      <c r="J122"/>
      <c r="K122"/>
    </row>
    <row r="123" spans="6:11" x14ac:dyDescent="0.25">
      <c r="F123"/>
      <c r="H123"/>
      <c r="J123"/>
      <c r="K123"/>
    </row>
    <row r="124" spans="6:11" x14ac:dyDescent="0.25">
      <c r="F124"/>
      <c r="H124"/>
      <c r="J124"/>
      <c r="K124"/>
    </row>
    <row r="125" spans="6:11" x14ac:dyDescent="0.25">
      <c r="F125"/>
      <c r="H125"/>
      <c r="J125"/>
      <c r="K125"/>
    </row>
    <row r="126" spans="6:11" x14ac:dyDescent="0.25">
      <c r="F126"/>
      <c r="H126"/>
      <c r="J126"/>
      <c r="K126"/>
    </row>
    <row r="127" spans="6:11" x14ac:dyDescent="0.25">
      <c r="F127"/>
      <c r="H127"/>
      <c r="J127"/>
      <c r="K127"/>
    </row>
    <row r="128" spans="6:11" x14ac:dyDescent="0.25">
      <c r="F128"/>
      <c r="H128"/>
      <c r="J128"/>
      <c r="K128"/>
    </row>
    <row r="129" spans="6:11" x14ac:dyDescent="0.25">
      <c r="F129"/>
      <c r="H129"/>
      <c r="J129"/>
      <c r="K129"/>
    </row>
    <row r="130" spans="6:11" x14ac:dyDescent="0.25">
      <c r="F130"/>
      <c r="H130"/>
      <c r="J130"/>
      <c r="K130"/>
    </row>
    <row r="131" spans="6:11" x14ac:dyDescent="0.25">
      <c r="F131"/>
      <c r="H131"/>
      <c r="J131"/>
      <c r="K131"/>
    </row>
    <row r="132" spans="6:11" x14ac:dyDescent="0.25">
      <c r="F132"/>
      <c r="H132"/>
      <c r="J132"/>
      <c r="K132"/>
    </row>
    <row r="133" spans="6:11" x14ac:dyDescent="0.25">
      <c r="F133"/>
      <c r="H133"/>
      <c r="J133"/>
      <c r="K133"/>
    </row>
    <row r="134" spans="6:11" x14ac:dyDescent="0.25">
      <c r="F134"/>
      <c r="H134"/>
      <c r="J134"/>
      <c r="K134"/>
    </row>
    <row r="135" spans="6:11" x14ac:dyDescent="0.25">
      <c r="F135"/>
      <c r="H135"/>
      <c r="J135"/>
      <c r="K135"/>
    </row>
    <row r="136" spans="6:11" x14ac:dyDescent="0.25">
      <c r="F136"/>
      <c r="H136"/>
      <c r="J136"/>
      <c r="K136"/>
    </row>
    <row r="137" spans="6:11" x14ac:dyDescent="0.25">
      <c r="F137"/>
      <c r="H137"/>
      <c r="J137"/>
      <c r="K137"/>
    </row>
    <row r="138" spans="6:11" x14ac:dyDescent="0.25">
      <c r="F138"/>
      <c r="H138"/>
      <c r="J138"/>
      <c r="K138"/>
    </row>
    <row r="139" spans="6:11" x14ac:dyDescent="0.25">
      <c r="F139"/>
      <c r="H139"/>
      <c r="J139"/>
      <c r="K139"/>
    </row>
    <row r="140" spans="6:11" x14ac:dyDescent="0.25">
      <c r="F140"/>
      <c r="H140"/>
      <c r="J140"/>
      <c r="K140"/>
    </row>
    <row r="141" spans="6:11" x14ac:dyDescent="0.25">
      <c r="F141"/>
      <c r="H141"/>
      <c r="J141"/>
      <c r="K141"/>
    </row>
    <row r="142" spans="6:11" x14ac:dyDescent="0.25">
      <c r="F142"/>
      <c r="H142"/>
      <c r="J142"/>
      <c r="K142"/>
    </row>
    <row r="143" spans="6:11" x14ac:dyDescent="0.25">
      <c r="F143"/>
      <c r="H143"/>
      <c r="J143"/>
      <c r="K143"/>
    </row>
    <row r="144" spans="6:11" x14ac:dyDescent="0.25">
      <c r="F144"/>
      <c r="H144"/>
      <c r="J144"/>
      <c r="K144"/>
    </row>
    <row r="145" spans="6:11" x14ac:dyDescent="0.25">
      <c r="F145"/>
      <c r="H145"/>
      <c r="J145"/>
      <c r="K145"/>
    </row>
    <row r="146" spans="6:11" x14ac:dyDescent="0.25">
      <c r="F146"/>
      <c r="H146"/>
      <c r="J146"/>
      <c r="K146"/>
    </row>
    <row r="147" spans="6:11" x14ac:dyDescent="0.25">
      <c r="F147"/>
      <c r="H147"/>
      <c r="J147"/>
      <c r="K147"/>
    </row>
    <row r="148" spans="6:11" x14ac:dyDescent="0.25">
      <c r="F148"/>
      <c r="H148"/>
      <c r="J148"/>
      <c r="K148"/>
    </row>
    <row r="149" spans="6:11" x14ac:dyDescent="0.25">
      <c r="F149"/>
      <c r="H149"/>
      <c r="J149"/>
      <c r="K149"/>
    </row>
    <row r="150" spans="6:11" x14ac:dyDescent="0.25">
      <c r="F150"/>
      <c r="H150"/>
      <c r="J150"/>
      <c r="K150"/>
    </row>
    <row r="151" spans="6:11" x14ac:dyDescent="0.25">
      <c r="F151"/>
      <c r="H151"/>
      <c r="J151"/>
      <c r="K151"/>
    </row>
    <row r="152" spans="6:11" x14ac:dyDescent="0.25">
      <c r="F152"/>
      <c r="H152"/>
      <c r="J152"/>
      <c r="K152"/>
    </row>
    <row r="153" spans="6:11" x14ac:dyDescent="0.25">
      <c r="F153"/>
      <c r="H153"/>
      <c r="J153"/>
      <c r="K153"/>
    </row>
    <row r="154" spans="6:11" x14ac:dyDescent="0.25">
      <c r="F154"/>
      <c r="H154"/>
      <c r="J154"/>
      <c r="K154"/>
    </row>
    <row r="155" spans="6:11" x14ac:dyDescent="0.25">
      <c r="F155"/>
      <c r="H155"/>
      <c r="J155"/>
      <c r="K155"/>
    </row>
    <row r="156" spans="6:11" x14ac:dyDescent="0.25">
      <c r="F156"/>
      <c r="H156"/>
      <c r="J156"/>
      <c r="K156"/>
    </row>
    <row r="157" spans="6:11" x14ac:dyDescent="0.25">
      <c r="F157"/>
      <c r="H157"/>
      <c r="J157"/>
      <c r="K157"/>
    </row>
    <row r="158" spans="6:11" x14ac:dyDescent="0.25">
      <c r="F158"/>
      <c r="H158"/>
      <c r="J158"/>
      <c r="K158"/>
    </row>
    <row r="159" spans="6:11" x14ac:dyDescent="0.25">
      <c r="F159"/>
      <c r="H159"/>
      <c r="J159"/>
      <c r="K159"/>
    </row>
    <row r="160" spans="6:11" x14ac:dyDescent="0.25">
      <c r="F160"/>
      <c r="H160"/>
      <c r="J160"/>
      <c r="K160"/>
    </row>
    <row r="161" spans="6:11" x14ac:dyDescent="0.25">
      <c r="F161"/>
      <c r="H161"/>
      <c r="J161"/>
      <c r="K161"/>
    </row>
    <row r="162" spans="6:11" x14ac:dyDescent="0.25">
      <c r="F162"/>
      <c r="H162"/>
      <c r="J162"/>
      <c r="K162"/>
    </row>
    <row r="163" spans="6:11" x14ac:dyDescent="0.25">
      <c r="F163"/>
      <c r="H163"/>
      <c r="J163"/>
      <c r="K163"/>
    </row>
    <row r="164" spans="6:11" x14ac:dyDescent="0.25">
      <c r="F164"/>
      <c r="H164"/>
      <c r="J164"/>
      <c r="K164"/>
    </row>
    <row r="165" spans="6:11" x14ac:dyDescent="0.25">
      <c r="F165"/>
      <c r="H165"/>
      <c r="J165"/>
      <c r="K165"/>
    </row>
    <row r="166" spans="6:11" x14ac:dyDescent="0.25">
      <c r="F166"/>
      <c r="H166"/>
      <c r="J166"/>
      <c r="K166"/>
    </row>
    <row r="167" spans="6:11" x14ac:dyDescent="0.25">
      <c r="F167"/>
      <c r="H167"/>
      <c r="J167"/>
      <c r="K167"/>
    </row>
    <row r="168" spans="6:11" x14ac:dyDescent="0.25">
      <c r="F168"/>
      <c r="H168"/>
      <c r="J168"/>
      <c r="K168"/>
    </row>
    <row r="169" spans="6:11" x14ac:dyDescent="0.25">
      <c r="F169"/>
      <c r="H169"/>
      <c r="J169"/>
      <c r="K169"/>
    </row>
    <row r="170" spans="6:11" x14ac:dyDescent="0.25">
      <c r="F170"/>
      <c r="H170"/>
      <c r="J170"/>
      <c r="K170"/>
    </row>
    <row r="171" spans="6:11" x14ac:dyDescent="0.25">
      <c r="F171"/>
      <c r="H171"/>
      <c r="J171"/>
      <c r="K171"/>
    </row>
    <row r="172" spans="6:11" x14ac:dyDescent="0.25">
      <c r="F172"/>
      <c r="H172"/>
      <c r="J172"/>
      <c r="K172"/>
    </row>
    <row r="173" spans="6:11" x14ac:dyDescent="0.25">
      <c r="F173"/>
      <c r="H173"/>
      <c r="J173"/>
      <c r="K173"/>
    </row>
    <row r="174" spans="6:11" x14ac:dyDescent="0.25">
      <c r="F174"/>
      <c r="H174"/>
      <c r="J174"/>
      <c r="K174"/>
    </row>
    <row r="175" spans="6:11" x14ac:dyDescent="0.25">
      <c r="F175"/>
      <c r="H175"/>
      <c r="J175"/>
      <c r="K175"/>
    </row>
    <row r="176" spans="6:11" x14ac:dyDescent="0.25">
      <c r="F176"/>
      <c r="H176"/>
      <c r="J176"/>
      <c r="K176"/>
    </row>
    <row r="177" spans="6:11" x14ac:dyDescent="0.25">
      <c r="F177"/>
      <c r="H177"/>
      <c r="J177"/>
      <c r="K177"/>
    </row>
    <row r="178" spans="6:11" x14ac:dyDescent="0.25">
      <c r="F178"/>
      <c r="H178"/>
      <c r="J178"/>
      <c r="K178"/>
    </row>
    <row r="179" spans="6:11" x14ac:dyDescent="0.25">
      <c r="F179"/>
      <c r="H179"/>
      <c r="J179"/>
      <c r="K179"/>
    </row>
    <row r="180" spans="6:11" x14ac:dyDescent="0.25">
      <c r="F180"/>
      <c r="H180"/>
      <c r="J180"/>
      <c r="K180"/>
    </row>
    <row r="181" spans="6:11" x14ac:dyDescent="0.25">
      <c r="F181"/>
      <c r="H181"/>
      <c r="J181"/>
      <c r="K181"/>
    </row>
    <row r="182" spans="6:11" x14ac:dyDescent="0.25">
      <c r="F182"/>
      <c r="H182"/>
      <c r="J182"/>
      <c r="K182"/>
    </row>
    <row r="183" spans="6:11" x14ac:dyDescent="0.25">
      <c r="F183"/>
      <c r="H183"/>
      <c r="J183"/>
      <c r="K183"/>
    </row>
    <row r="184" spans="6:11" x14ac:dyDescent="0.25">
      <c r="F184"/>
      <c r="H184"/>
      <c r="J184"/>
      <c r="K184"/>
    </row>
    <row r="185" spans="6:11" x14ac:dyDescent="0.25">
      <c r="F185"/>
      <c r="H185"/>
      <c r="J185"/>
      <c r="K185"/>
    </row>
    <row r="186" spans="6:11" x14ac:dyDescent="0.25">
      <c r="F186"/>
      <c r="H186"/>
      <c r="J186"/>
      <c r="K186"/>
    </row>
    <row r="187" spans="6:11" x14ac:dyDescent="0.25">
      <c r="F187"/>
      <c r="H187"/>
      <c r="J187"/>
      <c r="K187"/>
    </row>
    <row r="188" spans="6:11" x14ac:dyDescent="0.25">
      <c r="F188"/>
      <c r="H188"/>
      <c r="J188"/>
      <c r="K188"/>
    </row>
    <row r="189" spans="6:11" x14ac:dyDescent="0.25">
      <c r="F189"/>
      <c r="H189"/>
      <c r="J189"/>
      <c r="K189"/>
    </row>
    <row r="190" spans="6:11" x14ac:dyDescent="0.25">
      <c r="F190"/>
      <c r="H190"/>
      <c r="J190"/>
      <c r="K190"/>
    </row>
    <row r="191" spans="6:11" x14ac:dyDescent="0.25">
      <c r="F191"/>
      <c r="H191"/>
      <c r="J191"/>
      <c r="K191"/>
    </row>
    <row r="192" spans="6:11" x14ac:dyDescent="0.25">
      <c r="F192"/>
      <c r="H192"/>
      <c r="J192"/>
      <c r="K192"/>
    </row>
    <row r="193" spans="6:11" x14ac:dyDescent="0.25">
      <c r="F193"/>
      <c r="H193"/>
      <c r="J193"/>
      <c r="K193"/>
    </row>
    <row r="194" spans="6:11" x14ac:dyDescent="0.25">
      <c r="F194"/>
      <c r="H194"/>
      <c r="J194"/>
      <c r="K194"/>
    </row>
    <row r="195" spans="6:11" x14ac:dyDescent="0.25">
      <c r="F195"/>
      <c r="H195"/>
      <c r="J195"/>
      <c r="K195"/>
    </row>
    <row r="196" spans="6:11" x14ac:dyDescent="0.25">
      <c r="F196"/>
      <c r="H196"/>
      <c r="J196"/>
      <c r="K196"/>
    </row>
    <row r="197" spans="6:11" x14ac:dyDescent="0.25">
      <c r="F197"/>
      <c r="H197"/>
      <c r="J197"/>
      <c r="K197"/>
    </row>
    <row r="198" spans="6:11" x14ac:dyDescent="0.25">
      <c r="F198"/>
      <c r="H198"/>
      <c r="J198"/>
      <c r="K198"/>
    </row>
    <row r="199" spans="6:11" x14ac:dyDescent="0.25">
      <c r="F199"/>
      <c r="H199"/>
      <c r="J199"/>
      <c r="K199"/>
    </row>
    <row r="200" spans="6:11" x14ac:dyDescent="0.25">
      <c r="F200"/>
      <c r="H200"/>
      <c r="J200"/>
      <c r="K200"/>
    </row>
    <row r="201" spans="6:11" x14ac:dyDescent="0.25">
      <c r="F201"/>
      <c r="H201"/>
      <c r="J201"/>
      <c r="K201"/>
    </row>
    <row r="202" spans="6:11" x14ac:dyDescent="0.25">
      <c r="F202"/>
      <c r="H202"/>
      <c r="J202"/>
      <c r="K202"/>
    </row>
    <row r="203" spans="6:11" x14ac:dyDescent="0.25">
      <c r="F203"/>
      <c r="H203"/>
      <c r="J203"/>
      <c r="K203"/>
    </row>
    <row r="204" spans="6:11" x14ac:dyDescent="0.25">
      <c r="F204"/>
      <c r="H204"/>
      <c r="J204"/>
      <c r="K204"/>
    </row>
    <row r="205" spans="6:11" x14ac:dyDescent="0.25">
      <c r="F205"/>
      <c r="H205"/>
      <c r="J205"/>
      <c r="K205"/>
    </row>
    <row r="206" spans="6:11" x14ac:dyDescent="0.25">
      <c r="F206"/>
      <c r="H206"/>
      <c r="J206"/>
      <c r="K206"/>
    </row>
    <row r="207" spans="6:11" x14ac:dyDescent="0.25">
      <c r="F207"/>
      <c r="H207"/>
      <c r="J207"/>
      <c r="K207"/>
    </row>
    <row r="208" spans="6:11" x14ac:dyDescent="0.25">
      <c r="F208"/>
      <c r="H208"/>
      <c r="J208"/>
      <c r="K208"/>
    </row>
    <row r="209" spans="6:11" x14ac:dyDescent="0.25">
      <c r="F209"/>
      <c r="H209"/>
      <c r="J209"/>
      <c r="K209"/>
    </row>
    <row r="210" spans="6:11" x14ac:dyDescent="0.25">
      <c r="F210"/>
      <c r="H210"/>
      <c r="J210"/>
      <c r="K210"/>
    </row>
    <row r="211" spans="6:11" x14ac:dyDescent="0.25">
      <c r="F211"/>
      <c r="H211"/>
      <c r="J211"/>
      <c r="K211"/>
    </row>
    <row r="212" spans="6:11" x14ac:dyDescent="0.25">
      <c r="F212"/>
      <c r="H212"/>
      <c r="J212"/>
      <c r="K212"/>
    </row>
    <row r="213" spans="6:11" x14ac:dyDescent="0.25">
      <c r="F213"/>
      <c r="H213"/>
      <c r="J213"/>
      <c r="K213"/>
    </row>
    <row r="214" spans="6:11" x14ac:dyDescent="0.25">
      <c r="F214"/>
      <c r="H214"/>
      <c r="J214"/>
      <c r="K214"/>
    </row>
    <row r="215" spans="6:11" x14ac:dyDescent="0.25">
      <c r="F215"/>
      <c r="H215"/>
      <c r="J215"/>
      <c r="K215"/>
    </row>
    <row r="216" spans="6:11" x14ac:dyDescent="0.25">
      <c r="F216"/>
      <c r="H216"/>
      <c r="J216"/>
      <c r="K216"/>
    </row>
    <row r="217" spans="6:11" x14ac:dyDescent="0.25">
      <c r="F217"/>
      <c r="H217"/>
      <c r="J217"/>
      <c r="K217"/>
    </row>
    <row r="218" spans="6:11" x14ac:dyDescent="0.25">
      <c r="F218"/>
      <c r="H218"/>
      <c r="J218"/>
      <c r="K218"/>
    </row>
    <row r="219" spans="6:11" x14ac:dyDescent="0.25">
      <c r="F219"/>
      <c r="H219"/>
      <c r="J219"/>
      <c r="K219"/>
    </row>
    <row r="220" spans="6:11" x14ac:dyDescent="0.25">
      <c r="F220"/>
      <c r="H220"/>
      <c r="J220"/>
      <c r="K220"/>
    </row>
    <row r="221" spans="6:11" x14ac:dyDescent="0.25">
      <c r="F221"/>
      <c r="H221"/>
      <c r="J221"/>
      <c r="K221"/>
    </row>
    <row r="222" spans="6:11" x14ac:dyDescent="0.25">
      <c r="F222"/>
      <c r="H222"/>
      <c r="J222"/>
      <c r="K222"/>
    </row>
    <row r="223" spans="6:11" x14ac:dyDescent="0.25">
      <c r="F223"/>
      <c r="H223"/>
      <c r="J223"/>
      <c r="K223"/>
    </row>
    <row r="224" spans="6:11" x14ac:dyDescent="0.25">
      <c r="F224"/>
      <c r="H224"/>
      <c r="J224"/>
      <c r="K224"/>
    </row>
    <row r="225" spans="6:11" x14ac:dyDescent="0.25">
      <c r="F225"/>
      <c r="H225"/>
      <c r="J225"/>
      <c r="K225"/>
    </row>
    <row r="226" spans="6:11" x14ac:dyDescent="0.25">
      <c r="F226"/>
      <c r="H226"/>
      <c r="J226"/>
      <c r="K226"/>
    </row>
    <row r="227" spans="6:11" x14ac:dyDescent="0.25">
      <c r="F227"/>
      <c r="H227"/>
      <c r="J227"/>
      <c r="K227"/>
    </row>
    <row r="228" spans="6:11" x14ac:dyDescent="0.25">
      <c r="F228"/>
      <c r="H228"/>
      <c r="J228"/>
      <c r="K228"/>
    </row>
    <row r="229" spans="6:11" x14ac:dyDescent="0.25">
      <c r="F229"/>
      <c r="H229"/>
      <c r="J229"/>
      <c r="K229"/>
    </row>
    <row r="230" spans="6:11" x14ac:dyDescent="0.25">
      <c r="F230"/>
      <c r="H230"/>
      <c r="J230"/>
      <c r="K230"/>
    </row>
    <row r="231" spans="6:11" x14ac:dyDescent="0.25">
      <c r="F231"/>
      <c r="H231"/>
      <c r="J231"/>
      <c r="K231"/>
    </row>
    <row r="232" spans="6:11" x14ac:dyDescent="0.25">
      <c r="F232"/>
      <c r="H232"/>
      <c r="J232"/>
      <c r="K232"/>
    </row>
    <row r="233" spans="6:11" x14ac:dyDescent="0.25">
      <c r="F233"/>
      <c r="H233"/>
      <c r="J233"/>
      <c r="K233"/>
    </row>
    <row r="234" spans="6:11" x14ac:dyDescent="0.25">
      <c r="F234"/>
      <c r="H234"/>
      <c r="J234"/>
      <c r="K234"/>
    </row>
    <row r="235" spans="6:11" x14ac:dyDescent="0.25">
      <c r="F235"/>
      <c r="H235"/>
      <c r="J235"/>
      <c r="K235"/>
    </row>
    <row r="236" spans="6:11" x14ac:dyDescent="0.25">
      <c r="F236"/>
      <c r="H236"/>
      <c r="J236"/>
      <c r="K236"/>
    </row>
    <row r="237" spans="6:11" x14ac:dyDescent="0.25">
      <c r="F237"/>
      <c r="H237"/>
      <c r="J237"/>
      <c r="K237"/>
    </row>
    <row r="238" spans="6:11" x14ac:dyDescent="0.25">
      <c r="F238"/>
      <c r="H238"/>
      <c r="J238"/>
      <c r="K238"/>
    </row>
    <row r="239" spans="6:11" x14ac:dyDescent="0.25">
      <c r="F239"/>
      <c r="H239"/>
      <c r="J239"/>
      <c r="K239"/>
    </row>
    <row r="240" spans="6:11" x14ac:dyDescent="0.25">
      <c r="F240"/>
      <c r="H240"/>
      <c r="J240"/>
      <c r="K240"/>
    </row>
    <row r="241" spans="6:11" x14ac:dyDescent="0.25">
      <c r="F241"/>
      <c r="H241"/>
      <c r="J241"/>
      <c r="K241"/>
    </row>
  </sheetData>
  <pageMargins left="0.7" right="0.7" top="0.75" bottom="0.75" header="0.3" footer="0.3"/>
  <pageSetup scale="57" fitToHeight="0" orientation="landscape"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68"/>
  <sheetViews>
    <sheetView showGridLines="0" topLeftCell="B2" zoomScale="60" zoomScaleNormal="60" workbookViewId="0"/>
  </sheetViews>
  <sheetFormatPr defaultRowHeight="15" x14ac:dyDescent="0.25"/>
  <cols>
    <col min="1" max="1" width="9" hidden="1" customWidth="1"/>
    <col min="2" max="2" width="9" customWidth="1"/>
    <col min="3" max="3" width="21.125" bestFit="1" customWidth="1"/>
    <col min="4" max="4" width="17.25" bestFit="1" customWidth="1"/>
    <col min="5" max="5" width="13.5" bestFit="1" customWidth="1"/>
    <col min="6" max="6" width="22" bestFit="1" customWidth="1"/>
    <col min="7" max="7" width="20.75" bestFit="1" customWidth="1"/>
    <col min="8" max="8" width="21" bestFit="1" customWidth="1"/>
    <col min="9" max="9" width="24.875" bestFit="1" customWidth="1"/>
    <col min="10" max="10" width="16" bestFit="1" customWidth="1"/>
    <col min="11" max="11" width="17.25" bestFit="1" customWidth="1"/>
    <col min="12" max="12" width="14.125" bestFit="1" customWidth="1"/>
    <col min="13" max="13" width="13.625" bestFit="1" customWidth="1"/>
    <col min="14" max="14" width="15.125" bestFit="1" customWidth="1"/>
    <col min="15" max="15" width="22.375" bestFit="1" customWidth="1"/>
    <col min="16" max="16" width="28.5" bestFit="1" customWidth="1"/>
    <col min="17" max="17" width="31.625" bestFit="1" customWidth="1"/>
    <col min="18" max="18" width="23.875" bestFit="1" customWidth="1"/>
    <col min="19" max="19" width="30.375" bestFit="1" customWidth="1"/>
    <col min="20" max="20" width="36.75" bestFit="1" customWidth="1"/>
    <col min="21" max="21" width="32.375" bestFit="1" customWidth="1"/>
    <col min="22" max="22" width="27.25" bestFit="1" customWidth="1"/>
    <col min="23" max="23" width="21.625" bestFit="1" customWidth="1"/>
  </cols>
  <sheetData>
    <row r="1" spans="1:44" hidden="1" x14ac:dyDescent="0.25">
      <c r="A1" s="12" t="s">
        <v>211</v>
      </c>
      <c r="B1" s="10"/>
      <c r="C1" s="10" t="s">
        <v>184</v>
      </c>
      <c r="D1" s="10" t="s">
        <v>190</v>
      </c>
      <c r="E1" s="10" t="s">
        <v>23</v>
      </c>
      <c r="F1" s="10" t="s">
        <v>24</v>
      </c>
      <c r="G1" s="10" t="s">
        <v>24</v>
      </c>
      <c r="H1" s="10" t="s">
        <v>24</v>
      </c>
      <c r="I1" s="10" t="s">
        <v>24</v>
      </c>
      <c r="J1" s="10" t="s">
        <v>24</v>
      </c>
      <c r="K1" s="10" t="s">
        <v>24</v>
      </c>
      <c r="L1" s="10" t="s">
        <v>24</v>
      </c>
      <c r="M1" s="10" t="s">
        <v>24</v>
      </c>
      <c r="N1" s="10" t="s">
        <v>24</v>
      </c>
      <c r="O1" s="10" t="s">
        <v>24</v>
      </c>
      <c r="P1" s="10" t="s">
        <v>24</v>
      </c>
      <c r="Q1" s="10" t="s">
        <v>24</v>
      </c>
      <c r="R1" s="10" t="s">
        <v>24</v>
      </c>
      <c r="S1" s="10" t="s">
        <v>24</v>
      </c>
      <c r="T1" s="10" t="s">
        <v>24</v>
      </c>
      <c r="U1" s="10" t="s">
        <v>24</v>
      </c>
      <c r="V1" s="10" t="s">
        <v>24</v>
      </c>
      <c r="W1" s="10" t="s">
        <v>24</v>
      </c>
      <c r="X1" s="10"/>
      <c r="Y1" s="10"/>
      <c r="Z1" s="10"/>
      <c r="AA1" s="10"/>
      <c r="AB1" s="10"/>
      <c r="AC1" s="10"/>
      <c r="AD1" s="10"/>
      <c r="AE1" s="10"/>
      <c r="AF1" s="10"/>
      <c r="AG1" s="10"/>
      <c r="AH1" s="10"/>
      <c r="AI1" s="10"/>
      <c r="AJ1" s="10"/>
      <c r="AK1" s="10"/>
      <c r="AL1" s="10"/>
      <c r="AM1" s="10"/>
      <c r="AN1" s="10"/>
      <c r="AO1" s="10"/>
      <c r="AP1" s="10"/>
      <c r="AQ1" s="10"/>
    </row>
    <row r="2" spans="1:44" x14ac:dyDescent="0.25">
      <c r="A2" s="1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row>
    <row r="3" spans="1:44" x14ac:dyDescent="0.25">
      <c r="A3" s="12"/>
      <c r="C3" s="15" t="s">
        <v>185</v>
      </c>
      <c r="D3" s="16" t="s">
        <v>186</v>
      </c>
      <c r="E3" s="2"/>
      <c r="F3" s="2"/>
      <c r="G3" s="2"/>
      <c r="H3" s="2"/>
      <c r="I3" s="2"/>
      <c r="J3" s="2"/>
      <c r="K3" s="2"/>
      <c r="L3" s="2"/>
      <c r="M3" s="2"/>
      <c r="N3" s="2"/>
      <c r="O3" s="2"/>
      <c r="P3" s="2"/>
      <c r="Q3" s="2"/>
      <c r="R3" s="2"/>
      <c r="S3" s="2"/>
      <c r="T3" s="2"/>
      <c r="U3" s="2"/>
      <c r="V3" s="2"/>
      <c r="W3" s="2"/>
      <c r="X3" s="1"/>
      <c r="Y3" s="1"/>
      <c r="Z3" s="1"/>
      <c r="AA3" s="1"/>
      <c r="AB3" s="1"/>
      <c r="AC3" s="1"/>
      <c r="AD3" s="1"/>
      <c r="AE3" s="1"/>
      <c r="AF3" s="1"/>
      <c r="AG3" s="1"/>
      <c r="AH3" s="1"/>
      <c r="AI3" s="1"/>
      <c r="AJ3" s="1"/>
      <c r="AK3" s="1"/>
      <c r="AL3" s="1"/>
      <c r="AM3" s="1"/>
      <c r="AN3" s="1"/>
      <c r="AO3" s="1"/>
      <c r="AP3" s="1"/>
    </row>
    <row r="4" spans="1:44" x14ac:dyDescent="0.25">
      <c r="A4" s="12" t="s">
        <v>187</v>
      </c>
      <c r="C4" s="17" t="s">
        <v>4</v>
      </c>
      <c r="D4" s="18" t="str">
        <f>"1/1/2014..12/31/2014"</f>
        <v>1/1/2014..12/31/2014</v>
      </c>
      <c r="E4" s="2"/>
      <c r="F4" s="2"/>
      <c r="G4" s="2"/>
      <c r="H4" s="2"/>
      <c r="I4" s="2"/>
      <c r="J4" s="2"/>
      <c r="K4" s="2"/>
      <c r="L4" s="2"/>
      <c r="M4" s="2"/>
      <c r="N4" s="2"/>
      <c r="O4" s="2"/>
      <c r="P4" s="2"/>
      <c r="Q4" s="2"/>
      <c r="R4" s="2"/>
      <c r="S4" s="2"/>
      <c r="T4" s="2"/>
      <c r="U4" s="2"/>
      <c r="V4" s="2"/>
      <c r="W4" s="2"/>
      <c r="X4" s="1"/>
      <c r="Y4" s="1"/>
      <c r="Z4" s="1"/>
      <c r="AA4" s="1"/>
      <c r="AB4" s="1"/>
      <c r="AC4" s="1"/>
      <c r="AD4" s="1"/>
      <c r="AE4" s="1"/>
      <c r="AF4" s="1"/>
      <c r="AG4" s="1"/>
      <c r="AH4" s="1"/>
      <c r="AI4" s="1"/>
      <c r="AJ4" s="1"/>
      <c r="AK4" s="1"/>
      <c r="AL4" s="1"/>
      <c r="AM4" s="1"/>
      <c r="AN4" s="1"/>
      <c r="AO4" s="1"/>
      <c r="AP4" s="1"/>
    </row>
    <row r="5" spans="1:44" x14ac:dyDescent="0.25">
      <c r="A5" s="12" t="s">
        <v>187</v>
      </c>
      <c r="C5" s="19" t="s">
        <v>8</v>
      </c>
      <c r="D5" s="20" t="s">
        <v>188</v>
      </c>
      <c r="E5" s="2"/>
      <c r="F5" s="2"/>
      <c r="G5" s="2"/>
      <c r="H5" s="2"/>
      <c r="I5" s="2"/>
      <c r="J5" s="2"/>
      <c r="K5" s="2"/>
      <c r="L5" s="2"/>
      <c r="M5" s="2"/>
      <c r="N5" s="2"/>
      <c r="O5" s="2"/>
      <c r="P5" s="2"/>
      <c r="Q5" s="2"/>
      <c r="R5" s="2"/>
      <c r="S5" s="2"/>
      <c r="T5" s="2"/>
      <c r="U5" s="2"/>
      <c r="V5" s="2"/>
      <c r="W5" s="2"/>
      <c r="X5" s="1"/>
      <c r="Y5" s="1"/>
      <c r="Z5" s="1"/>
      <c r="AA5" s="1"/>
      <c r="AB5" s="1"/>
      <c r="AC5" s="1"/>
      <c r="AD5" s="1"/>
      <c r="AE5" s="1"/>
      <c r="AF5" s="1"/>
      <c r="AG5" s="1"/>
      <c r="AH5" s="1"/>
      <c r="AI5" s="1"/>
      <c r="AJ5" s="1"/>
      <c r="AK5" s="1"/>
      <c r="AL5" s="1"/>
      <c r="AM5" s="1"/>
      <c r="AN5" s="1"/>
      <c r="AO5" s="1"/>
      <c r="AP5" s="1"/>
    </row>
    <row r="6" spans="1:44" x14ac:dyDescent="0.25">
      <c r="A6" s="10"/>
    </row>
    <row r="7" spans="1:44" hidden="1" x14ac:dyDescent="0.25">
      <c r="A7" s="12" t="s">
        <v>0</v>
      </c>
      <c r="E7" s="2" t="s">
        <v>1</v>
      </c>
      <c r="F7" s="2"/>
      <c r="G7" s="2"/>
      <c r="H7" s="2"/>
      <c r="I7" s="2"/>
      <c r="J7" s="2"/>
      <c r="K7" s="2"/>
      <c r="L7" s="2"/>
      <c r="M7" s="2"/>
      <c r="N7" s="2"/>
      <c r="O7" s="2"/>
      <c r="P7" s="2"/>
      <c r="Q7" s="2"/>
      <c r="R7" s="2"/>
      <c r="S7" s="2"/>
      <c r="T7" s="2"/>
      <c r="U7" s="2"/>
      <c r="V7" s="2"/>
      <c r="W7" s="2"/>
      <c r="X7" s="1" t="s">
        <v>3</v>
      </c>
      <c r="Y7" s="1" t="s">
        <v>4</v>
      </c>
      <c r="Z7" s="1" t="s">
        <v>5</v>
      </c>
      <c r="AA7" s="1" t="s">
        <v>6</v>
      </c>
      <c r="AB7" s="1" t="s">
        <v>7</v>
      </c>
      <c r="AC7" s="1" t="s">
        <v>9</v>
      </c>
      <c r="AD7" s="1" t="s">
        <v>10</v>
      </c>
      <c r="AE7" s="1" t="s">
        <v>12</v>
      </c>
      <c r="AF7" s="1" t="s">
        <v>13</v>
      </c>
      <c r="AG7" s="1" t="s">
        <v>14</v>
      </c>
      <c r="AH7" s="1" t="s">
        <v>15</v>
      </c>
      <c r="AI7" s="1" t="s">
        <v>16</v>
      </c>
      <c r="AJ7" s="1" t="s">
        <v>148</v>
      </c>
      <c r="AK7" s="1" t="s">
        <v>149</v>
      </c>
      <c r="AL7" s="1" t="s">
        <v>17</v>
      </c>
      <c r="AM7" s="1" t="s">
        <v>18</v>
      </c>
      <c r="AN7" s="1" t="s">
        <v>19</v>
      </c>
      <c r="AO7" s="1" t="s">
        <v>20</v>
      </c>
      <c r="AP7" s="1" t="s">
        <v>21</v>
      </c>
    </row>
    <row r="8" spans="1:44" hidden="1" x14ac:dyDescent="0.25">
      <c r="A8" s="12" t="s">
        <v>0</v>
      </c>
      <c r="E8" s="2" t="s">
        <v>2</v>
      </c>
      <c r="F8" s="2"/>
      <c r="G8" s="2"/>
      <c r="H8" s="2"/>
      <c r="I8" s="2"/>
      <c r="J8" s="2"/>
      <c r="K8" s="2"/>
      <c r="L8" s="2"/>
      <c r="M8" s="2"/>
      <c r="N8" s="2"/>
      <c r="O8" s="2"/>
      <c r="P8" s="2"/>
      <c r="Q8" s="2"/>
      <c r="R8" s="2"/>
      <c r="S8" s="2"/>
      <c r="T8" s="2"/>
      <c r="U8" s="2"/>
      <c r="V8" s="2"/>
      <c r="W8" s="2"/>
      <c r="X8" s="1" t="s">
        <v>3</v>
      </c>
      <c r="Y8" s="1" t="s">
        <v>4</v>
      </c>
      <c r="Z8" s="1" t="s">
        <v>5</v>
      </c>
      <c r="AA8" s="1" t="s">
        <v>6</v>
      </c>
      <c r="AB8" s="1" t="s">
        <v>7</v>
      </c>
      <c r="AC8" s="1" t="s">
        <v>8</v>
      </c>
      <c r="AD8" s="1" t="s">
        <v>10</v>
      </c>
      <c r="AE8" s="1" t="s">
        <v>11</v>
      </c>
      <c r="AF8" s="1" t="s">
        <v>13</v>
      </c>
      <c r="AG8" s="1" t="s">
        <v>14</v>
      </c>
      <c r="AH8" s="1" t="s">
        <v>15</v>
      </c>
      <c r="AI8" s="1" t="s">
        <v>16</v>
      </c>
      <c r="AJ8" s="1" t="s">
        <v>148</v>
      </c>
      <c r="AK8" s="1" t="s">
        <v>149</v>
      </c>
      <c r="AL8" s="1" t="s">
        <v>17</v>
      </c>
      <c r="AM8" s="1" t="s">
        <v>18</v>
      </c>
      <c r="AN8" s="1" t="s">
        <v>19</v>
      </c>
      <c r="AO8" s="1" t="s">
        <v>20</v>
      </c>
      <c r="AP8" s="1" t="s">
        <v>21</v>
      </c>
    </row>
    <row r="9" spans="1:44" x14ac:dyDescent="0.25">
      <c r="A9" s="10"/>
      <c r="E9" t="s">
        <v>3</v>
      </c>
      <c r="F9" t="s">
        <v>4</v>
      </c>
      <c r="G9" t="s">
        <v>5</v>
      </c>
      <c r="H9" t="s">
        <v>6</v>
      </c>
      <c r="I9" t="s">
        <v>7</v>
      </c>
      <c r="J9" t="s">
        <v>9</v>
      </c>
      <c r="K9" t="s">
        <v>10</v>
      </c>
      <c r="L9" t="s">
        <v>12</v>
      </c>
      <c r="M9" t="s">
        <v>13</v>
      </c>
      <c r="N9" t="s">
        <v>14</v>
      </c>
      <c r="O9" t="s">
        <v>15</v>
      </c>
      <c r="P9" t="s">
        <v>16</v>
      </c>
      <c r="Q9" t="s">
        <v>148</v>
      </c>
      <c r="R9" t="s">
        <v>149</v>
      </c>
      <c r="S9" t="s">
        <v>17</v>
      </c>
      <c r="T9" t="s">
        <v>18</v>
      </c>
      <c r="U9" t="s">
        <v>19</v>
      </c>
      <c r="V9" t="s">
        <v>20</v>
      </c>
      <c r="W9" t="s">
        <v>21</v>
      </c>
    </row>
    <row r="10" spans="1:44" x14ac:dyDescent="0.25">
      <c r="A10" s="10" t="s">
        <v>22</v>
      </c>
      <c r="E10" s="9" t="s">
        <v>26</v>
      </c>
      <c r="F10" s="8">
        <v>41739</v>
      </c>
      <c r="G10" s="5">
        <v>50.25</v>
      </c>
      <c r="H10" s="9" t="s">
        <v>27</v>
      </c>
      <c r="I10" s="9" t="s">
        <v>28</v>
      </c>
      <c r="J10" s="9" t="s">
        <v>41</v>
      </c>
      <c r="K10" s="9" t="s">
        <v>42</v>
      </c>
      <c r="L10" s="9" t="s">
        <v>31</v>
      </c>
      <c r="M10" s="9" t="s">
        <v>32</v>
      </c>
      <c r="N10" s="5">
        <v>50.25</v>
      </c>
      <c r="O10" s="9" t="s">
        <v>33</v>
      </c>
      <c r="P10" s="5">
        <v>1</v>
      </c>
      <c r="Q10" s="9" t="s">
        <v>44</v>
      </c>
      <c r="R10" s="9" t="s">
        <v>150</v>
      </c>
      <c r="S10" s="9" t="s">
        <v>43</v>
      </c>
      <c r="T10" s="9" t="s">
        <v>44</v>
      </c>
      <c r="U10" s="9" t="s">
        <v>45</v>
      </c>
      <c r="V10" s="9" t="s">
        <v>46</v>
      </c>
      <c r="W10" s="9" t="s">
        <v>47</v>
      </c>
    </row>
    <row r="11" spans="1:44" x14ac:dyDescent="0.25">
      <c r="A11" s="10" t="s">
        <v>22</v>
      </c>
      <c r="E11" s="9" t="s">
        <v>26</v>
      </c>
      <c r="F11" s="8">
        <v>41739</v>
      </c>
      <c r="G11" s="5">
        <v>91.59</v>
      </c>
      <c r="H11" s="9" t="s">
        <v>27</v>
      </c>
      <c r="I11" s="9" t="s">
        <v>28</v>
      </c>
      <c r="J11" s="9" t="s">
        <v>41</v>
      </c>
      <c r="K11" s="9" t="s">
        <v>42</v>
      </c>
      <c r="L11" s="9" t="s">
        <v>31</v>
      </c>
      <c r="M11" s="9" t="s">
        <v>32</v>
      </c>
      <c r="N11" s="5">
        <v>91.59</v>
      </c>
      <c r="O11" s="9" t="s">
        <v>33</v>
      </c>
      <c r="P11" s="5">
        <v>1</v>
      </c>
      <c r="Q11" s="9" t="s">
        <v>48</v>
      </c>
      <c r="R11" s="9" t="s">
        <v>151</v>
      </c>
      <c r="S11" s="9" t="s">
        <v>43</v>
      </c>
      <c r="T11" s="9" t="s">
        <v>48</v>
      </c>
      <c r="U11" s="9" t="s">
        <v>49</v>
      </c>
      <c r="V11" s="9" t="s">
        <v>46</v>
      </c>
      <c r="W11" s="9" t="s">
        <v>47</v>
      </c>
    </row>
    <row r="12" spans="1:44" x14ac:dyDescent="0.25">
      <c r="A12" s="10" t="s">
        <v>22</v>
      </c>
      <c r="E12" s="9" t="s">
        <v>26</v>
      </c>
      <c r="F12" s="8">
        <v>41734</v>
      </c>
      <c r="G12" s="5">
        <v>19.739999999999998</v>
      </c>
      <c r="H12" s="9" t="s">
        <v>27</v>
      </c>
      <c r="I12" s="9" t="s">
        <v>28</v>
      </c>
      <c r="J12" s="9" t="s">
        <v>29</v>
      </c>
      <c r="K12" s="9" t="s">
        <v>30</v>
      </c>
      <c r="L12" s="9" t="s">
        <v>31</v>
      </c>
      <c r="M12" s="9" t="s">
        <v>32</v>
      </c>
      <c r="N12" s="5">
        <v>3.29</v>
      </c>
      <c r="O12" s="9" t="s">
        <v>33</v>
      </c>
      <c r="P12" s="5">
        <v>6</v>
      </c>
      <c r="Q12" s="9" t="s">
        <v>35</v>
      </c>
      <c r="R12" s="9" t="s">
        <v>127</v>
      </c>
      <c r="S12" s="9" t="s">
        <v>34</v>
      </c>
      <c r="T12" s="9" t="s">
        <v>35</v>
      </c>
      <c r="U12" s="9" t="s">
        <v>36</v>
      </c>
      <c r="V12" s="9" t="s">
        <v>37</v>
      </c>
      <c r="W12" s="9" t="s">
        <v>38</v>
      </c>
    </row>
    <row r="13" spans="1:44" x14ac:dyDescent="0.25">
      <c r="A13" s="10" t="s">
        <v>22</v>
      </c>
      <c r="E13" s="9" t="s">
        <v>26</v>
      </c>
      <c r="F13" s="8">
        <v>41734</v>
      </c>
      <c r="G13" s="5">
        <v>251.88</v>
      </c>
      <c r="H13" s="9" t="s">
        <v>27</v>
      </c>
      <c r="I13" s="9" t="s">
        <v>28</v>
      </c>
      <c r="J13" s="9" t="s">
        <v>29</v>
      </c>
      <c r="K13" s="9" t="s">
        <v>30</v>
      </c>
      <c r="L13" s="9" t="s">
        <v>31</v>
      </c>
      <c r="M13" s="9" t="s">
        <v>32</v>
      </c>
      <c r="N13" s="5">
        <v>41.98</v>
      </c>
      <c r="O13" s="9" t="s">
        <v>33</v>
      </c>
      <c r="P13" s="5">
        <v>6</v>
      </c>
      <c r="Q13" s="9" t="s">
        <v>39</v>
      </c>
      <c r="R13" s="9" t="s">
        <v>128</v>
      </c>
      <c r="S13" s="9" t="s">
        <v>34</v>
      </c>
      <c r="T13" s="9" t="s">
        <v>39</v>
      </c>
      <c r="U13" s="9" t="s">
        <v>40</v>
      </c>
      <c r="V13" s="9" t="s">
        <v>37</v>
      </c>
      <c r="W13" s="9" t="s">
        <v>38</v>
      </c>
    </row>
    <row r="14" spans="1:44" x14ac:dyDescent="0.25">
      <c r="A14" s="10" t="s">
        <v>22</v>
      </c>
      <c r="E14" s="9" t="s">
        <v>26</v>
      </c>
      <c r="F14" s="8">
        <v>41746</v>
      </c>
      <c r="G14" s="5">
        <v>540</v>
      </c>
      <c r="H14" s="9" t="s">
        <v>27</v>
      </c>
      <c r="I14" s="9" t="s">
        <v>55</v>
      </c>
      <c r="J14" s="9" t="s">
        <v>41</v>
      </c>
      <c r="K14" s="9" t="s">
        <v>56</v>
      </c>
      <c r="L14" s="9" t="s">
        <v>31</v>
      </c>
      <c r="M14" s="9" t="s">
        <v>32</v>
      </c>
      <c r="N14" s="5">
        <v>0.54</v>
      </c>
      <c r="O14" s="9" t="s">
        <v>57</v>
      </c>
      <c r="P14" s="5">
        <v>1000</v>
      </c>
      <c r="Q14" s="9" t="s">
        <v>67</v>
      </c>
      <c r="R14" s="9" t="s">
        <v>156</v>
      </c>
      <c r="S14" s="9" t="s">
        <v>34</v>
      </c>
      <c r="T14" s="9" t="s">
        <v>67</v>
      </c>
      <c r="U14" s="9" t="s">
        <v>68</v>
      </c>
      <c r="V14" s="9" t="s">
        <v>60</v>
      </c>
      <c r="W14" s="9" t="s">
        <v>61</v>
      </c>
    </row>
    <row r="15" spans="1:44" x14ac:dyDescent="0.25">
      <c r="A15" s="10" t="s">
        <v>22</v>
      </c>
      <c r="E15" s="9" t="s">
        <v>26</v>
      </c>
      <c r="F15" s="8">
        <v>41746</v>
      </c>
      <c r="G15" s="5">
        <v>80</v>
      </c>
      <c r="H15" s="9" t="s">
        <v>27</v>
      </c>
      <c r="I15" s="9" t="s">
        <v>55</v>
      </c>
      <c r="J15" s="9" t="s">
        <v>41</v>
      </c>
      <c r="K15" s="9" t="s">
        <v>56</v>
      </c>
      <c r="L15" s="9" t="s">
        <v>31</v>
      </c>
      <c r="M15" s="9" t="s">
        <v>32</v>
      </c>
      <c r="N15" s="5">
        <v>0.16</v>
      </c>
      <c r="O15" s="9" t="s">
        <v>57</v>
      </c>
      <c r="P15" s="5">
        <v>500</v>
      </c>
      <c r="Q15" s="9" t="s">
        <v>152</v>
      </c>
      <c r="R15" s="9" t="s">
        <v>153</v>
      </c>
      <c r="S15" s="9" t="s">
        <v>34</v>
      </c>
      <c r="T15" s="9" t="s">
        <v>58</v>
      </c>
      <c r="U15" s="9" t="s">
        <v>59</v>
      </c>
      <c r="V15" s="9" t="s">
        <v>60</v>
      </c>
      <c r="W15" s="9" t="s">
        <v>61</v>
      </c>
    </row>
    <row r="16" spans="1:44" x14ac:dyDescent="0.25">
      <c r="A16" s="10" t="s">
        <v>22</v>
      </c>
      <c r="E16" s="9" t="s">
        <v>26</v>
      </c>
      <c r="F16" s="8">
        <v>41753</v>
      </c>
      <c r="G16" s="5">
        <v>1224.6400000000001</v>
      </c>
      <c r="H16" s="9" t="s">
        <v>84</v>
      </c>
      <c r="I16" s="9" t="s">
        <v>28</v>
      </c>
      <c r="J16" s="9" t="s">
        <v>41</v>
      </c>
      <c r="K16" s="9" t="s">
        <v>85</v>
      </c>
      <c r="L16" s="9" t="s">
        <v>31</v>
      </c>
      <c r="M16" s="9" t="s">
        <v>32</v>
      </c>
      <c r="N16" s="5">
        <v>1224.6400000000001</v>
      </c>
      <c r="O16" s="9" t="s">
        <v>33</v>
      </c>
      <c r="P16" s="5">
        <v>1</v>
      </c>
      <c r="Q16" s="9" t="s">
        <v>86</v>
      </c>
      <c r="R16" s="9" t="s">
        <v>162</v>
      </c>
      <c r="S16" s="9" t="s">
        <v>34</v>
      </c>
      <c r="T16" s="9" t="s">
        <v>86</v>
      </c>
      <c r="U16" s="9" t="s">
        <v>87</v>
      </c>
      <c r="V16" s="9" t="s">
        <v>88</v>
      </c>
      <c r="W16" s="9" t="s">
        <v>89</v>
      </c>
    </row>
    <row r="17" spans="1:23" x14ac:dyDescent="0.25">
      <c r="A17" s="10" t="s">
        <v>22</v>
      </c>
      <c r="E17" s="9" t="s">
        <v>129</v>
      </c>
      <c r="F17" s="8">
        <v>41739</v>
      </c>
      <c r="G17" s="5">
        <v>93.55</v>
      </c>
      <c r="H17" s="9" t="s">
        <v>27</v>
      </c>
      <c r="I17" s="9" t="s">
        <v>28</v>
      </c>
      <c r="J17" s="9" t="s">
        <v>41</v>
      </c>
      <c r="K17" s="9" t="s">
        <v>133</v>
      </c>
      <c r="L17" s="9" t="s">
        <v>131</v>
      </c>
      <c r="M17" s="9" t="s">
        <v>32</v>
      </c>
      <c r="N17" s="5">
        <v>93.55</v>
      </c>
      <c r="O17" s="9" t="s">
        <v>33</v>
      </c>
      <c r="P17" s="5">
        <v>1</v>
      </c>
      <c r="Q17" s="9" t="s">
        <v>119</v>
      </c>
      <c r="R17" s="9" t="s">
        <v>124</v>
      </c>
      <c r="S17" s="9" t="s">
        <v>134</v>
      </c>
      <c r="T17" s="9" t="s">
        <v>119</v>
      </c>
      <c r="U17" s="9" t="s">
        <v>120</v>
      </c>
      <c r="V17" s="9" t="s">
        <v>121</v>
      </c>
      <c r="W17" s="9" t="s">
        <v>122</v>
      </c>
    </row>
    <row r="18" spans="1:23" x14ac:dyDescent="0.25">
      <c r="A18" s="10" t="s">
        <v>22</v>
      </c>
      <c r="E18" s="9" t="s">
        <v>26</v>
      </c>
      <c r="F18" s="8">
        <v>41741</v>
      </c>
      <c r="G18" s="5">
        <v>3.29</v>
      </c>
      <c r="H18" s="9" t="s">
        <v>27</v>
      </c>
      <c r="I18" s="9" t="s">
        <v>28</v>
      </c>
      <c r="J18" s="9" t="s">
        <v>50</v>
      </c>
      <c r="K18" s="9" t="s">
        <v>51</v>
      </c>
      <c r="L18" s="9" t="s">
        <v>31</v>
      </c>
      <c r="M18" s="9" t="s">
        <v>32</v>
      </c>
      <c r="N18" s="5">
        <v>3.29</v>
      </c>
      <c r="O18" s="9" t="s">
        <v>33</v>
      </c>
      <c r="P18" s="5">
        <v>1</v>
      </c>
      <c r="Q18" s="9" t="s">
        <v>35</v>
      </c>
      <c r="R18" s="9" t="s">
        <v>127</v>
      </c>
      <c r="S18" s="9" t="s">
        <v>43</v>
      </c>
      <c r="T18" s="9" t="s">
        <v>35</v>
      </c>
      <c r="U18" s="9" t="s">
        <v>52</v>
      </c>
      <c r="V18" s="9" t="s">
        <v>53</v>
      </c>
      <c r="W18" s="9" t="s">
        <v>54</v>
      </c>
    </row>
    <row r="19" spans="1:23" x14ac:dyDescent="0.25">
      <c r="A19" s="10" t="s">
        <v>22</v>
      </c>
      <c r="E19" s="9" t="s">
        <v>26</v>
      </c>
      <c r="F19" s="8">
        <v>41741</v>
      </c>
      <c r="G19" s="5">
        <v>100.5</v>
      </c>
      <c r="H19" s="9" t="s">
        <v>27</v>
      </c>
      <c r="I19" s="9" t="s">
        <v>28</v>
      </c>
      <c r="J19" s="9" t="s">
        <v>50</v>
      </c>
      <c r="K19" s="9" t="s">
        <v>51</v>
      </c>
      <c r="L19" s="9" t="s">
        <v>31</v>
      </c>
      <c r="M19" s="9" t="s">
        <v>32</v>
      </c>
      <c r="N19" s="5">
        <v>50.25</v>
      </c>
      <c r="O19" s="9" t="s">
        <v>33</v>
      </c>
      <c r="P19" s="5">
        <v>2</v>
      </c>
      <c r="Q19" s="9" t="s">
        <v>44</v>
      </c>
      <c r="R19" s="9" t="s">
        <v>150</v>
      </c>
      <c r="S19" s="9" t="s">
        <v>43</v>
      </c>
      <c r="T19" s="9" t="s">
        <v>44</v>
      </c>
      <c r="U19" s="9" t="s">
        <v>45</v>
      </c>
      <c r="V19" s="9" t="s">
        <v>53</v>
      </c>
      <c r="W19" s="9" t="s">
        <v>54</v>
      </c>
    </row>
    <row r="20" spans="1:23" x14ac:dyDescent="0.25">
      <c r="A20" s="10" t="s">
        <v>22</v>
      </c>
      <c r="E20" s="9" t="s">
        <v>26</v>
      </c>
      <c r="F20" s="8">
        <v>41746</v>
      </c>
      <c r="G20" s="5">
        <v>812.5</v>
      </c>
      <c r="H20" s="9" t="s">
        <v>27</v>
      </c>
      <c r="I20" s="9" t="s">
        <v>28</v>
      </c>
      <c r="J20" s="9" t="s">
        <v>62</v>
      </c>
      <c r="K20" s="9" t="s">
        <v>63</v>
      </c>
      <c r="L20" s="9" t="s">
        <v>31</v>
      </c>
      <c r="M20" s="9" t="s">
        <v>32</v>
      </c>
      <c r="N20" s="5">
        <v>81.25</v>
      </c>
      <c r="O20" s="9" t="s">
        <v>33</v>
      </c>
      <c r="P20" s="5">
        <v>10</v>
      </c>
      <c r="Q20" s="9" t="s">
        <v>69</v>
      </c>
      <c r="R20" s="9" t="s">
        <v>157</v>
      </c>
      <c r="S20" s="9" t="s">
        <v>34</v>
      </c>
      <c r="T20" s="9" t="s">
        <v>69</v>
      </c>
      <c r="U20" s="9" t="s">
        <v>70</v>
      </c>
      <c r="V20" s="9" t="s">
        <v>43</v>
      </c>
      <c r="W20" s="9" t="s">
        <v>66</v>
      </c>
    </row>
    <row r="21" spans="1:23" x14ac:dyDescent="0.25">
      <c r="A21" s="10" t="s">
        <v>22</v>
      </c>
      <c r="E21" s="9" t="s">
        <v>26</v>
      </c>
      <c r="F21" s="8">
        <v>41746</v>
      </c>
      <c r="G21" s="5">
        <v>450</v>
      </c>
      <c r="H21" s="9" t="s">
        <v>27</v>
      </c>
      <c r="I21" s="9" t="s">
        <v>28</v>
      </c>
      <c r="J21" s="9" t="s">
        <v>62</v>
      </c>
      <c r="K21" s="9" t="s">
        <v>63</v>
      </c>
      <c r="L21" s="9" t="s">
        <v>31</v>
      </c>
      <c r="M21" s="9" t="s">
        <v>32</v>
      </c>
      <c r="N21" s="5">
        <v>75</v>
      </c>
      <c r="O21" s="9" t="s">
        <v>33</v>
      </c>
      <c r="P21" s="5">
        <v>6</v>
      </c>
      <c r="Q21" s="9" t="s">
        <v>154</v>
      </c>
      <c r="R21" s="9" t="s">
        <v>155</v>
      </c>
      <c r="S21" s="9" t="s">
        <v>34</v>
      </c>
      <c r="T21" s="9" t="s">
        <v>64</v>
      </c>
      <c r="U21" s="9" t="s">
        <v>65</v>
      </c>
      <c r="V21" s="9" t="s">
        <v>43</v>
      </c>
      <c r="W21" s="9" t="s">
        <v>66</v>
      </c>
    </row>
    <row r="22" spans="1:23" x14ac:dyDescent="0.25">
      <c r="A22" s="10" t="s">
        <v>22</v>
      </c>
      <c r="E22" s="9" t="s">
        <v>26</v>
      </c>
      <c r="F22" s="8">
        <v>41753</v>
      </c>
      <c r="G22" s="5">
        <v>111.9</v>
      </c>
      <c r="H22" s="9" t="s">
        <v>27</v>
      </c>
      <c r="I22" s="9" t="s">
        <v>28</v>
      </c>
      <c r="J22" s="9" t="s">
        <v>71</v>
      </c>
      <c r="K22" s="9" t="s">
        <v>72</v>
      </c>
      <c r="L22" s="9" t="s">
        <v>31</v>
      </c>
      <c r="M22" s="9" t="s">
        <v>32</v>
      </c>
      <c r="N22" s="5">
        <v>18.649999999999999</v>
      </c>
      <c r="O22" s="9" t="s">
        <v>33</v>
      </c>
      <c r="P22" s="5">
        <v>6</v>
      </c>
      <c r="Q22" s="9" t="s">
        <v>158</v>
      </c>
      <c r="R22" s="9" t="s">
        <v>159</v>
      </c>
      <c r="S22" s="9" t="s">
        <v>34</v>
      </c>
      <c r="T22" s="9" t="s">
        <v>73</v>
      </c>
      <c r="U22" s="9" t="s">
        <v>74</v>
      </c>
      <c r="V22" s="9" t="s">
        <v>75</v>
      </c>
      <c r="W22" s="9" t="s">
        <v>76</v>
      </c>
    </row>
    <row r="23" spans="1:23" x14ac:dyDescent="0.25">
      <c r="A23" s="10" t="s">
        <v>22</v>
      </c>
      <c r="E23" s="9" t="s">
        <v>26</v>
      </c>
      <c r="F23" s="8">
        <v>41753</v>
      </c>
      <c r="G23" s="5">
        <v>7780.25</v>
      </c>
      <c r="H23" s="9" t="s">
        <v>27</v>
      </c>
      <c r="I23" s="9" t="s">
        <v>28</v>
      </c>
      <c r="J23" s="9" t="s">
        <v>71</v>
      </c>
      <c r="K23" s="9" t="s">
        <v>72</v>
      </c>
      <c r="L23" s="9" t="s">
        <v>31</v>
      </c>
      <c r="M23" s="9" t="s">
        <v>32</v>
      </c>
      <c r="N23" s="5">
        <v>7780.25</v>
      </c>
      <c r="O23" s="9" t="s">
        <v>33</v>
      </c>
      <c r="P23" s="5">
        <v>1</v>
      </c>
      <c r="Q23" s="9" t="s">
        <v>163</v>
      </c>
      <c r="R23" s="9" t="s">
        <v>164</v>
      </c>
      <c r="S23" s="9" t="s">
        <v>34</v>
      </c>
      <c r="T23" s="9" t="s">
        <v>90</v>
      </c>
      <c r="U23" s="9" t="s">
        <v>91</v>
      </c>
      <c r="V23" s="9" t="s">
        <v>75</v>
      </c>
      <c r="W23" s="9" t="s">
        <v>76</v>
      </c>
    </row>
    <row r="24" spans="1:23" x14ac:dyDescent="0.25">
      <c r="A24" s="10" t="s">
        <v>22</v>
      </c>
      <c r="E24" s="9" t="s">
        <v>26</v>
      </c>
      <c r="F24" s="8">
        <v>41753</v>
      </c>
      <c r="G24" s="5">
        <v>578.85</v>
      </c>
      <c r="H24" s="9" t="s">
        <v>27</v>
      </c>
      <c r="I24" s="9" t="s">
        <v>28</v>
      </c>
      <c r="J24" s="9" t="s">
        <v>50</v>
      </c>
      <c r="K24" s="9" t="s">
        <v>77</v>
      </c>
      <c r="L24" s="9" t="s">
        <v>31</v>
      </c>
      <c r="M24" s="9" t="s">
        <v>32</v>
      </c>
      <c r="N24" s="5">
        <v>38.590000000000003</v>
      </c>
      <c r="O24" s="9" t="s">
        <v>33</v>
      </c>
      <c r="P24" s="5">
        <v>15</v>
      </c>
      <c r="Q24" s="9" t="s">
        <v>82</v>
      </c>
      <c r="R24" s="9" t="s">
        <v>161</v>
      </c>
      <c r="S24" s="9" t="s">
        <v>34</v>
      </c>
      <c r="T24" s="9" t="s">
        <v>82</v>
      </c>
      <c r="U24" s="9" t="s">
        <v>83</v>
      </c>
      <c r="V24" s="9" t="s">
        <v>80</v>
      </c>
      <c r="W24" s="9" t="s">
        <v>81</v>
      </c>
    </row>
    <row r="25" spans="1:23" x14ac:dyDescent="0.25">
      <c r="A25" s="10" t="s">
        <v>22</v>
      </c>
      <c r="E25" s="9" t="s">
        <v>26</v>
      </c>
      <c r="F25" s="8">
        <v>41753</v>
      </c>
      <c r="G25" s="5">
        <v>119.6</v>
      </c>
      <c r="H25" s="9" t="s">
        <v>27</v>
      </c>
      <c r="I25" s="9" t="s">
        <v>28</v>
      </c>
      <c r="J25" s="9" t="s">
        <v>50</v>
      </c>
      <c r="K25" s="9" t="s">
        <v>77</v>
      </c>
      <c r="L25" s="9" t="s">
        <v>31</v>
      </c>
      <c r="M25" s="9" t="s">
        <v>32</v>
      </c>
      <c r="N25" s="5">
        <v>5.98</v>
      </c>
      <c r="O25" s="9" t="s">
        <v>33</v>
      </c>
      <c r="P25" s="5">
        <v>20</v>
      </c>
      <c r="Q25" s="9" t="s">
        <v>78</v>
      </c>
      <c r="R25" s="9" t="s">
        <v>160</v>
      </c>
      <c r="S25" s="9" t="s">
        <v>34</v>
      </c>
      <c r="T25" s="9" t="s">
        <v>78</v>
      </c>
      <c r="U25" s="9" t="s">
        <v>79</v>
      </c>
      <c r="V25" s="9" t="s">
        <v>80</v>
      </c>
      <c r="W25" s="9" t="s">
        <v>81</v>
      </c>
    </row>
    <row r="26" spans="1:23" x14ac:dyDescent="0.25">
      <c r="A26" s="10" t="s">
        <v>22</v>
      </c>
      <c r="E26" s="9" t="s">
        <v>26</v>
      </c>
      <c r="F26" s="8">
        <v>41761</v>
      </c>
      <c r="G26" s="5">
        <v>902.5</v>
      </c>
      <c r="H26" s="9" t="s">
        <v>27</v>
      </c>
      <c r="I26" s="9" t="s">
        <v>28</v>
      </c>
      <c r="J26" s="9" t="s">
        <v>71</v>
      </c>
      <c r="K26" s="9" t="s">
        <v>97</v>
      </c>
      <c r="L26" s="9" t="s">
        <v>31</v>
      </c>
      <c r="M26" s="9" t="s">
        <v>32</v>
      </c>
      <c r="N26" s="5">
        <v>90.25</v>
      </c>
      <c r="O26" s="9" t="s">
        <v>33</v>
      </c>
      <c r="P26" s="5">
        <v>10</v>
      </c>
      <c r="Q26" s="9" t="s">
        <v>117</v>
      </c>
      <c r="R26" s="9" t="s">
        <v>123</v>
      </c>
      <c r="S26" s="9" t="s">
        <v>34</v>
      </c>
      <c r="T26" s="9" t="s">
        <v>98</v>
      </c>
      <c r="U26" s="9" t="s">
        <v>99</v>
      </c>
      <c r="V26" s="9" t="s">
        <v>37</v>
      </c>
      <c r="W26" s="9" t="s">
        <v>38</v>
      </c>
    </row>
    <row r="27" spans="1:23" x14ac:dyDescent="0.25">
      <c r="A27" s="10" t="s">
        <v>22</v>
      </c>
      <c r="E27" s="9" t="s">
        <v>26</v>
      </c>
      <c r="F27" s="8">
        <v>41761</v>
      </c>
      <c r="G27" s="5">
        <v>935.5</v>
      </c>
      <c r="H27" s="9" t="s">
        <v>27</v>
      </c>
      <c r="I27" s="9" t="s">
        <v>28</v>
      </c>
      <c r="J27" s="9" t="s">
        <v>71</v>
      </c>
      <c r="K27" s="9" t="s">
        <v>97</v>
      </c>
      <c r="L27" s="9" t="s">
        <v>31</v>
      </c>
      <c r="M27" s="9" t="s">
        <v>32</v>
      </c>
      <c r="N27" s="5">
        <v>93.55</v>
      </c>
      <c r="O27" s="9" t="s">
        <v>33</v>
      </c>
      <c r="P27" s="5">
        <v>10</v>
      </c>
      <c r="Q27" s="9" t="s">
        <v>119</v>
      </c>
      <c r="R27" s="9" t="s">
        <v>124</v>
      </c>
      <c r="S27" s="9" t="s">
        <v>34</v>
      </c>
      <c r="T27" s="9" t="s">
        <v>100</v>
      </c>
      <c r="U27" s="9" t="s">
        <v>101</v>
      </c>
      <c r="V27" s="9" t="s">
        <v>37</v>
      </c>
      <c r="W27" s="9" t="s">
        <v>38</v>
      </c>
    </row>
    <row r="28" spans="1:23" x14ac:dyDescent="0.25">
      <c r="A28" s="10" t="s">
        <v>22</v>
      </c>
      <c r="E28" s="9" t="s">
        <v>26</v>
      </c>
      <c r="F28" s="8">
        <v>41761</v>
      </c>
      <c r="G28" s="5">
        <v>5300</v>
      </c>
      <c r="H28" s="9" t="s">
        <v>27</v>
      </c>
      <c r="I28" s="9" t="s">
        <v>28</v>
      </c>
      <c r="J28" s="9" t="s">
        <v>71</v>
      </c>
      <c r="K28" s="9" t="s">
        <v>92</v>
      </c>
      <c r="L28" s="9" t="s">
        <v>31</v>
      </c>
      <c r="M28" s="9" t="s">
        <v>32</v>
      </c>
      <c r="N28" s="5">
        <v>2650</v>
      </c>
      <c r="O28" s="9" t="s">
        <v>33</v>
      </c>
      <c r="P28" s="5">
        <v>2</v>
      </c>
      <c r="Q28" s="9" t="s">
        <v>166</v>
      </c>
      <c r="R28" s="9" t="s">
        <v>167</v>
      </c>
      <c r="S28" s="9" t="s">
        <v>34</v>
      </c>
      <c r="T28" s="9" t="s">
        <v>102</v>
      </c>
      <c r="U28" s="9" t="s">
        <v>103</v>
      </c>
      <c r="V28" s="9" t="s">
        <v>95</v>
      </c>
      <c r="W28" s="9" t="s">
        <v>96</v>
      </c>
    </row>
    <row r="29" spans="1:23" x14ac:dyDescent="0.25">
      <c r="A29" s="10" t="s">
        <v>22</v>
      </c>
      <c r="E29" s="9" t="s">
        <v>26</v>
      </c>
      <c r="F29" s="8">
        <v>41761</v>
      </c>
      <c r="G29" s="5">
        <v>5996.3</v>
      </c>
      <c r="H29" s="9" t="s">
        <v>27</v>
      </c>
      <c r="I29" s="9" t="s">
        <v>28</v>
      </c>
      <c r="J29" s="9" t="s">
        <v>71</v>
      </c>
      <c r="K29" s="9" t="s">
        <v>92</v>
      </c>
      <c r="L29" s="9" t="s">
        <v>31</v>
      </c>
      <c r="M29" s="9" t="s">
        <v>32</v>
      </c>
      <c r="N29" s="5">
        <v>2998.15</v>
      </c>
      <c r="O29" s="9" t="s">
        <v>33</v>
      </c>
      <c r="P29" s="5">
        <v>2</v>
      </c>
      <c r="Q29" s="9" t="s">
        <v>104</v>
      </c>
      <c r="R29" s="9" t="s">
        <v>168</v>
      </c>
      <c r="S29" s="9" t="s">
        <v>34</v>
      </c>
      <c r="T29" s="9" t="s">
        <v>104</v>
      </c>
      <c r="U29" s="9" t="s">
        <v>105</v>
      </c>
      <c r="V29" s="9" t="s">
        <v>95</v>
      </c>
      <c r="W29" s="9" t="s">
        <v>96</v>
      </c>
    </row>
    <row r="30" spans="1:23" x14ac:dyDescent="0.25">
      <c r="A30" s="10" t="s">
        <v>22</v>
      </c>
      <c r="E30" s="9" t="s">
        <v>26</v>
      </c>
      <c r="F30" s="8">
        <v>41761</v>
      </c>
      <c r="G30" s="5">
        <v>648.5</v>
      </c>
      <c r="H30" s="9" t="s">
        <v>27</v>
      </c>
      <c r="I30" s="9" t="s">
        <v>28</v>
      </c>
      <c r="J30" s="9" t="s">
        <v>71</v>
      </c>
      <c r="K30" s="9" t="s">
        <v>92</v>
      </c>
      <c r="L30" s="9" t="s">
        <v>31</v>
      </c>
      <c r="M30" s="9" t="s">
        <v>32</v>
      </c>
      <c r="N30" s="5">
        <v>648.5</v>
      </c>
      <c r="O30" s="9" t="s">
        <v>33</v>
      </c>
      <c r="P30" s="5">
        <v>1</v>
      </c>
      <c r="Q30" s="9" t="s">
        <v>93</v>
      </c>
      <c r="R30" s="9" t="s">
        <v>165</v>
      </c>
      <c r="S30" s="9" t="s">
        <v>34</v>
      </c>
      <c r="T30" s="9" t="s">
        <v>93</v>
      </c>
      <c r="U30" s="9" t="s">
        <v>94</v>
      </c>
      <c r="V30" s="9" t="s">
        <v>95</v>
      </c>
      <c r="W30" s="9" t="s">
        <v>96</v>
      </c>
    </row>
    <row r="31" spans="1:23" x14ac:dyDescent="0.25">
      <c r="A31" s="10" t="s">
        <v>22</v>
      </c>
      <c r="E31" s="9" t="s">
        <v>26</v>
      </c>
      <c r="F31" s="8">
        <v>41771</v>
      </c>
      <c r="G31" s="5">
        <v>6758.5</v>
      </c>
      <c r="H31" s="9" t="s">
        <v>27</v>
      </c>
      <c r="I31" s="9" t="s">
        <v>28</v>
      </c>
      <c r="J31" s="9" t="s">
        <v>50</v>
      </c>
      <c r="K31" s="9" t="s">
        <v>106</v>
      </c>
      <c r="L31" s="9" t="s">
        <v>31</v>
      </c>
      <c r="M31" s="9" t="s">
        <v>32</v>
      </c>
      <c r="N31" s="5">
        <v>3379.25</v>
      </c>
      <c r="O31" s="9" t="s">
        <v>33</v>
      </c>
      <c r="P31" s="5">
        <v>2</v>
      </c>
      <c r="Q31" s="9" t="s">
        <v>170</v>
      </c>
      <c r="R31" s="9" t="s">
        <v>171</v>
      </c>
      <c r="S31" s="9" t="s">
        <v>34</v>
      </c>
      <c r="T31" s="9" t="s">
        <v>109</v>
      </c>
      <c r="U31" s="9" t="s">
        <v>110</v>
      </c>
      <c r="V31" s="9" t="s">
        <v>88</v>
      </c>
      <c r="W31" s="9" t="s">
        <v>89</v>
      </c>
    </row>
    <row r="32" spans="1:23" x14ac:dyDescent="0.25">
      <c r="A32" s="10" t="s">
        <v>22</v>
      </c>
      <c r="E32" s="9" t="s">
        <v>26</v>
      </c>
      <c r="F32" s="8">
        <v>41771</v>
      </c>
      <c r="G32" s="5">
        <v>2990</v>
      </c>
      <c r="H32" s="9" t="s">
        <v>27</v>
      </c>
      <c r="I32" s="9" t="s">
        <v>28</v>
      </c>
      <c r="J32" s="9" t="s">
        <v>50</v>
      </c>
      <c r="K32" s="9" t="s">
        <v>106</v>
      </c>
      <c r="L32" s="9" t="s">
        <v>31</v>
      </c>
      <c r="M32" s="9" t="s">
        <v>32</v>
      </c>
      <c r="N32" s="5">
        <v>1495</v>
      </c>
      <c r="O32" s="9" t="s">
        <v>33</v>
      </c>
      <c r="P32" s="5">
        <v>2</v>
      </c>
      <c r="Q32" s="9" t="s">
        <v>107</v>
      </c>
      <c r="R32" s="9" t="s">
        <v>169</v>
      </c>
      <c r="S32" s="9" t="s">
        <v>34</v>
      </c>
      <c r="T32" s="9" t="s">
        <v>107</v>
      </c>
      <c r="U32" s="9" t="s">
        <v>108</v>
      </c>
      <c r="V32" s="9" t="s">
        <v>88</v>
      </c>
      <c r="W32" s="9" t="s">
        <v>89</v>
      </c>
    </row>
    <row r="33" spans="1:23" x14ac:dyDescent="0.25">
      <c r="A33" s="10" t="s">
        <v>22</v>
      </c>
      <c r="E33" s="9" t="s">
        <v>26</v>
      </c>
      <c r="F33" s="8">
        <v>41771</v>
      </c>
      <c r="G33" s="5">
        <v>1224.6400000000001</v>
      </c>
      <c r="H33" s="9" t="s">
        <v>27</v>
      </c>
      <c r="I33" s="9" t="s">
        <v>28</v>
      </c>
      <c r="J33" s="9" t="s">
        <v>50</v>
      </c>
      <c r="K33" s="9" t="s">
        <v>106</v>
      </c>
      <c r="L33" s="9" t="s">
        <v>31</v>
      </c>
      <c r="M33" s="9" t="s">
        <v>32</v>
      </c>
      <c r="N33" s="5">
        <v>1224.6400000000001</v>
      </c>
      <c r="O33" s="9" t="s">
        <v>33</v>
      </c>
      <c r="P33" s="5">
        <v>1</v>
      </c>
      <c r="Q33" s="9" t="s">
        <v>86</v>
      </c>
      <c r="R33" s="9" t="s">
        <v>162</v>
      </c>
      <c r="S33" s="9" t="s">
        <v>34</v>
      </c>
      <c r="T33" s="9" t="s">
        <v>86</v>
      </c>
      <c r="U33" s="9" t="s">
        <v>87</v>
      </c>
      <c r="V33" s="9" t="s">
        <v>88</v>
      </c>
      <c r="W33" s="9" t="s">
        <v>89</v>
      </c>
    </row>
    <row r="34" spans="1:23" x14ac:dyDescent="0.25">
      <c r="A34" s="10" t="s">
        <v>22</v>
      </c>
      <c r="E34" s="9" t="s">
        <v>26</v>
      </c>
      <c r="F34" s="8">
        <v>41771</v>
      </c>
      <c r="G34" s="5">
        <v>35000</v>
      </c>
      <c r="H34" s="9" t="s">
        <v>27</v>
      </c>
      <c r="I34" s="9" t="s">
        <v>28</v>
      </c>
      <c r="J34" s="9" t="s">
        <v>50</v>
      </c>
      <c r="K34" s="9" t="s">
        <v>111</v>
      </c>
      <c r="L34" s="9" t="s">
        <v>31</v>
      </c>
      <c r="M34" s="9" t="s">
        <v>32</v>
      </c>
      <c r="N34" s="5">
        <v>1400</v>
      </c>
      <c r="O34" s="9" t="s">
        <v>33</v>
      </c>
      <c r="P34" s="5">
        <v>25</v>
      </c>
      <c r="Q34" s="9" t="s">
        <v>172</v>
      </c>
      <c r="R34" s="9" t="s">
        <v>126</v>
      </c>
      <c r="S34" s="9" t="s">
        <v>34</v>
      </c>
      <c r="T34" s="9" t="s">
        <v>112</v>
      </c>
      <c r="U34" s="9" t="s">
        <v>113</v>
      </c>
      <c r="V34" s="9" t="s">
        <v>80</v>
      </c>
      <c r="W34" s="9" t="s">
        <v>81</v>
      </c>
    </row>
    <row r="35" spans="1:23" x14ac:dyDescent="0.25">
      <c r="A35" s="10" t="s">
        <v>22</v>
      </c>
      <c r="E35" s="9" t="s">
        <v>26</v>
      </c>
      <c r="F35" s="8">
        <v>41771</v>
      </c>
      <c r="G35" s="5">
        <v>35000</v>
      </c>
      <c r="H35" s="9" t="s">
        <v>27</v>
      </c>
      <c r="I35" s="9" t="s">
        <v>28</v>
      </c>
      <c r="J35" s="9" t="s">
        <v>50</v>
      </c>
      <c r="K35" s="9" t="s">
        <v>111</v>
      </c>
      <c r="L35" s="9" t="s">
        <v>31</v>
      </c>
      <c r="M35" s="9" t="s">
        <v>32</v>
      </c>
      <c r="N35" s="5">
        <v>35000</v>
      </c>
      <c r="O35" s="9" t="s">
        <v>33</v>
      </c>
      <c r="P35" s="5">
        <v>1</v>
      </c>
      <c r="Q35" s="9" t="s">
        <v>173</v>
      </c>
      <c r="R35" s="9" t="s">
        <v>174</v>
      </c>
      <c r="S35" s="9" t="s">
        <v>34</v>
      </c>
      <c r="T35" s="9" t="s">
        <v>114</v>
      </c>
      <c r="U35" s="9" t="s">
        <v>115</v>
      </c>
      <c r="V35" s="9" t="s">
        <v>80</v>
      </c>
      <c r="W35" s="9" t="s">
        <v>81</v>
      </c>
    </row>
    <row r="36" spans="1:23" x14ac:dyDescent="0.25">
      <c r="A36" s="10" t="s">
        <v>22</v>
      </c>
      <c r="E36" s="9" t="s">
        <v>26</v>
      </c>
      <c r="F36" s="8">
        <v>41833</v>
      </c>
      <c r="G36" s="5">
        <v>11.96</v>
      </c>
      <c r="H36" s="9" t="s">
        <v>27</v>
      </c>
      <c r="I36" s="9" t="s">
        <v>28</v>
      </c>
      <c r="J36" s="9" t="s">
        <v>50</v>
      </c>
      <c r="K36" s="9" t="s">
        <v>116</v>
      </c>
      <c r="L36" s="9" t="s">
        <v>31</v>
      </c>
      <c r="M36" s="9" t="s">
        <v>32</v>
      </c>
      <c r="N36" s="5">
        <v>5.98</v>
      </c>
      <c r="O36" s="9" t="s">
        <v>33</v>
      </c>
      <c r="P36" s="5">
        <v>2</v>
      </c>
      <c r="Q36" s="9" t="s">
        <v>78</v>
      </c>
      <c r="R36" s="9" t="s">
        <v>160</v>
      </c>
      <c r="S36" s="9" t="s">
        <v>43</v>
      </c>
      <c r="T36" s="9" t="s">
        <v>78</v>
      </c>
      <c r="U36" s="9" t="s">
        <v>79</v>
      </c>
      <c r="V36" s="9" t="s">
        <v>80</v>
      </c>
      <c r="W36" s="9" t="s">
        <v>81</v>
      </c>
    </row>
    <row r="37" spans="1:23" x14ac:dyDescent="0.25">
      <c r="A37" s="10" t="s">
        <v>22</v>
      </c>
      <c r="E37" s="9" t="s">
        <v>129</v>
      </c>
      <c r="F37" s="8">
        <v>41739</v>
      </c>
      <c r="G37" s="5">
        <v>90.25</v>
      </c>
      <c r="H37" s="9" t="s">
        <v>27</v>
      </c>
      <c r="I37" s="9" t="s">
        <v>28</v>
      </c>
      <c r="J37" s="9" t="s">
        <v>125</v>
      </c>
      <c r="K37" s="9" t="s">
        <v>130</v>
      </c>
      <c r="L37" s="9" t="s">
        <v>131</v>
      </c>
      <c r="M37" s="9" t="s">
        <v>32</v>
      </c>
      <c r="N37" s="5">
        <v>90.25</v>
      </c>
      <c r="O37" s="9" t="s">
        <v>33</v>
      </c>
      <c r="P37" s="5">
        <v>1</v>
      </c>
      <c r="Q37" s="9" t="s">
        <v>117</v>
      </c>
      <c r="R37" s="9" t="s">
        <v>123</v>
      </c>
      <c r="S37" s="9" t="s">
        <v>132</v>
      </c>
      <c r="T37" s="9" t="s">
        <v>117</v>
      </c>
      <c r="U37" s="9" t="s">
        <v>118</v>
      </c>
      <c r="V37" s="9" t="s">
        <v>53</v>
      </c>
      <c r="W37" s="9" t="s">
        <v>54</v>
      </c>
    </row>
    <row r="38" spans="1:23" x14ac:dyDescent="0.25">
      <c r="A38" s="10" t="s">
        <v>22</v>
      </c>
      <c r="E38" t="s">
        <v>25</v>
      </c>
      <c r="G38">
        <f>SUBTOTAL(109,Jet_Purchase_Detail[Extended Cost])</f>
        <v>107166.69</v>
      </c>
      <c r="N38">
        <f>SUBTOTAL(109,Jet_Purchase_Detail[Unit Cost])</f>
        <v>58634.83</v>
      </c>
      <c r="P38">
        <f>SUBTOTAL(109,Jet_Purchase_Detail[Line Quantity Ordered])</f>
        <v>1636</v>
      </c>
      <c r="W38">
        <f>SUBTOTAL(103,Jet_Purchase_Detail[Vendor Number])</f>
        <v>28</v>
      </c>
    </row>
    <row r="39" spans="1:23" x14ac:dyDescent="0.25">
      <c r="A39" s="10"/>
    </row>
    <row r="40" spans="1:23" x14ac:dyDescent="0.25">
      <c r="A40" s="10"/>
    </row>
    <row r="41" spans="1:23" x14ac:dyDescent="0.25">
      <c r="A41" s="10"/>
    </row>
    <row r="42" spans="1:23" x14ac:dyDescent="0.25">
      <c r="A42" s="10"/>
    </row>
    <row r="43" spans="1:23" x14ac:dyDescent="0.25">
      <c r="A43" s="10"/>
    </row>
    <row r="44" spans="1:23" x14ac:dyDescent="0.25">
      <c r="A44" s="10"/>
    </row>
    <row r="45" spans="1:23" x14ac:dyDescent="0.25">
      <c r="A45" s="10"/>
    </row>
    <row r="46" spans="1:23" x14ac:dyDescent="0.25">
      <c r="A46" s="10"/>
    </row>
    <row r="47" spans="1:23" x14ac:dyDescent="0.25">
      <c r="A47" s="10"/>
    </row>
    <row r="48" spans="1:23" x14ac:dyDescent="0.25">
      <c r="A48" s="10"/>
    </row>
    <row r="49" spans="1:1" x14ac:dyDescent="0.25">
      <c r="A49" s="10"/>
    </row>
    <row r="50" spans="1:1" x14ac:dyDescent="0.25">
      <c r="A50" s="10"/>
    </row>
    <row r="51" spans="1:1" x14ac:dyDescent="0.25">
      <c r="A51" s="10"/>
    </row>
    <row r="52" spans="1:1" x14ac:dyDescent="0.25">
      <c r="A52" s="10"/>
    </row>
    <row r="53" spans="1:1" x14ac:dyDescent="0.25">
      <c r="A53" s="10"/>
    </row>
    <row r="54" spans="1:1" x14ac:dyDescent="0.25">
      <c r="A54" s="10"/>
    </row>
    <row r="55" spans="1:1" x14ac:dyDescent="0.25">
      <c r="A55" s="10"/>
    </row>
    <row r="56" spans="1:1" x14ac:dyDescent="0.25">
      <c r="A56" s="10"/>
    </row>
    <row r="57" spans="1:1" x14ac:dyDescent="0.25">
      <c r="A57" s="10"/>
    </row>
    <row r="58" spans="1:1" x14ac:dyDescent="0.25">
      <c r="A58" s="10"/>
    </row>
    <row r="59" spans="1:1" x14ac:dyDescent="0.25">
      <c r="A59" s="10"/>
    </row>
    <row r="60" spans="1:1" x14ac:dyDescent="0.25">
      <c r="A60" s="10"/>
    </row>
    <row r="61" spans="1:1" x14ac:dyDescent="0.25">
      <c r="A61" s="10"/>
    </row>
    <row r="62" spans="1:1" x14ac:dyDescent="0.25">
      <c r="A62" s="10"/>
    </row>
    <row r="63" spans="1:1" x14ac:dyDescent="0.25">
      <c r="A63" s="10"/>
    </row>
    <row r="64" spans="1:1" x14ac:dyDescent="0.25">
      <c r="A64" s="10"/>
    </row>
    <row r="65" spans="1:1" x14ac:dyDescent="0.25">
      <c r="A65" s="10"/>
    </row>
    <row r="66" spans="1:1" x14ac:dyDescent="0.25">
      <c r="A66" s="10"/>
    </row>
    <row r="67" spans="1:1" x14ac:dyDescent="0.25">
      <c r="A67" s="10"/>
    </row>
    <row r="68" spans="1:1" x14ac:dyDescent="0.25">
      <c r="A68" s="10"/>
    </row>
  </sheetData>
  <pageMargins left="0.25" right="0.25" top="0.75" bottom="0.75" header="0.3" footer="0.3"/>
  <pageSetup scale="34"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
  <sheetViews>
    <sheetView workbookViewId="0"/>
  </sheetViews>
  <sheetFormatPr defaultRowHeight="15" x14ac:dyDescent="0.25"/>
  <sheetData>
    <row r="1" spans="1:24" x14ac:dyDescent="0.25">
      <c r="A1" s="3" t="s">
        <v>212</v>
      </c>
      <c r="C1" s="3" t="s">
        <v>184</v>
      </c>
      <c r="D1" s="3" t="s">
        <v>190</v>
      </c>
    </row>
    <row r="3" spans="1:24" x14ac:dyDescent="0.25">
      <c r="C3" s="3" t="s">
        <v>185</v>
      </c>
      <c r="D3" s="3" t="s">
        <v>186</v>
      </c>
    </row>
    <row r="4" spans="1:24" x14ac:dyDescent="0.25">
      <c r="A4" s="3" t="s">
        <v>187</v>
      </c>
      <c r="C4" s="3" t="s">
        <v>4</v>
      </c>
      <c r="D4" s="3" t="s">
        <v>191</v>
      </c>
    </row>
    <row r="5" spans="1:24" x14ac:dyDescent="0.25">
      <c r="A5" s="3" t="s">
        <v>187</v>
      </c>
      <c r="C5" s="3" t="s">
        <v>8</v>
      </c>
      <c r="D5" s="3" t="s">
        <v>188</v>
      </c>
    </row>
    <row r="7" spans="1:24" x14ac:dyDescent="0.25">
      <c r="A7" s="3" t="s">
        <v>0</v>
      </c>
      <c r="E7" s="3" t="s">
        <v>1</v>
      </c>
      <c r="F7" s="3" t="s">
        <v>3</v>
      </c>
      <c r="G7" s="3" t="s">
        <v>4</v>
      </c>
      <c r="H7" s="3" t="s">
        <v>5</v>
      </c>
      <c r="I7" s="3" t="s">
        <v>6</v>
      </c>
      <c r="J7" s="3" t="s">
        <v>7</v>
      </c>
      <c r="K7" s="3" t="s">
        <v>9</v>
      </c>
      <c r="L7" s="3" t="s">
        <v>10</v>
      </c>
      <c r="M7" s="3" t="s">
        <v>12</v>
      </c>
      <c r="N7" s="3" t="s">
        <v>13</v>
      </c>
      <c r="O7" s="3" t="s">
        <v>14</v>
      </c>
      <c r="P7" s="3" t="s">
        <v>15</v>
      </c>
      <c r="Q7" s="3" t="s">
        <v>16</v>
      </c>
      <c r="R7" s="3" t="s">
        <v>148</v>
      </c>
      <c r="S7" s="3" t="s">
        <v>149</v>
      </c>
      <c r="T7" s="3" t="s">
        <v>17</v>
      </c>
      <c r="U7" s="3" t="s">
        <v>18</v>
      </c>
      <c r="V7" s="3" t="s">
        <v>19</v>
      </c>
      <c r="W7" s="3" t="s">
        <v>20</v>
      </c>
      <c r="X7" s="3" t="s">
        <v>21</v>
      </c>
    </row>
    <row r="8" spans="1:24" x14ac:dyDescent="0.25">
      <c r="A8" s="3" t="s">
        <v>0</v>
      </c>
      <c r="E8" s="3" t="s">
        <v>2</v>
      </c>
      <c r="F8" s="3" t="s">
        <v>3</v>
      </c>
      <c r="G8" s="3" t="s">
        <v>4</v>
      </c>
      <c r="H8" s="3" t="s">
        <v>5</v>
      </c>
      <c r="I8" s="3" t="s">
        <v>6</v>
      </c>
      <c r="J8" s="3" t="s">
        <v>7</v>
      </c>
      <c r="K8" s="3" t="s">
        <v>8</v>
      </c>
      <c r="L8" s="3" t="s">
        <v>10</v>
      </c>
      <c r="M8" s="3" t="s">
        <v>11</v>
      </c>
      <c r="N8" s="3" t="s">
        <v>13</v>
      </c>
      <c r="O8" s="3" t="s">
        <v>14</v>
      </c>
      <c r="P8" s="3" t="s">
        <v>15</v>
      </c>
      <c r="Q8" s="3" t="s">
        <v>16</v>
      </c>
      <c r="R8" s="3" t="s">
        <v>148</v>
      </c>
      <c r="S8" s="3" t="s">
        <v>149</v>
      </c>
      <c r="T8" s="3" t="s">
        <v>17</v>
      </c>
      <c r="U8" s="3" t="s">
        <v>18</v>
      </c>
      <c r="V8" s="3" t="s">
        <v>19</v>
      </c>
      <c r="W8" s="3" t="s">
        <v>20</v>
      </c>
      <c r="X8" s="3" t="s">
        <v>21</v>
      </c>
    </row>
    <row r="9" spans="1:24" x14ac:dyDescent="0.25">
      <c r="E9" s="3" t="s">
        <v>192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
  <sheetViews>
    <sheetView workbookViewId="0"/>
  </sheetViews>
  <sheetFormatPr defaultRowHeight="15" x14ac:dyDescent="0.25"/>
  <sheetData>
    <row r="1" spans="1:24" x14ac:dyDescent="0.25">
      <c r="A1" s="3" t="s">
        <v>212</v>
      </c>
      <c r="C1" s="3" t="s">
        <v>184</v>
      </c>
      <c r="D1" s="3" t="s">
        <v>190</v>
      </c>
    </row>
    <row r="3" spans="1:24" x14ac:dyDescent="0.25">
      <c r="C3" s="3" t="s">
        <v>185</v>
      </c>
      <c r="D3" s="3" t="s">
        <v>186</v>
      </c>
    </row>
    <row r="4" spans="1:24" x14ac:dyDescent="0.25">
      <c r="A4" s="3" t="s">
        <v>187</v>
      </c>
      <c r="C4" s="3" t="s">
        <v>4</v>
      </c>
      <c r="D4" s="3" t="s">
        <v>191</v>
      </c>
    </row>
    <row r="5" spans="1:24" x14ac:dyDescent="0.25">
      <c r="A5" s="3" t="s">
        <v>187</v>
      </c>
      <c r="C5" s="3" t="s">
        <v>8</v>
      </c>
      <c r="D5" s="3" t="s">
        <v>188</v>
      </c>
    </row>
    <row r="7" spans="1:24" x14ac:dyDescent="0.25">
      <c r="A7" s="3" t="s">
        <v>0</v>
      </c>
      <c r="E7" s="3" t="s">
        <v>1</v>
      </c>
      <c r="F7" s="3" t="s">
        <v>3</v>
      </c>
      <c r="G7" s="3" t="s">
        <v>4</v>
      </c>
      <c r="H7" s="3" t="s">
        <v>5</v>
      </c>
      <c r="I7" s="3" t="s">
        <v>6</v>
      </c>
      <c r="J7" s="3" t="s">
        <v>7</v>
      </c>
      <c r="K7" s="3" t="s">
        <v>9</v>
      </c>
      <c r="L7" s="3" t="s">
        <v>10</v>
      </c>
      <c r="M7" s="3" t="s">
        <v>12</v>
      </c>
      <c r="N7" s="3" t="s">
        <v>13</v>
      </c>
      <c r="O7" s="3" t="s">
        <v>14</v>
      </c>
      <c r="P7" s="3" t="s">
        <v>15</v>
      </c>
      <c r="Q7" s="3" t="s">
        <v>16</v>
      </c>
      <c r="R7" s="3" t="s">
        <v>148</v>
      </c>
      <c r="S7" s="3" t="s">
        <v>149</v>
      </c>
      <c r="T7" s="3" t="s">
        <v>17</v>
      </c>
      <c r="U7" s="3" t="s">
        <v>18</v>
      </c>
      <c r="V7" s="3" t="s">
        <v>19</v>
      </c>
      <c r="W7" s="3" t="s">
        <v>20</v>
      </c>
      <c r="X7" s="3" t="s">
        <v>21</v>
      </c>
    </row>
    <row r="8" spans="1:24" x14ac:dyDescent="0.25">
      <c r="A8" s="3" t="s">
        <v>0</v>
      </c>
      <c r="E8" s="3" t="s">
        <v>2</v>
      </c>
      <c r="F8" s="3" t="s">
        <v>3</v>
      </c>
      <c r="G8" s="3" t="s">
        <v>4</v>
      </c>
      <c r="H8" s="3" t="s">
        <v>5</v>
      </c>
      <c r="I8" s="3" t="s">
        <v>6</v>
      </c>
      <c r="J8" s="3" t="s">
        <v>7</v>
      </c>
      <c r="K8" s="3" t="s">
        <v>8</v>
      </c>
      <c r="L8" s="3" t="s">
        <v>10</v>
      </c>
      <c r="M8" s="3" t="s">
        <v>11</v>
      </c>
      <c r="N8" s="3" t="s">
        <v>13</v>
      </c>
      <c r="O8" s="3" t="s">
        <v>14</v>
      </c>
      <c r="P8" s="3" t="s">
        <v>15</v>
      </c>
      <c r="Q8" s="3" t="s">
        <v>16</v>
      </c>
      <c r="R8" s="3" t="s">
        <v>148</v>
      </c>
      <c r="S8" s="3" t="s">
        <v>149</v>
      </c>
      <c r="T8" s="3" t="s">
        <v>17</v>
      </c>
      <c r="U8" s="3" t="s">
        <v>18</v>
      </c>
      <c r="V8" s="3" t="s">
        <v>19</v>
      </c>
      <c r="W8" s="3" t="s">
        <v>20</v>
      </c>
      <c r="X8" s="3" t="s">
        <v>21</v>
      </c>
    </row>
    <row r="9" spans="1:24" x14ac:dyDescent="0.25">
      <c r="E9" s="3"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Vendor PO Status</vt:lpstr>
      <vt:lpstr>Report</vt:lpstr>
    </vt:vector>
  </TitlesOfParts>
  <Company>Jet Reports,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Vendor PO Status</dc:title>
  <dc:subject>Jet Basics</dc:subject>
  <dc:creator>Keesha M. Wallace</dc:creator>
  <dc:description>List of vendor POs by vendor.  Detail includes status and line item detail.  Slicers can be used to filter on location, po type, po status, and vendor.</dc:description>
  <cp:lastModifiedBy>Kim R. Duey</cp:lastModifiedBy>
  <cp:lastPrinted>2013-03-08T18:44:11Z</cp:lastPrinted>
  <dcterms:created xsi:type="dcterms:W3CDTF">2013-01-11T19:44:08Z</dcterms:created>
  <dcterms:modified xsi:type="dcterms:W3CDTF">2018-09-27T14:21:07Z</dcterms:modified>
  <cp:category>Purchasing;Accounts Payable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