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200" windowHeight="11385"/>
  </bookViews>
  <sheets>
    <sheet name="Read Me" sheetId="81" r:id="rId1"/>
    <sheet name="Salesperson Commission by Cust." sheetId="6" r:id="rId2"/>
    <sheet name="Report" sheetId="2" r:id="rId3"/>
    <sheet name="Sheet5" sheetId="90" state="veryHidden" r:id="rId4"/>
    <sheet name="Sheet6" sheetId="91" state="veryHidden" r:id="rId5"/>
  </sheets>
  <definedNames>
    <definedName name="Slicer_Country">#N/A</definedName>
    <definedName name="Slicer_Salesperson_ID">#N/A</definedName>
  </definedNames>
  <calcPr calcId="162913"/>
  <pivotCaches>
    <pivotCache cacheId="27" r:id="rId6"/>
  </pivotCaches>
  <extLs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47" i="2" l="1"/>
  <c r="E347" i="2"/>
  <c r="P347" i="2"/>
  <c r="D7" i="2"/>
  <c r="O7" i="6" s="1"/>
  <c r="D6" i="2"/>
  <c r="O6" i="6" s="1"/>
  <c r="D5" i="2"/>
  <c r="O5" i="6" s="1"/>
  <c r="O4" i="6"/>
</calcChain>
</file>

<file path=xl/sharedStrings.xml><?xml version="1.0" encoding="utf-8"?>
<sst xmlns="http://schemas.openxmlformats.org/spreadsheetml/2006/main" count="3937" uniqueCount="633">
  <si>
    <t>Auto+Hide+Values</t>
  </si>
  <si>
    <t>Title+Fit</t>
  </si>
  <si>
    <t>Value</t>
  </si>
  <si>
    <t>Tables and Fields</t>
  </si>
  <si>
    <t>Filters</t>
  </si>
  <si>
    <t>Document Date</t>
  </si>
  <si>
    <t>Hide</t>
  </si>
  <si>
    <t>Headers:</t>
  </si>
  <si>
    <t>Salesperson ID</t>
  </si>
  <si>
    <t>Commission Amount</t>
  </si>
  <si>
    <t>Commission Sale Amount</t>
  </si>
  <si>
    <t>Contact Person</t>
  </si>
  <si>
    <t>Country</t>
  </si>
  <si>
    <t>Currency ID</t>
  </si>
  <si>
    <t>Customer Name</t>
  </si>
  <si>
    <t>Customer Number</t>
  </si>
  <si>
    <t>Document Amount</t>
  </si>
  <si>
    <t>Document ID</t>
  </si>
  <si>
    <t>Document Status</t>
  </si>
  <si>
    <t>Location Code</t>
  </si>
  <si>
    <t>Sales Territory</t>
  </si>
  <si>
    <t>Fields:</t>
  </si>
  <si>
    <t>AutoTable</t>
  </si>
  <si>
    <t>AutoTable+Fit</t>
  </si>
  <si>
    <t>Total</t>
  </si>
  <si>
    <t>Sales</t>
  </si>
  <si>
    <t>Canada</t>
  </si>
  <si>
    <t>Z-US$</t>
  </si>
  <si>
    <t>WAREHOUSE</t>
  </si>
  <si>
    <t>TERRITORY 7</t>
  </si>
  <si>
    <t/>
  </si>
  <si>
    <t>Communication Connections</t>
  </si>
  <si>
    <t>COMMUNIC0002</t>
  </si>
  <si>
    <t>Z-C$</t>
  </si>
  <si>
    <t>GARY W.</t>
  </si>
  <si>
    <t>Bernard Bakke</t>
  </si>
  <si>
    <t>COMMUNIC0001</t>
  </si>
  <si>
    <t>TERRITORY 6</t>
  </si>
  <si>
    <t>Elizabeth Swift</t>
  </si>
  <si>
    <t>Magnificent Office Images</t>
  </si>
  <si>
    <t>MAGNIFIC0001</t>
  </si>
  <si>
    <t>Advanced Tech Satellite System</t>
  </si>
  <si>
    <t>ADVANCED0002</t>
  </si>
  <si>
    <t>Charalee Williams</t>
  </si>
  <si>
    <t>Rosellen General Hospital</t>
  </si>
  <si>
    <t>ROSELLEN0001</t>
  </si>
  <si>
    <t>NORTH</t>
  </si>
  <si>
    <t>Beth Carr</t>
  </si>
  <si>
    <t>Vista Travel</t>
  </si>
  <si>
    <t>VISTATRA0001</t>
  </si>
  <si>
    <t>Grant Lasko</t>
  </si>
  <si>
    <t>Purchasing</t>
  </si>
  <si>
    <t>Computers Unlimited</t>
  </si>
  <si>
    <t>COMPUTER0002</t>
  </si>
  <si>
    <t>Grand Total</t>
  </si>
  <si>
    <t xml:space="preserve"> Commission Amount</t>
  </si>
  <si>
    <t xml:space="preserve"> Document Amount</t>
  </si>
  <si>
    <t>fit</t>
  </si>
  <si>
    <t>Salesperson Commission by Customer</t>
  </si>
  <si>
    <t>="*"</t>
  </si>
  <si>
    <t>ERIN J.</t>
  </si>
  <si>
    <t>Wilson Jones</t>
  </si>
  <si>
    <t>Vancouver Resort Hotels</t>
  </si>
  <si>
    <t>VANCOUVE0001</t>
  </si>
  <si>
    <t>Al Reyko</t>
  </si>
  <si>
    <t>Roger Bridges</t>
  </si>
  <si>
    <t>Place One Suites</t>
  </si>
  <si>
    <t>PLACEONE0001</t>
  </si>
  <si>
    <t>Morgan Bishop</t>
  </si>
  <si>
    <t>Riverside University</t>
  </si>
  <si>
    <t>RIVERSID0001</t>
  </si>
  <si>
    <t>Vincent Thorne</t>
  </si>
  <si>
    <t>Office Design Systems Ltd</t>
  </si>
  <si>
    <t>OFFICEDE0001</t>
  </si>
  <si>
    <t>FRANCINE B.</t>
  </si>
  <si>
    <t>Nancy Dutchak</t>
  </si>
  <si>
    <t>Breakthrough Telemarketing</t>
  </si>
  <si>
    <t>BREAKTHR0001</t>
  </si>
  <si>
    <t>TERRITORY 5</t>
  </si>
  <si>
    <t>Claire Dionne</t>
  </si>
  <si>
    <t>LeClerc &amp; Associates</t>
  </si>
  <si>
    <t>LECLERC0001</t>
  </si>
  <si>
    <t>Austin Hollister</t>
  </si>
  <si>
    <t>Dollis Cove Resort</t>
  </si>
  <si>
    <t>DOLLISCO0001</t>
  </si>
  <si>
    <t>Stephen Porter</t>
  </si>
  <si>
    <t>Novia Scotia Tech. Institute</t>
  </si>
  <si>
    <t>NOVASCOT0001</t>
  </si>
  <si>
    <t>Ellen McDonald</t>
  </si>
  <si>
    <t>Northern Family Hospital</t>
  </si>
  <si>
    <t>NORTHERN0002</t>
  </si>
  <si>
    <t>GREG E.</t>
  </si>
  <si>
    <t>Pat Turner</t>
  </si>
  <si>
    <t>USA</t>
  </si>
  <si>
    <t>Astor Suites</t>
  </si>
  <si>
    <t>ASTORSUI0001</t>
  </si>
  <si>
    <t>TERRITORY 2</t>
  </si>
  <si>
    <t>David Harris</t>
  </si>
  <si>
    <t>Midland Construction</t>
  </si>
  <si>
    <t>MIDLANDC0001</t>
  </si>
  <si>
    <t>Roberta Masouras</t>
  </si>
  <si>
    <t>Adam Park Resort</t>
  </si>
  <si>
    <t>ADAMPARK0001</t>
  </si>
  <si>
    <t>Arthur Holmes</t>
  </si>
  <si>
    <t>Baker's Emporium Inc.</t>
  </si>
  <si>
    <t>BAKERSEM0001</t>
  </si>
  <si>
    <t>Manuel Le Hoya</t>
  </si>
  <si>
    <t>Home Furnishings Limited</t>
  </si>
  <si>
    <t>HOMEFURN0001</t>
  </si>
  <si>
    <t>Alan Swedburg</t>
  </si>
  <si>
    <t>Reynolds State College</t>
  </si>
  <si>
    <t>REYNOLDS0001</t>
  </si>
  <si>
    <t>Jennifer Rossini</t>
  </si>
  <si>
    <t>Alton Manufacturing</t>
  </si>
  <si>
    <t>ALTONMAN0001</t>
  </si>
  <si>
    <t>John Oleander</t>
  </si>
  <si>
    <t>Unified Wire and Cable Systems</t>
  </si>
  <si>
    <t>UNIFIEDW0001</t>
  </si>
  <si>
    <t>Business Office</t>
  </si>
  <si>
    <t>Vivian Lang</t>
  </si>
  <si>
    <t>North College</t>
  </si>
  <si>
    <t>NORTHCOL0001</t>
  </si>
  <si>
    <t>Service Center</t>
  </si>
  <si>
    <t>World Enterprises</t>
  </si>
  <si>
    <t>WORLDENT0001</t>
  </si>
  <si>
    <t>Glen Math</t>
  </si>
  <si>
    <t>Mid-City Hospital</t>
  </si>
  <si>
    <t>MIDCITYH0001</t>
  </si>
  <si>
    <t>Julius Gochian</t>
  </si>
  <si>
    <t>Vision Inc.</t>
  </si>
  <si>
    <t>VISIONIN0001</t>
  </si>
  <si>
    <t>IAN M.</t>
  </si>
  <si>
    <t>Wes Stevens</t>
  </si>
  <si>
    <t>New Zealand</t>
  </si>
  <si>
    <t>Country View Estates</t>
  </si>
  <si>
    <t>COUNTRYV0001</t>
  </si>
  <si>
    <t>TERRITORY 8</t>
  </si>
  <si>
    <t>Troy Irving</t>
  </si>
  <si>
    <t>Londonberry Nursing Home</t>
  </si>
  <si>
    <t>LONDONBE0001</t>
  </si>
  <si>
    <t>Beth Talbot</t>
  </si>
  <si>
    <t>Z-NZD</t>
  </si>
  <si>
    <t>Sarah Parnell</t>
  </si>
  <si>
    <t>Australia</t>
  </si>
  <si>
    <t>Boyle's Country Inn's</t>
  </si>
  <si>
    <t>BOYLESCO0001</t>
  </si>
  <si>
    <t>Rodney Lawry</t>
  </si>
  <si>
    <t>Leisure &amp; Travel Consultants</t>
  </si>
  <si>
    <t>LEISURET0001</t>
  </si>
  <si>
    <t>Peter Fountainhead</t>
  </si>
  <si>
    <t>Z-AUD</t>
  </si>
  <si>
    <t>Computer Equipment Leasing</t>
  </si>
  <si>
    <t>COMPUTER0003</t>
  </si>
  <si>
    <t>Alan Stewart</t>
  </si>
  <si>
    <t>Anne Bennet</t>
  </si>
  <si>
    <t>St. Patrick's Hospital</t>
  </si>
  <si>
    <t>STPATRIC0001</t>
  </si>
  <si>
    <t>NANCY B.</t>
  </si>
  <si>
    <t>Rod Williams</t>
  </si>
  <si>
    <t>Lawrence Telemarketing</t>
  </si>
  <si>
    <t>LAWRENCE0001</t>
  </si>
  <si>
    <t>TERRITORY 3</t>
  </si>
  <si>
    <t>Lt. James Whitson</t>
  </si>
  <si>
    <t>Blue Yonder Airlines</t>
  </si>
  <si>
    <t>BLUEYOND0001</t>
  </si>
  <si>
    <t>Contoso, Ltd.</t>
  </si>
  <si>
    <t>CONTOSOL0001</t>
  </si>
  <si>
    <t>Dmitry Rodin</t>
  </si>
  <si>
    <t>Associated Insurance Company</t>
  </si>
  <si>
    <t>ASSOCIAT0001</t>
  </si>
  <si>
    <t>PAUL W.</t>
  </si>
  <si>
    <t>Mary Weist</t>
  </si>
  <si>
    <t>Central Communications LTD</t>
  </si>
  <si>
    <t>CENTRALC0001</t>
  </si>
  <si>
    <t>TERRITORY 1</t>
  </si>
  <si>
    <t>Bob Fitz</t>
  </si>
  <si>
    <t>Aaron Fitz Electrical</t>
  </si>
  <si>
    <t>AARONFIT0001</t>
  </si>
  <si>
    <t>Service Department</t>
  </si>
  <si>
    <t>West Central Distributors</t>
  </si>
  <si>
    <t>WESTCENT0001</t>
  </si>
  <si>
    <t>Ed Holling</t>
  </si>
  <si>
    <t>Holling Communications Inc.</t>
  </si>
  <si>
    <t>HOLLINGC0001</t>
  </si>
  <si>
    <t>Robert Keith</t>
  </si>
  <si>
    <t>Central Illinois Hospital</t>
  </si>
  <si>
    <t>CENTRALI0001</t>
  </si>
  <si>
    <t>Manoj Monat</t>
  </si>
  <si>
    <t>Advanced Paper Co.</t>
  </si>
  <si>
    <t>ADVANCED0001</t>
  </si>
  <si>
    <t>Keiry Lanios</t>
  </si>
  <si>
    <t>Franchise Office Machines</t>
  </si>
  <si>
    <t>FRANCHIS0001</t>
  </si>
  <si>
    <t>Orin Freeland</t>
  </si>
  <si>
    <t>Andrew MacWilliams</t>
  </si>
  <si>
    <t>American Science Museum</t>
  </si>
  <si>
    <t>AMERICAN0001</t>
  </si>
  <si>
    <t>Dr. Kimberly Johnson, M.D.</t>
  </si>
  <si>
    <t>Johnson, Kimberly</t>
  </si>
  <si>
    <t>JOHNSONK0001</t>
  </si>
  <si>
    <t>Jacob Hunnicutt</t>
  </si>
  <si>
    <t>Cellular Express</t>
  </si>
  <si>
    <t>CELLULAR0001</t>
  </si>
  <si>
    <t>Sheila Crossman</t>
  </si>
  <si>
    <t>ISN Industries</t>
  </si>
  <si>
    <t>ISNINDUS0001</t>
  </si>
  <si>
    <t>Purchasing &amp; Sales</t>
  </si>
  <si>
    <t>Greenway Foods</t>
  </si>
  <si>
    <t>GREENWAY0001</t>
  </si>
  <si>
    <t>Milton Olmstead</t>
  </si>
  <si>
    <t>Crawfords, Inc.</t>
  </si>
  <si>
    <t>CRAWFORD0001</t>
  </si>
  <si>
    <t>Michael Harjak</t>
  </si>
  <si>
    <t>Darla Juhl</t>
  </si>
  <si>
    <t>Rainbow Research</t>
  </si>
  <si>
    <t>RAINBOWR0001</t>
  </si>
  <si>
    <t>SANDRA M.</t>
  </si>
  <si>
    <t>Mike Unjhem</t>
  </si>
  <si>
    <t>Plaza One</t>
  </si>
  <si>
    <t>PLAZAONE0001</t>
  </si>
  <si>
    <t>TERRITORY 4</t>
  </si>
  <si>
    <t>Sales Dept.</t>
  </si>
  <si>
    <t>Metropolitan Fiber Systems</t>
  </si>
  <si>
    <t>METROPOL0001</t>
  </si>
  <si>
    <t>Sharon Delbourne</t>
  </si>
  <si>
    <t>Mahler State University</t>
  </si>
  <si>
    <t>MAHLERST0001</t>
  </si>
  <si>
    <t>Development Office</t>
  </si>
  <si>
    <t>Berry Medical Center</t>
  </si>
  <si>
    <t>BERRYMED0001</t>
  </si>
  <si>
    <t>Dennis Swenson</t>
  </si>
  <si>
    <t>Laser Messenger Service</t>
  </si>
  <si>
    <t>LASERMES0001</t>
  </si>
  <si>
    <t>Darryl Elk</t>
  </si>
  <si>
    <t>Computerized Phone Systems</t>
  </si>
  <si>
    <t>COMPUTER0001</t>
  </si>
  <si>
    <t>Jia Zhou</t>
  </si>
  <si>
    <t>Compu-Tech Solutions</t>
  </si>
  <si>
    <t>COMPUTEC0001</t>
  </si>
  <si>
    <t>Terrence Strauss</t>
  </si>
  <si>
    <t>Drew Shuckers</t>
  </si>
  <si>
    <t>Nova Systems, Inc.</t>
  </si>
  <si>
    <t>NOVASYST0001</t>
  </si>
  <si>
    <t>Jodi Foxx</t>
  </si>
  <si>
    <t>Central Distributing</t>
  </si>
  <si>
    <t>CENTRALD0001</t>
  </si>
  <si>
    <t>Carlos Romero</t>
  </si>
  <si>
    <t>Direct Marketers</t>
  </si>
  <si>
    <t>DIRECTMA0001</t>
  </si>
  <si>
    <t>Donald Fox</t>
  </si>
  <si>
    <t>Service Dept.</t>
  </si>
  <si>
    <t>St. Mary's Hospital</t>
  </si>
  <si>
    <t>STMARYHO0001</t>
  </si>
  <si>
    <t xml:space="preserve">Report Readme </t>
  </si>
  <si>
    <t>About the report</t>
  </si>
  <si>
    <t>Modifying your report</t>
  </si>
  <si>
    <t>Version of Jet</t>
  </si>
  <si>
    <t>Services</t>
  </si>
  <si>
    <t>Training</t>
  </si>
  <si>
    <t>DISCLAIMER</t>
  </si>
  <si>
    <t>Copyrights</t>
  </si>
  <si>
    <t>Option</t>
  </si>
  <si>
    <t>Value+Fit</t>
  </si>
  <si>
    <t>Today's date</t>
  </si>
  <si>
    <t>Questions About This Report</t>
  </si>
  <si>
    <t>Click here to contact sample reports</t>
  </si>
  <si>
    <t>Click here for downloads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</si>
  <si>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</si>
  <si>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</si>
  <si>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</si>
  <si>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</si>
  <si>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</si>
  <si>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</si>
  <si>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</si>
  <si>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</si>
  <si>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</si>
  <si>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</si>
  <si>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</si>
  <si>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</si>
  <si>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</si>
  <si>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</si>
  <si>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</si>
  <si>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Country Name</t>
  </si>
  <si>
    <t>Document Number</t>
  </si>
  <si>
    <t>Document Status Description</t>
  </si>
  <si>
    <t>Document Type Full Description</t>
  </si>
  <si>
    <t>Document Type</t>
  </si>
  <si>
    <t>="Invoice|Return"</t>
  </si>
  <si>
    <t>=NL("Table","Jet Sales Header",$E$12:$R$12,"IncludeDuplicates=",TRUE,"Headers=",$E$11:$R$11,"TableName=","SalesTransactions","Filters=",$C$5:$D$9)</t>
  </si>
  <si>
    <t>INV1015</t>
  </si>
  <si>
    <t>INV1014</t>
  </si>
  <si>
    <t>INV1017</t>
  </si>
  <si>
    <t>INV1018</t>
  </si>
  <si>
    <t>INV1019</t>
  </si>
  <si>
    <t>INV1023</t>
  </si>
  <si>
    <t>INV1024</t>
  </si>
  <si>
    <t>INV1025</t>
  </si>
  <si>
    <t>INVPS1003</t>
  </si>
  <si>
    <t>STDINV2061</t>
  </si>
  <si>
    <t>STDINV2062</t>
  </si>
  <si>
    <t>STDINV2064</t>
  </si>
  <si>
    <t>STDINV2065</t>
  </si>
  <si>
    <t>STDINV2142</t>
  </si>
  <si>
    <t>STDINV2143</t>
  </si>
  <si>
    <t>STDINV2144</t>
  </si>
  <si>
    <t>STDINV2145</t>
  </si>
  <si>
    <t>STDINV2146</t>
  </si>
  <si>
    <t>STDINV2147</t>
  </si>
  <si>
    <t>STDINV2148</t>
  </si>
  <si>
    <t>STDINV2149</t>
  </si>
  <si>
    <t>STDINV2150</t>
  </si>
  <si>
    <t>STDINV2151</t>
  </si>
  <si>
    <t>STDINV2153</t>
  </si>
  <si>
    <t>STDINV2154</t>
  </si>
  <si>
    <t>STDINV2155</t>
  </si>
  <si>
    <t>STDINV2156</t>
  </si>
  <si>
    <t>STDINV2157</t>
  </si>
  <si>
    <t>STDINV2158</t>
  </si>
  <si>
    <t>STDINV2159</t>
  </si>
  <si>
    <t>STDINV2160</t>
  </si>
  <si>
    <t>STDINV2161</t>
  </si>
  <si>
    <t>STDINV2162</t>
  </si>
  <si>
    <t>STDINV2163</t>
  </si>
  <si>
    <t>STDINV2164</t>
  </si>
  <si>
    <t>STDINV2165</t>
  </si>
  <si>
    <t>STDINV2166</t>
  </si>
  <si>
    <t>STDINV2167</t>
  </si>
  <si>
    <t>STDINV2168</t>
  </si>
  <si>
    <t>STDINV2169</t>
  </si>
  <si>
    <t>STDINV2170</t>
  </si>
  <si>
    <t>STDINV2171</t>
  </si>
  <si>
    <t>STDINV2172</t>
  </si>
  <si>
    <t>STDINV2173</t>
  </si>
  <si>
    <t>STDINV2174</t>
  </si>
  <si>
    <t>STDINV2175</t>
  </si>
  <si>
    <t>STDINV2176</t>
  </si>
  <si>
    <t>STDINV2177</t>
  </si>
  <si>
    <t>STDINV2178</t>
  </si>
  <si>
    <t>STDINV2179</t>
  </si>
  <si>
    <t>STDINV2180</t>
  </si>
  <si>
    <t>STDINV2181</t>
  </si>
  <si>
    <t>STDINV2182</t>
  </si>
  <si>
    <t>STDINV2183</t>
  </si>
  <si>
    <t>STDINV2184</t>
  </si>
  <si>
    <t>STDINV2185</t>
  </si>
  <si>
    <t>STDINV2186</t>
  </si>
  <si>
    <t>STDINV2187</t>
  </si>
  <si>
    <t>STDINV2188</t>
  </si>
  <si>
    <t>STDINV2189</t>
  </si>
  <si>
    <t>STDINV2190</t>
  </si>
  <si>
    <t>STDINV2191</t>
  </si>
  <si>
    <t>STDINV2192</t>
  </si>
  <si>
    <t>STDINV2193</t>
  </si>
  <si>
    <t>STDINV2194</t>
  </si>
  <si>
    <t>STDINV2195</t>
  </si>
  <si>
    <t>STDINV2196</t>
  </si>
  <si>
    <t>STDINV2197</t>
  </si>
  <si>
    <t>STDINV2198</t>
  </si>
  <si>
    <t>STDINV2199</t>
  </si>
  <si>
    <t>STDINV2200</t>
  </si>
  <si>
    <t>STDINV2201</t>
  </si>
  <si>
    <t>STDINV2202</t>
  </si>
  <si>
    <t>STDINV2203</t>
  </si>
  <si>
    <t>STDINV2204</t>
  </si>
  <si>
    <t>STDINV2205</t>
  </si>
  <si>
    <t>STDINV2206</t>
  </si>
  <si>
    <t>STDINV2207</t>
  </si>
  <si>
    <t>STDINV2208</t>
  </si>
  <si>
    <t>STDINV2209</t>
  </si>
  <si>
    <t>STDINV2210</t>
  </si>
  <si>
    <t>STDINV2211</t>
  </si>
  <si>
    <t>STDINV2212</t>
  </si>
  <si>
    <t>STDINV2213</t>
  </si>
  <si>
    <t>STDINV2214</t>
  </si>
  <si>
    <t>STDINV2215</t>
  </si>
  <si>
    <t>STDINV2216</t>
  </si>
  <si>
    <t>STDINV2217</t>
  </si>
  <si>
    <t>STDINV2218</t>
  </si>
  <si>
    <t>STDINV2219</t>
  </si>
  <si>
    <t>STDINV2220</t>
  </si>
  <si>
    <t>STDINV2221</t>
  </si>
  <si>
    <t>STDINV2222</t>
  </si>
  <si>
    <t>STDINV2223</t>
  </si>
  <si>
    <t>STDINV2224</t>
  </si>
  <si>
    <t>STDINV2228</t>
  </si>
  <si>
    <t>STDINV2229</t>
  </si>
  <si>
    <t>STDINV2234</t>
  </si>
  <si>
    <t>STDINV2225</t>
  </si>
  <si>
    <t>STDINV2226</t>
  </si>
  <si>
    <t>STDINV2227</t>
  </si>
  <si>
    <t>INV1010</t>
  </si>
  <si>
    <t>INV1016</t>
  </si>
  <si>
    <t>INV1022</t>
  </si>
  <si>
    <t>INVPS1001</t>
  </si>
  <si>
    <t>INVPS1002</t>
  </si>
  <si>
    <t>INVPS1004</t>
  </si>
  <si>
    <t>INVPS1005</t>
  </si>
  <si>
    <t>Clayton Dean</t>
  </si>
  <si>
    <t>Mendota University</t>
  </si>
  <si>
    <t>MENDOTAU0001</t>
  </si>
  <si>
    <t>INV1011</t>
  </si>
  <si>
    <t>Elizabeth Talbot</t>
  </si>
  <si>
    <t>Kelly Consulting</t>
  </si>
  <si>
    <t>KELLYCON0001</t>
  </si>
  <si>
    <t>INV1012</t>
  </si>
  <si>
    <t>Colm Cante</t>
  </si>
  <si>
    <t>INV1013</t>
  </si>
  <si>
    <t>INVPS1007</t>
  </si>
  <si>
    <t>STDINV2237</t>
  </si>
  <si>
    <t>STDINV2241</t>
  </si>
  <si>
    <t>STDINV2240</t>
  </si>
  <si>
    <t>STDINV2245</t>
  </si>
  <si>
    <t>STDINV2246</t>
  </si>
  <si>
    <t>STDINV2247</t>
  </si>
  <si>
    <t>STDINV2248</t>
  </si>
  <si>
    <t>INVSP1003</t>
  </si>
  <si>
    <t>STDINV2249</t>
  </si>
  <si>
    <t>INVSP1004</t>
  </si>
  <si>
    <t>INV1020</t>
  </si>
  <si>
    <t>INVPS1006</t>
  </si>
  <si>
    <t>STDINV2250</t>
  </si>
  <si>
    <t>STDINV2251</t>
  </si>
  <si>
    <t>STDINV2252</t>
  </si>
  <si>
    <t>STDINV2253</t>
  </si>
  <si>
    <t>STDINV2254</t>
  </si>
  <si>
    <t>STDINV2000</t>
  </si>
  <si>
    <t>STDINV2001</t>
  </si>
  <si>
    <t>STDINV2002</t>
  </si>
  <si>
    <t>STDINV2003</t>
  </si>
  <si>
    <t>STDINV2004</t>
  </si>
  <si>
    <t>STDINV2005</t>
  </si>
  <si>
    <t>STDINV2006</t>
  </si>
  <si>
    <t>STDINV2007</t>
  </si>
  <si>
    <t>STDINV2008</t>
  </si>
  <si>
    <t>STDINV2009</t>
  </si>
  <si>
    <t>STDINV2010</t>
  </si>
  <si>
    <t>STDINV2011</t>
  </si>
  <si>
    <t>STDINV2012</t>
  </si>
  <si>
    <t>STDINV2013</t>
  </si>
  <si>
    <t>STDINV2014</t>
  </si>
  <si>
    <t>STDINV2015</t>
  </si>
  <si>
    <t>STDINV2016</t>
  </si>
  <si>
    <t>STDINV2017</t>
  </si>
  <si>
    <t>STDINV2018</t>
  </si>
  <si>
    <t>STDINV2019</t>
  </si>
  <si>
    <t>STDINV2020</t>
  </si>
  <si>
    <t>STDINV2021</t>
  </si>
  <si>
    <t>STDINV2022</t>
  </si>
  <si>
    <t>STDINV2023</t>
  </si>
  <si>
    <t>STDINV2118</t>
  </si>
  <si>
    <t>STDINV2119</t>
  </si>
  <si>
    <t>STDINV2120</t>
  </si>
  <si>
    <t>STDINV2121</t>
  </si>
  <si>
    <t>STDINV2122</t>
  </si>
  <si>
    <t>STDINV2123</t>
  </si>
  <si>
    <t>STDINV2124</t>
  </si>
  <si>
    <t>STDINV2126</t>
  </si>
  <si>
    <t>STDINV2127</t>
  </si>
  <si>
    <t>STDINV2128</t>
  </si>
  <si>
    <t>STDINV2129</t>
  </si>
  <si>
    <t>STDINV2130</t>
  </si>
  <si>
    <t>STDINV2024</t>
  </si>
  <si>
    <t>STDINV2025</t>
  </si>
  <si>
    <t>STDINV2026</t>
  </si>
  <si>
    <t>STDINV2027</t>
  </si>
  <si>
    <t>STDINV2028</t>
  </si>
  <si>
    <t>STDINV2029</t>
  </si>
  <si>
    <t>STDINV2030</t>
  </si>
  <si>
    <t>STDINV2031</t>
  </si>
  <si>
    <t>STDINV2032</t>
  </si>
  <si>
    <t>STDINV2045</t>
  </si>
  <si>
    <t>STDINV2046</t>
  </si>
  <si>
    <t>STDINV2047</t>
  </si>
  <si>
    <t>STDINV2033</t>
  </si>
  <si>
    <t>STDINV2034</t>
  </si>
  <si>
    <t>STDINV2035</t>
  </si>
  <si>
    <t>STDINV2036</t>
  </si>
  <si>
    <t>STDINV2038</t>
  </si>
  <si>
    <t>STDINV2039</t>
  </si>
  <si>
    <t>STDINV2040</t>
  </si>
  <si>
    <t>STDINV2041</t>
  </si>
  <si>
    <t>STDINV2042</t>
  </si>
  <si>
    <t>STDINV2043</t>
  </si>
  <si>
    <t>STDINV2044</t>
  </si>
  <si>
    <t>STDINV2048</t>
  </si>
  <si>
    <t>STDINV2049</t>
  </si>
  <si>
    <t>STDINV2050</t>
  </si>
  <si>
    <t>STDINV2051</t>
  </si>
  <si>
    <t>STDINV2052</t>
  </si>
  <si>
    <t>STDINV2053</t>
  </si>
  <si>
    <t>STDINV2054</t>
  </si>
  <si>
    <t>STDINV2055</t>
  </si>
  <si>
    <t>STDINV2056</t>
  </si>
  <si>
    <t>STDINV2057</t>
  </si>
  <si>
    <t>STDINV2058</t>
  </si>
  <si>
    <t>STDINV2059</t>
  </si>
  <si>
    <t>STDINV2060</t>
  </si>
  <si>
    <t>INVS3000</t>
  </si>
  <si>
    <t>INVS3001</t>
  </si>
  <si>
    <t>INVS3002</t>
  </si>
  <si>
    <t>INVS3003</t>
  </si>
  <si>
    <t>INVS3004</t>
  </si>
  <si>
    <t>INVS3005</t>
  </si>
  <si>
    <t>INVS3006</t>
  </si>
  <si>
    <t>INVS3007</t>
  </si>
  <si>
    <t>INVS3008</t>
  </si>
  <si>
    <t>INVS3009</t>
  </si>
  <si>
    <t>INVS3010</t>
  </si>
  <si>
    <t>INVS3011</t>
  </si>
  <si>
    <t>INVS3012</t>
  </si>
  <si>
    <t>INVS3013</t>
  </si>
  <si>
    <t>RMA003000</t>
  </si>
  <si>
    <t>RMA003001</t>
  </si>
  <si>
    <t>RMA003002</t>
  </si>
  <si>
    <t>RMA003003</t>
  </si>
  <si>
    <t>STDINV2066</t>
  </si>
  <si>
    <t>STDINV2067</t>
  </si>
  <si>
    <t>STDINV2068</t>
  </si>
  <si>
    <t>STDINV2069</t>
  </si>
  <si>
    <t>STDINV2070</t>
  </si>
  <si>
    <t>STDINV2071</t>
  </si>
  <si>
    <t>STDINV2072</t>
  </si>
  <si>
    <t>STDINV2073</t>
  </si>
  <si>
    <t>STDINV2074</t>
  </si>
  <si>
    <t>STDINV2075</t>
  </si>
  <si>
    <t>STDINV2076</t>
  </si>
  <si>
    <t>STDINV2077</t>
  </si>
  <si>
    <t>STDINV2078</t>
  </si>
  <si>
    <t>STDINV2079</t>
  </si>
  <si>
    <t>STDINV2080</t>
  </si>
  <si>
    <t>STDINV2081</t>
  </si>
  <si>
    <t>STDINV2082</t>
  </si>
  <si>
    <t>STDINV2083</t>
  </si>
  <si>
    <t>STDINV2084</t>
  </si>
  <si>
    <t>STDINV2085</t>
  </si>
  <si>
    <t>STDINV2086</t>
  </si>
  <si>
    <t>STDINV2087</t>
  </si>
  <si>
    <t>STDINV2088</t>
  </si>
  <si>
    <t>STDINV2089</t>
  </si>
  <si>
    <t>STDINV2090</t>
  </si>
  <si>
    <t>STDINV2091</t>
  </si>
  <si>
    <t>STDINV2092</t>
  </si>
  <si>
    <t>STDINV2093</t>
  </si>
  <si>
    <t>STDINV2094</t>
  </si>
  <si>
    <t>STDINV2095</t>
  </si>
  <si>
    <t>STDINV2096</t>
  </si>
  <si>
    <t>STDINV2097</t>
  </si>
  <si>
    <t>STDINV2098</t>
  </si>
  <si>
    <t>STDINV2099</t>
  </si>
  <si>
    <t>STDINV2100</t>
  </si>
  <si>
    <t>STDINV2101</t>
  </si>
  <si>
    <t>STDINV2102</t>
  </si>
  <si>
    <t>STDINV2103</t>
  </si>
  <si>
    <t>STDINV2104</t>
  </si>
  <si>
    <t>STDINV2105</t>
  </si>
  <si>
    <t>STDINV2106</t>
  </si>
  <si>
    <t>STDINV2107</t>
  </si>
  <si>
    <t>STDINV2108</t>
  </si>
  <si>
    <t>STDINV2109</t>
  </si>
  <si>
    <t>STDINV2110</t>
  </si>
  <si>
    <t>STDINV2111</t>
  </si>
  <si>
    <t>STDINV2112</t>
  </si>
  <si>
    <t>STDINV2113</t>
  </si>
  <si>
    <t>STDINV2114</t>
  </si>
  <si>
    <t>STDINV2115</t>
  </si>
  <si>
    <t>STDINV2116</t>
  </si>
  <si>
    <t>STDINV2117</t>
  </si>
  <si>
    <t>STDINV2131</t>
  </si>
  <si>
    <t>STDINV2132</t>
  </si>
  <si>
    <t>STDINV2133</t>
  </si>
  <si>
    <t>STDINV2134</t>
  </si>
  <si>
    <t>STDINV2135</t>
  </si>
  <si>
    <t>STDINV2136</t>
  </si>
  <si>
    <t>STDINV2137</t>
  </si>
  <si>
    <t>STDINV2138</t>
  </si>
  <si>
    <t>STDINV2139</t>
  </si>
  <si>
    <t>STDINV2140</t>
  </si>
  <si>
    <t>STDINV2141</t>
  </si>
  <si>
    <t>STDINV2256</t>
  </si>
  <si>
    <t>STDINV2255</t>
  </si>
  <si>
    <t>STDINV2257</t>
  </si>
  <si>
    <t>INVSP1005</t>
  </si>
  <si>
    <t>STDINV2258</t>
  </si>
  <si>
    <t>STDINV2259</t>
  </si>
  <si>
    <t>STDINV2260</t>
  </si>
  <si>
    <t>INVS3014</t>
  </si>
  <si>
    <t>INVS3015</t>
  </si>
  <si>
    <t>INVS3016</t>
  </si>
  <si>
    <t>INVS3017</t>
  </si>
  <si>
    <t>INVS3018</t>
  </si>
  <si>
    <t>INVS3019</t>
  </si>
  <si>
    <t>INVS3020</t>
  </si>
  <si>
    <t>INVS3021</t>
  </si>
  <si>
    <t>INVS3022</t>
  </si>
  <si>
    <t>INVS3023</t>
  </si>
  <si>
    <t>INVS3024</t>
  </si>
  <si>
    <t>INVS3025</t>
  </si>
  <si>
    <t>INVS3026</t>
  </si>
  <si>
    <t>INVS3027</t>
  </si>
  <si>
    <t>INVS3028</t>
  </si>
  <si>
    <t>INVS3029</t>
  </si>
  <si>
    <t>INVS3030</t>
  </si>
  <si>
    <t>INVS3031</t>
  </si>
  <si>
    <t>INVS3032</t>
  </si>
  <si>
    <t>INVS3033</t>
  </si>
  <si>
    <t>INVS3034</t>
  </si>
  <si>
    <t>INVS3035</t>
  </si>
  <si>
    <t>INVS3036</t>
  </si>
  <si>
    <t>INVS3037</t>
  </si>
  <si>
    <t>INVS3038</t>
  </si>
  <si>
    <t>INVS3039</t>
  </si>
  <si>
    <t>INVS3040</t>
  </si>
  <si>
    <t>INVS3041</t>
  </si>
  <si>
    <t>INVS3042</t>
  </si>
  <si>
    <t>INVS3043</t>
  </si>
  <si>
    <t>INVS3044</t>
  </si>
  <si>
    <t>INVS3045</t>
  </si>
  <si>
    <t>INVS3046</t>
  </si>
  <si>
    <t>INVS3047</t>
  </si>
  <si>
    <t>INVS3048</t>
  </si>
  <si>
    <t>INVS3049</t>
  </si>
  <si>
    <t>INVS3050</t>
  </si>
  <si>
    <t>INVS3051</t>
  </si>
  <si>
    <t>INVS3052</t>
  </si>
  <si>
    <t>INVS3053</t>
  </si>
  <si>
    <t>INVS3054</t>
  </si>
  <si>
    <t>RMA004000</t>
  </si>
  <si>
    <t>RMA004001</t>
  </si>
  <si>
    <t>STDINV2261</t>
  </si>
  <si>
    <t>Jet Sales Header</t>
  </si>
  <si>
    <r>
      <t xml:space="preserve">This report shows Commission Amounts for each Salesperson by Customer. It uses database views created by Jet Global, specifically the </t>
    </r>
    <r>
      <rPr>
        <b/>
        <sz val="10"/>
        <color theme="1"/>
        <rFont val="Segoe UI"/>
        <family val="2"/>
      </rPr>
      <t>Jet Sales Header View</t>
    </r>
    <r>
      <rPr>
        <sz val="10"/>
        <color theme="1"/>
        <rFont val="Segoe UI"/>
        <family val="2"/>
      </rPr>
      <t>. You will need to install these views prior to running this report.
For more information on installing Jet views for GP go to the Jet Help Center and search for "GP Update Utility."</t>
    </r>
  </si>
  <si>
    <t>Auto+Hide+Values+Formulas=Sheet5,Sheet6</t>
  </si>
  <si>
    <t>Auto+Hide+Values+Formulas=Sheet5,Sheet6+FormulasOnly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</si>
</sst>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6" x14ac:knownFonts="1">
    <font>
      <sz val="11"/>
      <color theme="1"/>
      <name val="Corbel"/>
      <family val="2"/>
      <scheme val="minor"/>
    </font>
    <font>
      <sz val="11"/>
      <color rgb="FF000000"/>
      <name val="Corbel"/>
      <family val="2"/>
      <scheme val="minor"/>
    </font>
    <font>
      <b/>
      <sz val="11"/>
      <color rgb="FF000000"/>
      <name val="Corbel"/>
      <family val="2"/>
      <scheme val="minor"/>
    </font>
    <font>
      <sz val="11"/>
      <color rgb="FF595959"/>
      <name val="Corbel"/>
      <family val="2"/>
      <scheme val="minor"/>
    </font>
    <font>
      <sz val="10"/>
      <color theme="1"/>
      <name val="Corbel"/>
      <family val="2"/>
      <scheme val="minor"/>
    </font>
    <font>
      <sz val="18"/>
      <color theme="3"/>
      <name val="Corbel"/>
      <family val="2"/>
      <scheme val="major"/>
    </font>
    <font>
      <b/>
      <sz val="18"/>
      <color theme="1" tint="9.9978637043366805E-2"/>
      <name val="Corbel"/>
      <family val="2"/>
      <scheme val="major"/>
    </font>
    <font>
      <sz val="10"/>
      <name val="Arial"/>
      <family val="2"/>
    </font>
    <font>
      <u/>
      <sz val="10"/>
      <color indexed="12"/>
      <name val="Arial"/>
      <family val="2"/>
    </font>
    <font>
      <b/>
      <sz val="12"/>
      <color theme="1" tint="9.9978637043366805E-2"/>
      <name val="Corbel"/>
      <family val="2"/>
      <scheme val="major"/>
    </font>
    <font>
      <i/>
      <sz val="11"/>
      <color rgb="FFFF0000"/>
      <name val="Corbel"/>
      <family val="2"/>
      <scheme val="minor"/>
    </font>
    <font>
      <sz val="11"/>
      <color theme="1"/>
      <name val="Corbel"/>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14">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rgb="FFA9A9A9"/>
      </left>
      <right style="thin">
        <color rgb="FFA9A9A9"/>
      </right>
      <top style="thin">
        <color rgb="FFA9A9A9"/>
      </top>
      <bottom style="thin">
        <color theme="0" tint="-0.34998626667073579"/>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s>
  <cellStyleXfs count="7">
    <xf numFmtId="0" fontId="0" fillId="0" borderId="0"/>
    <xf numFmtId="0" fontId="5" fillId="0" borderId="0" applyNumberFormat="0" applyFill="0" applyBorder="0" applyAlignment="0" applyProtection="0"/>
    <xf numFmtId="0" fontId="7" fillId="0" borderId="0"/>
    <xf numFmtId="0" fontId="7" fillId="0" borderId="0"/>
    <xf numFmtId="0" fontId="11" fillId="0" borderId="0"/>
    <xf numFmtId="0" fontId="11" fillId="0" borderId="0"/>
    <xf numFmtId="0" fontId="8" fillId="0" borderId="0" applyNumberFormat="0" applyFill="0" applyBorder="0" applyAlignment="0" applyProtection="0">
      <alignment vertical="top"/>
      <protection locked="0"/>
    </xf>
  </cellStyleXfs>
  <cellXfs count="44">
    <xf numFmtId="0" fontId="0" fillId="0" borderId="0" xfId="0"/>
    <xf numFmtId="0" fontId="1" fillId="0" borderId="0" xfId="0" applyNumberFormat="1" applyFont="1" applyAlignment="1"/>
    <xf numFmtId="0" fontId="2" fillId="0" borderId="1" xfId="0" applyNumberFormat="1" applyFont="1" applyBorder="1" applyAlignment="1"/>
    <xf numFmtId="0" fontId="2" fillId="0" borderId="2" xfId="0" applyNumberFormat="1" applyFont="1" applyBorder="1" applyAlignment="1"/>
    <xf numFmtId="0" fontId="2" fillId="0" borderId="3" xfId="0" applyNumberFormat="1" applyFont="1" applyBorder="1" applyAlignment="1"/>
    <xf numFmtId="0" fontId="2" fillId="0" borderId="4" xfId="0" applyNumberFormat="1" applyFont="1" applyBorder="1" applyAlignment="1"/>
    <xf numFmtId="0" fontId="3" fillId="0" borderId="1" xfId="0" applyNumberFormat="1" applyFont="1" applyBorder="1" applyAlignment="1">
      <alignment horizontal="left" indent="2"/>
    </xf>
    <xf numFmtId="14" fontId="3" fillId="0" borderId="2" xfId="0" applyNumberFormat="1" applyFont="1" applyBorder="1" applyAlignment="1"/>
    <xf numFmtId="0" fontId="2" fillId="0" borderId="0" xfId="0" applyNumberFormat="1" applyFont="1" applyAlignment="1"/>
    <xf numFmtId="0" fontId="0" fillId="0" borderId="0" xfId="0" quotePrefix="1"/>
    <xf numFmtId="14" fontId="3" fillId="0" borderId="0" xfId="0" applyNumberFormat="1" applyFont="1" applyBorder="1" applyAlignment="1"/>
    <xf numFmtId="0" fontId="1" fillId="0" borderId="0" xfId="0" applyNumberFormat="1" applyFont="1" applyBorder="1" applyAlignment="1"/>
    <xf numFmtId="49" fontId="0" fillId="0" borderId="0" xfId="0" applyNumberFormat="1"/>
    <xf numFmtId="0" fontId="0" fillId="0" borderId="0" xfId="0" applyNumberFormat="1"/>
    <xf numFmtId="14" fontId="0" fillId="0" borderId="0" xfId="0" applyNumberFormat="1"/>
    <xf numFmtId="0" fontId="0" fillId="0" borderId="0" xfId="0" applyAlignment="1">
      <alignment horizontal="left"/>
    </xf>
    <xf numFmtId="164" fontId="0" fillId="0" borderId="0" xfId="0" applyNumberFormat="1"/>
    <xf numFmtId="0" fontId="4" fillId="0" borderId="0" xfId="0" applyFont="1"/>
    <xf numFmtId="0" fontId="6" fillId="0" borderId="0" xfId="1" applyFont="1"/>
    <xf numFmtId="0" fontId="3" fillId="0" borderId="0" xfId="0" applyNumberFormat="1" applyFont="1" applyBorder="1" applyAlignment="1">
      <alignment horizontal="left" indent="2"/>
    </xf>
    <xf numFmtId="0" fontId="3" fillId="0" borderId="5" xfId="0" applyNumberFormat="1" applyFont="1" applyBorder="1" applyAlignment="1">
      <alignment horizontal="left" indent="2"/>
    </xf>
    <xf numFmtId="14" fontId="3" fillId="0" borderId="5" xfId="0" applyNumberFormat="1" applyFont="1" applyBorder="1" applyAlignment="1"/>
    <xf numFmtId="0" fontId="2" fillId="0" borderId="0" xfId="0" applyNumberFormat="1" applyFont="1" applyBorder="1" applyAlignment="1"/>
    <xf numFmtId="0" fontId="9" fillId="0" borderId="6" xfId="1" applyFont="1" applyBorder="1"/>
    <xf numFmtId="0" fontId="9" fillId="0" borderId="7" xfId="1" applyFont="1" applyBorder="1"/>
    <xf numFmtId="0" fontId="0" fillId="0" borderId="7" xfId="0" applyBorder="1"/>
    <xf numFmtId="14" fontId="9" fillId="0" borderId="8" xfId="1" applyNumberFormat="1" applyFont="1" applyBorder="1"/>
    <xf numFmtId="0" fontId="9" fillId="0" borderId="9" xfId="1" applyFont="1" applyBorder="1"/>
    <xf numFmtId="0" fontId="0" fillId="0" borderId="0" xfId="0" applyBorder="1"/>
    <xf numFmtId="14" fontId="0" fillId="0" borderId="0" xfId="0" applyNumberFormat="1" applyBorder="1"/>
    <xf numFmtId="0" fontId="9" fillId="0" borderId="10" xfId="1" applyFont="1" applyBorder="1" applyAlignment="1">
      <alignment horizontal="right"/>
    </xf>
    <xf numFmtId="0" fontId="9" fillId="0" borderId="11" xfId="1" applyFont="1" applyBorder="1"/>
    <xf numFmtId="0" fontId="0" fillId="0" borderId="12" xfId="0" applyBorder="1"/>
    <xf numFmtId="14" fontId="0" fillId="0" borderId="12" xfId="0" applyNumberFormat="1" applyBorder="1"/>
    <xf numFmtId="0" fontId="9" fillId="0" borderId="13" xfId="1" applyFont="1" applyBorder="1" applyAlignment="1">
      <alignment horizontal="right"/>
    </xf>
    <xf numFmtId="164" fontId="10" fillId="0" borderId="0" xfId="0" applyNumberFormat="1" applyFont="1"/>
    <xf numFmtId="0" fontId="12" fillId="0" borderId="0" xfId="0" applyFont="1"/>
    <xf numFmtId="0" fontId="12" fillId="0" borderId="0" xfId="0" applyFont="1" applyAlignment="1">
      <alignment vertical="top"/>
    </xf>
    <xf numFmtId="0" fontId="12" fillId="0" borderId="0" xfId="0" applyFont="1" applyAlignment="1">
      <alignment vertical="top" wrapText="1"/>
    </xf>
    <xf numFmtId="0" fontId="13" fillId="0" borderId="0" xfId="0" applyFont="1" applyAlignment="1">
      <alignment vertical="top"/>
    </xf>
    <xf numFmtId="0" fontId="14" fillId="0" borderId="0" xfId="0" applyFont="1" applyAlignment="1">
      <alignment vertical="top"/>
    </xf>
    <xf numFmtId="0" fontId="15" fillId="0" borderId="0" xfId="0" applyFont="1" applyAlignment="1">
      <alignment vertical="top"/>
    </xf>
    <xf numFmtId="0" fontId="12" fillId="0" borderId="0" xfId="5" applyFont="1" applyAlignment="1">
      <alignment vertical="top" wrapText="1"/>
    </xf>
    <xf numFmtId="0" fontId="8" fillId="0" borderId="0" xfId="6" applyAlignment="1" applyProtection="1">
      <alignment vertical="top"/>
    </xf>
  </cellXfs>
  <cellStyles count="7">
    <cellStyle name="Hyperlink 3" xfId="6"/>
    <cellStyle name="Normal" xfId="0" builtinId="0"/>
    <cellStyle name="Normal 2" xfId="2"/>
    <cellStyle name="Normal 2 4" xfId="3"/>
    <cellStyle name="Normal 3 2" xfId="4"/>
    <cellStyle name="Normal 3 22" xfId="5"/>
    <cellStyle name="Title" xfId="1" builtinId="15"/>
  </cellStyles>
  <dxfs count="17">
    <dxf>
      <numFmt numFmtId="30" formatCode="@"/>
    </dxf>
    <dxf>
      <numFmt numFmtId="30" formatCode="@"/>
    </dxf>
    <dxf>
      <numFmt numFmtId="30" formatCode="@"/>
    </dxf>
    <dxf>
      <numFmt numFmtId="30" formatCode="@"/>
    </dxf>
    <dxf>
      <numFmt numFmtId="19" formatCode="m/d/yyyy"/>
    </dxf>
    <dxf>
      <numFmt numFmtId="0" formatCode="General"/>
    </dxf>
    <dxf>
      <numFmt numFmtId="30" formatCode="@"/>
    </dxf>
    <dxf>
      <numFmt numFmtId="30" formatCode="@"/>
    </dxf>
    <dxf>
      <numFmt numFmtId="30" formatCode="@"/>
    </dxf>
    <dxf>
      <numFmt numFmtId="30" formatCode="@"/>
    </dxf>
    <dxf>
      <numFmt numFmtId="30" formatCode="@"/>
    </dxf>
    <dxf>
      <numFmt numFmtId="0" formatCode="General"/>
    </dxf>
    <dxf>
      <numFmt numFmtId="30" formatCode="@"/>
    </dxf>
    <dxf>
      <numFmt numFmtId="164" formatCode="&quot;$&quot;#,##0.00"/>
    </dxf>
    <dxf>
      <numFmt numFmtId="164" formatCode="&quot;$&quot;#,##0.00"/>
    </dxf>
    <dxf>
      <numFmt numFmtId="164" formatCode="&quot;$&quot;#,##0.00"/>
    </dxf>
    <dxf>
      <numFmt numFmtId="164" formatCode="&quot;$&quot;#,##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[GP032 - Jet Basics - Salesperson Commission by Customer.xlsx]Salesperson Commission by Cust.!PivotTable3</c:name>
    <c:fmtId val="2"/>
  </c:pivotSource>
  <c:chart>
    <c:autoTitleDeleted val="0"/>
    <c:pivotFmts>
      <c:pivotFmt>
        <c:idx val="0"/>
        <c:spPr>
          <a:solidFill>
            <a:schemeClr val="accent1">
              <a:alpha val="85000"/>
            </a:schemeClr>
          </a:solidFill>
          <a:ln w="9525" cap="flat" cmpd="sng" algn="ctr">
            <a:solidFill>
              <a:schemeClr val="lt1">
                <a:alpha val="50000"/>
              </a:schemeClr>
            </a:solidFill>
            <a:round/>
          </a:ln>
          <a:effectLst/>
        </c:spPr>
        <c:marker>
          <c:symbol val="none"/>
        </c:marker>
      </c:pivotFmt>
      <c:pivotFmt>
        <c:idx val="1"/>
        <c:spPr>
          <a:solidFill>
            <a:schemeClr val="accent1">
              <a:alpha val="85000"/>
            </a:schemeClr>
          </a:solidFill>
          <a:ln w="9525" cap="flat" cmpd="sng" algn="ctr">
            <a:solidFill>
              <a:schemeClr val="lt1">
                <a:alpha val="50000"/>
              </a:schemeClr>
            </a:solidFill>
            <a:round/>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lumMod val="50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
        <c:idx val="2"/>
      </c:pivotFmt>
    </c:pivotFmts>
    <c:plotArea>
      <c:layout>
        <c:manualLayout>
          <c:layoutTarget val="inner"/>
          <c:xMode val="edge"/>
          <c:yMode val="edge"/>
          <c:x val="0.28523480152045338"/>
          <c:y val="0.15240807227295633"/>
          <c:w val="0.66898251635235617"/>
          <c:h val="0.74345990818851393"/>
        </c:manualLayout>
      </c:layout>
      <c:barChart>
        <c:barDir val="bar"/>
        <c:grouping val="clustered"/>
        <c:varyColors val="0"/>
        <c:ser>
          <c:idx val="0"/>
          <c:order val="0"/>
          <c:tx>
            <c:strRef>
              <c:f>'Salesperson Commission by Cust.'!$D$15</c:f>
              <c:strCache>
                <c:ptCount val="1"/>
                <c:pt idx="0">
                  <c:v> Document Amount</c:v>
                </c:pt>
              </c:strCache>
            </c:strRef>
          </c:tx>
          <c:spPr>
            <a:solidFill>
              <a:schemeClr val="accent1">
                <a:alpha val="85000"/>
              </a:schemeClr>
            </a:solidFill>
            <a:ln w="9525" cap="flat" cmpd="sng" algn="ctr">
              <a:solidFill>
                <a:schemeClr val="lt1">
                  <a:alpha val="50000"/>
                </a:schemeClr>
              </a:solidFill>
              <a:round/>
            </a:ln>
            <a:effectLst/>
          </c:spPr>
          <c:invertIfNegative val="0"/>
          <c:cat>
            <c:strRef>
              <c:f>'Salesperson Commission by Cust.'!$C$16:$C$80</c:f>
              <c:strCache>
                <c:ptCount val="64"/>
                <c:pt idx="0">
                  <c:v>Plaza One</c:v>
                </c:pt>
                <c:pt idx="1">
                  <c:v>Central Communications LTD</c:v>
                </c:pt>
                <c:pt idx="2">
                  <c:v>Mahler State University</c:v>
                </c:pt>
                <c:pt idx="3">
                  <c:v>Astor Suites</c:v>
                </c:pt>
                <c:pt idx="4">
                  <c:v>Vancouver Resort Hotels</c:v>
                </c:pt>
                <c:pt idx="5">
                  <c:v>Lawrence Telemarketing</c:v>
                </c:pt>
                <c:pt idx="6">
                  <c:v>Contoso, Ltd.</c:v>
                </c:pt>
                <c:pt idx="7">
                  <c:v>Office Design Systems Ltd</c:v>
                </c:pt>
                <c:pt idx="8">
                  <c:v>Vision Inc.</c:v>
                </c:pt>
                <c:pt idx="9">
                  <c:v>Breakthrough Telemarketing</c:v>
                </c:pt>
                <c:pt idx="10">
                  <c:v>Aaron Fitz Electrical</c:v>
                </c:pt>
                <c:pt idx="11">
                  <c:v>Magnificent Office Images</c:v>
                </c:pt>
                <c:pt idx="12">
                  <c:v>Metropolitan Fiber Systems</c:v>
                </c:pt>
                <c:pt idx="13">
                  <c:v>Blue Yonder Airlines</c:v>
                </c:pt>
                <c:pt idx="14">
                  <c:v>Home Furnishings Limited</c:v>
                </c:pt>
                <c:pt idx="15">
                  <c:v>Riverside University</c:v>
                </c:pt>
                <c:pt idx="16">
                  <c:v>Country View Estates</c:v>
                </c:pt>
                <c:pt idx="17">
                  <c:v>Compu-Tech Solutions</c:v>
                </c:pt>
                <c:pt idx="18">
                  <c:v>Baker's Emporium Inc.</c:v>
                </c:pt>
                <c:pt idx="19">
                  <c:v>Laser Messenger Service</c:v>
                </c:pt>
                <c:pt idx="20">
                  <c:v>St. Mary's Hospital</c:v>
                </c:pt>
                <c:pt idx="21">
                  <c:v>American Science Museum</c:v>
                </c:pt>
                <c:pt idx="22">
                  <c:v>Computers Unlimited</c:v>
                </c:pt>
                <c:pt idx="23">
                  <c:v>Rainbow Research</c:v>
                </c:pt>
                <c:pt idx="24">
                  <c:v>Central Distributing</c:v>
                </c:pt>
                <c:pt idx="25">
                  <c:v>St. Patrick's Hospital</c:v>
                </c:pt>
                <c:pt idx="26">
                  <c:v>Cellular Express</c:v>
                </c:pt>
                <c:pt idx="27">
                  <c:v>Mid-City Hospital</c:v>
                </c:pt>
                <c:pt idx="28">
                  <c:v>Northern Family Hospital</c:v>
                </c:pt>
                <c:pt idx="29">
                  <c:v>Advanced Tech Satellite System</c:v>
                </c:pt>
                <c:pt idx="30">
                  <c:v>Adam Park Resort</c:v>
                </c:pt>
                <c:pt idx="31">
                  <c:v>Computerized Phone Systems</c:v>
                </c:pt>
                <c:pt idx="32">
                  <c:v>Crawfords, Inc.</c:v>
                </c:pt>
                <c:pt idx="33">
                  <c:v>Holling Communications Inc.</c:v>
                </c:pt>
                <c:pt idx="34">
                  <c:v>World Enterprises</c:v>
                </c:pt>
                <c:pt idx="35">
                  <c:v>Rosellen General Hospital</c:v>
                </c:pt>
                <c:pt idx="36">
                  <c:v>Computer Equipment Leasing</c:v>
                </c:pt>
                <c:pt idx="37">
                  <c:v>ISN Industries</c:v>
                </c:pt>
                <c:pt idx="38">
                  <c:v>Novia Scotia Tech. Institute</c:v>
                </c:pt>
                <c:pt idx="39">
                  <c:v>Berry Medical Center</c:v>
                </c:pt>
                <c:pt idx="40">
                  <c:v>Central Illinois Hospital</c:v>
                </c:pt>
                <c:pt idx="41">
                  <c:v>Vista Travel</c:v>
                </c:pt>
                <c:pt idx="42">
                  <c:v>Franchise Office Machines</c:v>
                </c:pt>
                <c:pt idx="43">
                  <c:v>North College</c:v>
                </c:pt>
                <c:pt idx="44">
                  <c:v>Direct Marketers</c:v>
                </c:pt>
                <c:pt idx="45">
                  <c:v>Dollis Cove Resort</c:v>
                </c:pt>
                <c:pt idx="46">
                  <c:v>LeClerc &amp; Associates</c:v>
                </c:pt>
                <c:pt idx="47">
                  <c:v>Nova Systems, Inc.</c:v>
                </c:pt>
                <c:pt idx="48">
                  <c:v>Unified Wire and Cable Systems</c:v>
                </c:pt>
                <c:pt idx="49">
                  <c:v>Johnson, Kimberly</c:v>
                </c:pt>
                <c:pt idx="50">
                  <c:v>Leisure &amp; Travel Consultants</c:v>
                </c:pt>
                <c:pt idx="51">
                  <c:v>Alton Manufacturing</c:v>
                </c:pt>
                <c:pt idx="52">
                  <c:v>Londonberry Nursing Home</c:v>
                </c:pt>
                <c:pt idx="53">
                  <c:v>Advanced Paper Co.</c:v>
                </c:pt>
                <c:pt idx="54">
                  <c:v>Place One Suites</c:v>
                </c:pt>
                <c:pt idx="55">
                  <c:v>Associated Insurance Company</c:v>
                </c:pt>
                <c:pt idx="56">
                  <c:v>Boyle's Country Inn's</c:v>
                </c:pt>
                <c:pt idx="57">
                  <c:v>Communication Connections</c:v>
                </c:pt>
                <c:pt idx="58">
                  <c:v>Reynolds State College</c:v>
                </c:pt>
                <c:pt idx="59">
                  <c:v>West Central Distributors</c:v>
                </c:pt>
                <c:pt idx="60">
                  <c:v>Midland Construction</c:v>
                </c:pt>
                <c:pt idx="61">
                  <c:v>Greenway Foods</c:v>
                </c:pt>
                <c:pt idx="62">
                  <c:v>Mendota University</c:v>
                </c:pt>
                <c:pt idx="63">
                  <c:v>Kelly Consulting</c:v>
                </c:pt>
              </c:strCache>
            </c:strRef>
          </c:cat>
          <c:val>
            <c:numRef>
              <c:f>'Salesperson Commission by Cust.'!$D$16:$D$80</c:f>
              <c:numCache>
                <c:formatCode>"$"#,##0.00</c:formatCode>
                <c:ptCount val="64"/>
                <c:pt idx="0">
                  <c:v>167750.70000000001</c:v>
                </c:pt>
                <c:pt idx="1">
                  <c:v>108877.44</c:v>
                </c:pt>
                <c:pt idx="2">
                  <c:v>94677.549999999988</c:v>
                </c:pt>
                <c:pt idx="3">
                  <c:v>93951.239999999991</c:v>
                </c:pt>
                <c:pt idx="4">
                  <c:v>95892.85</c:v>
                </c:pt>
                <c:pt idx="5">
                  <c:v>93105.17</c:v>
                </c:pt>
                <c:pt idx="6">
                  <c:v>82667.53</c:v>
                </c:pt>
                <c:pt idx="7">
                  <c:v>74910.649999999994</c:v>
                </c:pt>
                <c:pt idx="8">
                  <c:v>73947.649999999994</c:v>
                </c:pt>
                <c:pt idx="9">
                  <c:v>48207.29</c:v>
                </c:pt>
                <c:pt idx="10">
                  <c:v>25652.950000000012</c:v>
                </c:pt>
                <c:pt idx="11">
                  <c:v>23678.949999999997</c:v>
                </c:pt>
                <c:pt idx="12">
                  <c:v>17981.07</c:v>
                </c:pt>
                <c:pt idx="13">
                  <c:v>13069.15</c:v>
                </c:pt>
                <c:pt idx="14">
                  <c:v>10657.21</c:v>
                </c:pt>
                <c:pt idx="15">
                  <c:v>9891.48</c:v>
                </c:pt>
                <c:pt idx="16">
                  <c:v>10147.4</c:v>
                </c:pt>
                <c:pt idx="17">
                  <c:v>9581.8499999999985</c:v>
                </c:pt>
                <c:pt idx="18">
                  <c:v>9479.69</c:v>
                </c:pt>
                <c:pt idx="19">
                  <c:v>7819.5</c:v>
                </c:pt>
                <c:pt idx="20">
                  <c:v>7200</c:v>
                </c:pt>
                <c:pt idx="21">
                  <c:v>6824.01</c:v>
                </c:pt>
                <c:pt idx="22">
                  <c:v>6643.74</c:v>
                </c:pt>
                <c:pt idx="23">
                  <c:v>6420</c:v>
                </c:pt>
                <c:pt idx="24">
                  <c:v>6081.7699999999995</c:v>
                </c:pt>
                <c:pt idx="25">
                  <c:v>6329.67</c:v>
                </c:pt>
                <c:pt idx="26">
                  <c:v>5632.37</c:v>
                </c:pt>
                <c:pt idx="27">
                  <c:v>4560</c:v>
                </c:pt>
                <c:pt idx="28">
                  <c:v>4558.2</c:v>
                </c:pt>
                <c:pt idx="29">
                  <c:v>4298.75</c:v>
                </c:pt>
                <c:pt idx="30">
                  <c:v>4036.06</c:v>
                </c:pt>
                <c:pt idx="31">
                  <c:v>3904.6000000000004</c:v>
                </c:pt>
                <c:pt idx="32">
                  <c:v>3852</c:v>
                </c:pt>
                <c:pt idx="33">
                  <c:v>3630.2999999999997</c:v>
                </c:pt>
                <c:pt idx="34">
                  <c:v>3338.4</c:v>
                </c:pt>
                <c:pt idx="35">
                  <c:v>3276.46</c:v>
                </c:pt>
                <c:pt idx="36">
                  <c:v>3640.67</c:v>
                </c:pt>
                <c:pt idx="37">
                  <c:v>2888.9</c:v>
                </c:pt>
                <c:pt idx="38">
                  <c:v>2657.49</c:v>
                </c:pt>
                <c:pt idx="39">
                  <c:v>2547.15</c:v>
                </c:pt>
                <c:pt idx="40">
                  <c:v>2452.5</c:v>
                </c:pt>
                <c:pt idx="41">
                  <c:v>2391.75</c:v>
                </c:pt>
                <c:pt idx="42">
                  <c:v>1647.8</c:v>
                </c:pt>
                <c:pt idx="43">
                  <c:v>1500</c:v>
                </c:pt>
                <c:pt idx="44">
                  <c:v>1605</c:v>
                </c:pt>
                <c:pt idx="45">
                  <c:v>1405.89</c:v>
                </c:pt>
                <c:pt idx="46">
                  <c:v>1320.82</c:v>
                </c:pt>
                <c:pt idx="47">
                  <c:v>1206.43</c:v>
                </c:pt>
                <c:pt idx="48">
                  <c:v>1206.43</c:v>
                </c:pt>
                <c:pt idx="49">
                  <c:v>1027.2</c:v>
                </c:pt>
                <c:pt idx="50">
                  <c:v>1139.7</c:v>
                </c:pt>
                <c:pt idx="51">
                  <c:v>802.5</c:v>
                </c:pt>
                <c:pt idx="52">
                  <c:v>764.69</c:v>
                </c:pt>
                <c:pt idx="53">
                  <c:v>736.39</c:v>
                </c:pt>
                <c:pt idx="54">
                  <c:v>748.46999999999991</c:v>
                </c:pt>
                <c:pt idx="55">
                  <c:v>695.4</c:v>
                </c:pt>
                <c:pt idx="56">
                  <c:v>731.94</c:v>
                </c:pt>
                <c:pt idx="57">
                  <c:v>606.03</c:v>
                </c:pt>
                <c:pt idx="58">
                  <c:v>300.14</c:v>
                </c:pt>
                <c:pt idx="59">
                  <c:v>99.75</c:v>
                </c:pt>
                <c:pt idx="60">
                  <c:v>82.6</c:v>
                </c:pt>
                <c:pt idx="61">
                  <c:v>0</c:v>
                </c:pt>
                <c:pt idx="62">
                  <c:v>-189.95</c:v>
                </c:pt>
                <c:pt idx="63">
                  <c:v>-731.94</c:v>
                </c:pt>
              </c:numCache>
            </c:numRef>
          </c:val>
          <c:extLst>
            <c:ext xmlns:c16="http://schemas.microsoft.com/office/drawing/2014/chart" uri="{C3380CC4-5D6E-409C-BE32-E72D297353CC}">
              <c16:uniqueId val="{00000000-12D7-4444-BDB6-095986722665}"/>
            </c:ext>
          </c:extLst>
        </c:ser>
        <c:ser>
          <c:idx val="1"/>
          <c:order val="1"/>
          <c:tx>
            <c:strRef>
              <c:f>'Salesperson Commission by Cust.'!$E$15</c:f>
              <c:strCache>
                <c:ptCount val="1"/>
                <c:pt idx="0">
                  <c:v> Commission Amount</c:v>
                </c:pt>
              </c:strCache>
            </c:strRef>
          </c:tx>
          <c:spPr>
            <a:solidFill>
              <a:schemeClr val="accent2">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lumMod val="50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'Salesperson Commission by Cust.'!$C$16:$C$80</c:f>
              <c:strCache>
                <c:ptCount val="64"/>
                <c:pt idx="0">
                  <c:v>Plaza One</c:v>
                </c:pt>
                <c:pt idx="1">
                  <c:v>Central Communications LTD</c:v>
                </c:pt>
                <c:pt idx="2">
                  <c:v>Mahler State University</c:v>
                </c:pt>
                <c:pt idx="3">
                  <c:v>Astor Suites</c:v>
                </c:pt>
                <c:pt idx="4">
                  <c:v>Vancouver Resort Hotels</c:v>
                </c:pt>
                <c:pt idx="5">
                  <c:v>Lawrence Telemarketing</c:v>
                </c:pt>
                <c:pt idx="6">
                  <c:v>Contoso, Ltd.</c:v>
                </c:pt>
                <c:pt idx="7">
                  <c:v>Office Design Systems Ltd</c:v>
                </c:pt>
                <c:pt idx="8">
                  <c:v>Vision Inc.</c:v>
                </c:pt>
                <c:pt idx="9">
                  <c:v>Breakthrough Telemarketing</c:v>
                </c:pt>
                <c:pt idx="10">
                  <c:v>Aaron Fitz Electrical</c:v>
                </c:pt>
                <c:pt idx="11">
                  <c:v>Magnificent Office Images</c:v>
                </c:pt>
                <c:pt idx="12">
                  <c:v>Metropolitan Fiber Systems</c:v>
                </c:pt>
                <c:pt idx="13">
                  <c:v>Blue Yonder Airlines</c:v>
                </c:pt>
                <c:pt idx="14">
                  <c:v>Home Furnishings Limited</c:v>
                </c:pt>
                <c:pt idx="15">
                  <c:v>Riverside University</c:v>
                </c:pt>
                <c:pt idx="16">
                  <c:v>Country View Estates</c:v>
                </c:pt>
                <c:pt idx="17">
                  <c:v>Compu-Tech Solutions</c:v>
                </c:pt>
                <c:pt idx="18">
                  <c:v>Baker's Emporium Inc.</c:v>
                </c:pt>
                <c:pt idx="19">
                  <c:v>Laser Messenger Service</c:v>
                </c:pt>
                <c:pt idx="20">
                  <c:v>St. Mary's Hospital</c:v>
                </c:pt>
                <c:pt idx="21">
                  <c:v>American Science Museum</c:v>
                </c:pt>
                <c:pt idx="22">
                  <c:v>Computers Unlimited</c:v>
                </c:pt>
                <c:pt idx="23">
                  <c:v>Rainbow Research</c:v>
                </c:pt>
                <c:pt idx="24">
                  <c:v>Central Distributing</c:v>
                </c:pt>
                <c:pt idx="25">
                  <c:v>St. Patrick's Hospital</c:v>
                </c:pt>
                <c:pt idx="26">
                  <c:v>Cellular Express</c:v>
                </c:pt>
                <c:pt idx="27">
                  <c:v>Mid-City Hospital</c:v>
                </c:pt>
                <c:pt idx="28">
                  <c:v>Northern Family Hospital</c:v>
                </c:pt>
                <c:pt idx="29">
                  <c:v>Advanced Tech Satellite System</c:v>
                </c:pt>
                <c:pt idx="30">
                  <c:v>Adam Park Resort</c:v>
                </c:pt>
                <c:pt idx="31">
                  <c:v>Computerized Phone Systems</c:v>
                </c:pt>
                <c:pt idx="32">
                  <c:v>Crawfords, Inc.</c:v>
                </c:pt>
                <c:pt idx="33">
                  <c:v>Holling Communications Inc.</c:v>
                </c:pt>
                <c:pt idx="34">
                  <c:v>World Enterprises</c:v>
                </c:pt>
                <c:pt idx="35">
                  <c:v>Rosellen General Hospital</c:v>
                </c:pt>
                <c:pt idx="36">
                  <c:v>Computer Equipment Leasing</c:v>
                </c:pt>
                <c:pt idx="37">
                  <c:v>ISN Industries</c:v>
                </c:pt>
                <c:pt idx="38">
                  <c:v>Novia Scotia Tech. Institute</c:v>
                </c:pt>
                <c:pt idx="39">
                  <c:v>Berry Medical Center</c:v>
                </c:pt>
                <c:pt idx="40">
                  <c:v>Central Illinois Hospital</c:v>
                </c:pt>
                <c:pt idx="41">
                  <c:v>Vista Travel</c:v>
                </c:pt>
                <c:pt idx="42">
                  <c:v>Franchise Office Machines</c:v>
                </c:pt>
                <c:pt idx="43">
                  <c:v>North College</c:v>
                </c:pt>
                <c:pt idx="44">
                  <c:v>Direct Marketers</c:v>
                </c:pt>
                <c:pt idx="45">
                  <c:v>Dollis Cove Resort</c:v>
                </c:pt>
                <c:pt idx="46">
                  <c:v>LeClerc &amp; Associates</c:v>
                </c:pt>
                <c:pt idx="47">
                  <c:v>Nova Systems, Inc.</c:v>
                </c:pt>
                <c:pt idx="48">
                  <c:v>Unified Wire and Cable Systems</c:v>
                </c:pt>
                <c:pt idx="49">
                  <c:v>Johnson, Kimberly</c:v>
                </c:pt>
                <c:pt idx="50">
                  <c:v>Leisure &amp; Travel Consultants</c:v>
                </c:pt>
                <c:pt idx="51">
                  <c:v>Alton Manufacturing</c:v>
                </c:pt>
                <c:pt idx="52">
                  <c:v>Londonberry Nursing Home</c:v>
                </c:pt>
                <c:pt idx="53">
                  <c:v>Advanced Paper Co.</c:v>
                </c:pt>
                <c:pt idx="54">
                  <c:v>Place One Suites</c:v>
                </c:pt>
                <c:pt idx="55">
                  <c:v>Associated Insurance Company</c:v>
                </c:pt>
                <c:pt idx="56">
                  <c:v>Boyle's Country Inn's</c:v>
                </c:pt>
                <c:pt idx="57">
                  <c:v>Communication Connections</c:v>
                </c:pt>
                <c:pt idx="58">
                  <c:v>Reynolds State College</c:v>
                </c:pt>
                <c:pt idx="59">
                  <c:v>West Central Distributors</c:v>
                </c:pt>
                <c:pt idx="60">
                  <c:v>Midland Construction</c:v>
                </c:pt>
                <c:pt idx="61">
                  <c:v>Greenway Foods</c:v>
                </c:pt>
                <c:pt idx="62">
                  <c:v>Mendota University</c:v>
                </c:pt>
                <c:pt idx="63">
                  <c:v>Kelly Consulting</c:v>
                </c:pt>
              </c:strCache>
            </c:strRef>
          </c:cat>
          <c:val>
            <c:numRef>
              <c:f>'Salesperson Commission by Cust.'!$E$16:$E$80</c:f>
              <c:numCache>
                <c:formatCode>"$"#,##0.00</c:formatCode>
                <c:ptCount val="64"/>
                <c:pt idx="0">
                  <c:v>4832.0999999999985</c:v>
                </c:pt>
                <c:pt idx="1">
                  <c:v>3064.08</c:v>
                </c:pt>
                <c:pt idx="2">
                  <c:v>2840.34</c:v>
                </c:pt>
                <c:pt idx="3">
                  <c:v>2717.48</c:v>
                </c:pt>
                <c:pt idx="4">
                  <c:v>2690.1400000000008</c:v>
                </c:pt>
                <c:pt idx="5">
                  <c:v>2675.3599999999997</c:v>
                </c:pt>
                <c:pt idx="6">
                  <c:v>2323.7699999999995</c:v>
                </c:pt>
                <c:pt idx="7">
                  <c:v>2100.3000000000002</c:v>
                </c:pt>
                <c:pt idx="8">
                  <c:v>2073.3000000000002</c:v>
                </c:pt>
                <c:pt idx="9">
                  <c:v>1396.41</c:v>
                </c:pt>
                <c:pt idx="10">
                  <c:v>728.34000000000037</c:v>
                </c:pt>
                <c:pt idx="11">
                  <c:v>671.33</c:v>
                </c:pt>
                <c:pt idx="12">
                  <c:v>509.36</c:v>
                </c:pt>
                <c:pt idx="13">
                  <c:v>392.1</c:v>
                </c:pt>
                <c:pt idx="14">
                  <c:v>298.8</c:v>
                </c:pt>
                <c:pt idx="15">
                  <c:v>278.08000000000004</c:v>
                </c:pt>
                <c:pt idx="16">
                  <c:v>270.59999999999997</c:v>
                </c:pt>
                <c:pt idx="17">
                  <c:v>268.64999999999998</c:v>
                </c:pt>
                <c:pt idx="18">
                  <c:v>265.78999999999996</c:v>
                </c:pt>
                <c:pt idx="19">
                  <c:v>219.3</c:v>
                </c:pt>
                <c:pt idx="20">
                  <c:v>216</c:v>
                </c:pt>
                <c:pt idx="21">
                  <c:v>192.88</c:v>
                </c:pt>
                <c:pt idx="22">
                  <c:v>186.27</c:v>
                </c:pt>
                <c:pt idx="23">
                  <c:v>180</c:v>
                </c:pt>
                <c:pt idx="24">
                  <c:v>170.51999999999998</c:v>
                </c:pt>
                <c:pt idx="25">
                  <c:v>158.24</c:v>
                </c:pt>
                <c:pt idx="26">
                  <c:v>157.92000000000002</c:v>
                </c:pt>
                <c:pt idx="27">
                  <c:v>136.80000000000001</c:v>
                </c:pt>
                <c:pt idx="28">
                  <c:v>127.8</c:v>
                </c:pt>
                <c:pt idx="29">
                  <c:v>120.53000000000002</c:v>
                </c:pt>
                <c:pt idx="30">
                  <c:v>113.18000000000002</c:v>
                </c:pt>
                <c:pt idx="31">
                  <c:v>109.48999999999998</c:v>
                </c:pt>
                <c:pt idx="32">
                  <c:v>108</c:v>
                </c:pt>
                <c:pt idx="33">
                  <c:v>104.06</c:v>
                </c:pt>
                <c:pt idx="34">
                  <c:v>93.6</c:v>
                </c:pt>
                <c:pt idx="35">
                  <c:v>91.860000000000014</c:v>
                </c:pt>
                <c:pt idx="36">
                  <c:v>91.009999999999991</c:v>
                </c:pt>
                <c:pt idx="37">
                  <c:v>81</c:v>
                </c:pt>
                <c:pt idx="38">
                  <c:v>74.510000000000005</c:v>
                </c:pt>
                <c:pt idx="39">
                  <c:v>71.429999999999993</c:v>
                </c:pt>
                <c:pt idx="40">
                  <c:v>68.75</c:v>
                </c:pt>
                <c:pt idx="41">
                  <c:v>67.06</c:v>
                </c:pt>
                <c:pt idx="42">
                  <c:v>46.2</c:v>
                </c:pt>
                <c:pt idx="43">
                  <c:v>45</c:v>
                </c:pt>
                <c:pt idx="44">
                  <c:v>45</c:v>
                </c:pt>
                <c:pt idx="45">
                  <c:v>39.409999999999997</c:v>
                </c:pt>
                <c:pt idx="46">
                  <c:v>37.04</c:v>
                </c:pt>
                <c:pt idx="47">
                  <c:v>33.83</c:v>
                </c:pt>
                <c:pt idx="48">
                  <c:v>33.83</c:v>
                </c:pt>
                <c:pt idx="49">
                  <c:v>28.8</c:v>
                </c:pt>
                <c:pt idx="50">
                  <c:v>28.49</c:v>
                </c:pt>
                <c:pt idx="51">
                  <c:v>22.5</c:v>
                </c:pt>
                <c:pt idx="52">
                  <c:v>21.6</c:v>
                </c:pt>
                <c:pt idx="53">
                  <c:v>21.580000000000002</c:v>
                </c:pt>
                <c:pt idx="54">
                  <c:v>21.060000000000002</c:v>
                </c:pt>
                <c:pt idx="55">
                  <c:v>19.5</c:v>
                </c:pt>
                <c:pt idx="56">
                  <c:v>18.3</c:v>
                </c:pt>
                <c:pt idx="57">
                  <c:v>16.990000000000002</c:v>
                </c:pt>
                <c:pt idx="58">
                  <c:v>8.42</c:v>
                </c:pt>
                <c:pt idx="59">
                  <c:v>2.99</c:v>
                </c:pt>
                <c:pt idx="60">
                  <c:v>2.4</c:v>
                </c:pt>
                <c:pt idx="61">
                  <c:v>0</c:v>
                </c:pt>
                <c:pt idx="62">
                  <c:v>-5.7</c:v>
                </c:pt>
                <c:pt idx="63">
                  <c:v>-18.3</c:v>
                </c:pt>
              </c:numCache>
            </c:numRef>
          </c:val>
          <c:extLst>
            <c:ext xmlns:c16="http://schemas.microsoft.com/office/drawing/2014/chart" uri="{C3380CC4-5D6E-409C-BE32-E72D297353CC}">
              <c16:uniqueId val="{00000001-12D7-4444-BDB6-095986722665}"/>
            </c:ext>
          </c:extLst>
        </c:ser>
        <c:dLbls>
          <c:showLegendKey val="0"/>
          <c:showVal val="0"/>
          <c:showCatName val="0"/>
          <c:showSerName val="0"/>
          <c:showPercent val="0"/>
          <c:showBubbleSize val="0"/>
        </c:dLbls>
        <c:gapWidth val="65"/>
        <c:axId val="327429752"/>
        <c:axId val="327430144"/>
      </c:barChart>
      <c:catAx>
        <c:axId val="327429752"/>
        <c:scaling>
          <c:orientation val="maxMin"/>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327430144"/>
        <c:crosses val="autoZero"/>
        <c:auto val="1"/>
        <c:lblAlgn val="ctr"/>
        <c:lblOffset val="100"/>
        <c:noMultiLvlLbl val="0"/>
      </c:catAx>
      <c:valAx>
        <c:axId val="327430144"/>
        <c:scaling>
          <c:orientation val="minMax"/>
        </c:scaling>
        <c:delete val="0"/>
        <c:axPos val="t"/>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327429752"/>
        <c:crosses val="autoZero"/>
        <c:crossBetween val="between"/>
      </c:valAx>
      <c:spPr>
        <a:noFill/>
        <a:ln>
          <a:noFill/>
        </a:ln>
        <a:effectLst/>
      </c:spPr>
    </c:plotArea>
    <c:legend>
      <c:legendPos val="r"/>
      <c:layout>
        <c:manualLayout>
          <c:xMode val="edge"/>
          <c:yMode val="edge"/>
          <c:x val="0.86926119556543602"/>
          <c:y val="0.35058315247919913"/>
          <c:w val="0.1091083207743042"/>
          <c:h val="0.29657870568363481"/>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5</xdr:col>
      <xdr:colOff>123825</xdr:colOff>
      <xdr:row>7</xdr:row>
      <xdr:rowOff>252412</xdr:rowOff>
    </xdr:from>
    <xdr:to>
      <xdr:col>15</xdr:col>
      <xdr:colOff>1</xdr:colOff>
      <xdr:row>28</xdr:row>
      <xdr:rowOff>21167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9525</xdr:colOff>
      <xdr:row>7</xdr:row>
      <xdr:rowOff>257176</xdr:rowOff>
    </xdr:from>
    <xdr:to>
      <xdr:col>3</xdr:col>
      <xdr:colOff>114300</xdr:colOff>
      <xdr:row>13</xdr:row>
      <xdr:rowOff>85726</xdr:rowOff>
    </xdr:to>
    <mc:AlternateContent xmlns:mc="http://schemas.openxmlformats.org/markup-compatibility/2006">
      <mc:Choice xmlns:a14="http://schemas.microsoft.com/office/drawing/2010/main" Requires="a14">
        <xdr:graphicFrame macro="">
          <xdr:nvGraphicFramePr>
            <xdr:cNvPr id="3" name="Salesperson ID"/>
            <xdr:cNvGraphicFramePr/>
          </xdr:nvGraphicFramePr>
          <xdr:xfrm>
            <a:off x="0" y="0"/>
            <a:ext cx="0" cy="0"/>
          </xdr:xfrm>
          <a:graphic>
            <a:graphicData uri="http://schemas.microsoft.com/office/drawing/2010/slicer">
              <sle:slicer xmlns:sle="http://schemas.microsoft.com/office/drawing/2010/slicer" name="Salesperson ID"/>
            </a:graphicData>
          </a:graphic>
        </xdr:graphicFrame>
      </mc:Choice>
      <mc:Fallback>
        <xdr:sp macro="" textlink="">
          <xdr:nvSpPr>
            <xdr:cNvPr id="0" name=""/>
            <xdr:cNvSpPr>
              <a:spLocks noTextEdit="1"/>
            </xdr:cNvSpPr>
          </xdr:nvSpPr>
          <xdr:spPr>
            <a:xfrm>
              <a:off x="695325" y="1533526"/>
              <a:ext cx="3990975" cy="11811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352424</xdr:colOff>
      <xdr:row>7</xdr:row>
      <xdr:rowOff>257176</xdr:rowOff>
    </xdr:from>
    <xdr:to>
      <xdr:col>5</xdr:col>
      <xdr:colOff>0</xdr:colOff>
      <xdr:row>13</xdr:row>
      <xdr:rowOff>84202</xdr:rowOff>
    </xdr:to>
    <mc:AlternateContent xmlns:mc="http://schemas.openxmlformats.org/markup-compatibility/2006">
      <mc:Choice xmlns:a14="http://schemas.microsoft.com/office/drawing/2010/main" Requires="a14">
        <xdr:graphicFrame macro="">
          <xdr:nvGraphicFramePr>
            <xdr:cNvPr id="5"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dr:sp macro="" textlink="">
          <xdr:nvSpPr>
            <xdr:cNvPr id="0" name=""/>
            <xdr:cNvSpPr>
              <a:spLocks noTextEdit="1"/>
            </xdr:cNvSpPr>
          </xdr:nvSpPr>
          <xdr:spPr>
            <a:xfrm>
              <a:off x="4924424" y="1533526"/>
              <a:ext cx="2333626" cy="117957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71.482516087963" missingItemsLimit="0" createdVersion="5" refreshedVersion="6" minRefreshableVersion="3" recordCount="333">
  <cacheSource type="worksheet">
    <worksheetSource name="SalesTransactions"/>
  </cacheSource>
  <cacheFields count="13">
    <cacheField name="Salesperson ID" numFmtId="49">
      <sharedItems count="8">
        <s v="GARY W."/>
        <s v="PAUL W."/>
        <s v="SANDRA M."/>
        <s v="NANCY B."/>
        <s v="ERIN J."/>
        <s v="GREG E."/>
        <s v="FRANCINE B."/>
        <s v="IAN M."/>
      </sharedItems>
    </cacheField>
    <cacheField name="Commission Amount" numFmtId="0">
      <sharedItems containsSemiMixedTypes="0" containsString="0" containsNumber="1" minValue="-78.69" maxValue="2511.81"/>
    </cacheField>
    <cacheField name="Contact Person" numFmtId="49">
      <sharedItems/>
    </cacheField>
    <cacheField name="Country" numFmtId="49">
      <sharedItems count="4">
        <s v="Canada"/>
        <s v="USA"/>
        <s v="Australia"/>
        <s v="New Zealand"/>
      </sharedItems>
    </cacheField>
    <cacheField name="Currency ID" numFmtId="49">
      <sharedItems/>
    </cacheField>
    <cacheField name="Customer Name" numFmtId="49">
      <sharedItems count="64">
        <s v="Magnificent Office Images"/>
        <s v="Central Communications LTD"/>
        <s v="Mahler State University"/>
        <s v="Lawrence Telemarketing"/>
        <s v="Blue Yonder Airlines"/>
        <s v="Vancouver Resort Hotels"/>
        <s v="Aaron Fitz Electrical"/>
        <s v="Holling Communications Inc."/>
        <s v="Metropolitan Fiber Systems"/>
        <s v="Astor Suites"/>
        <s v="Plaza One"/>
        <s v="Contoso, Ltd."/>
        <s v="Breakthrough Telemarketing"/>
        <s v="Adam Park Resort"/>
        <s v="Leisure &amp; Travel Consultants"/>
        <s v="Baker's Emporium Inc."/>
        <s v="ISN Industries"/>
        <s v="LeClerc &amp; Associates"/>
        <s v="Boyle's Country Inn's"/>
        <s v="Mendota University"/>
        <s v="Kelly Consulting"/>
        <s v="Advanced Tech Satellite System"/>
        <s v="West Central Distributors"/>
        <s v="Office Design Systems Ltd"/>
        <s v="Associated Insurance Company"/>
        <s v="Communication Connections"/>
        <s v="Vision Inc."/>
        <s v="Computerized Phone Systems"/>
        <s v="Country View Estates"/>
        <s v="American Science Museum"/>
        <s v="Advanced Paper Co."/>
        <s v="Riverside University"/>
        <s v="Londonberry Nursing Home"/>
        <s v="Midland Construction"/>
        <s v="Cellular Express"/>
        <s v="Central Distributing"/>
        <s v="Compu-Tech Solutions"/>
        <s v="Computer Equipment Leasing"/>
        <s v="Dollis Cove Resort"/>
        <s v="Home Furnishings Limited"/>
        <s v="Nova Systems, Inc."/>
        <s v="Unified Wire and Cable Systems"/>
        <s v="Rosellen General Hospital"/>
        <s v="Reynolds State College"/>
        <s v="Franchise Office Machines"/>
        <s v="Greenway Foods"/>
        <s v="Place One Suites"/>
        <s v="Laser Messenger Service"/>
        <s v="Central Illinois Hospital"/>
        <s v="Northern Family Hospital"/>
        <s v="World Enterprises"/>
        <s v="Direct Marketers"/>
        <s v="Novia Scotia Tech. Institute"/>
        <s v="Rainbow Research"/>
        <s v="Computers Unlimited"/>
        <s v="Alton Manufacturing"/>
        <s v="North College"/>
        <s v="Vista Travel"/>
        <s v="Berry Medical Center"/>
        <s v="Mid-City Hospital"/>
        <s v="Johnson, Kimberly"/>
        <s v="Crawfords, Inc."/>
        <s v="St. Mary's Hospital"/>
        <s v="St. Patrick's Hospital"/>
      </sharedItems>
    </cacheField>
    <cacheField name="Customer Number" numFmtId="49">
      <sharedItems/>
    </cacheField>
    <cacheField name="Document Amount" numFmtId="0">
      <sharedItems containsSemiMixedTypes="0" containsString="0" containsNumber="1" minValue="-2806.61" maxValue="89198.87"/>
    </cacheField>
    <cacheField name="Document Date" numFmtId="14">
      <sharedItems containsSemiMixedTypes="0" containsNonDate="0" containsDate="1" containsString="0" minDate="2014-02-10T00:00:00" maxDate="2018-12-01T00:00:00"/>
    </cacheField>
    <cacheField name="Document ID" numFmtId="49">
      <sharedItems/>
    </cacheField>
    <cacheField name="Document Status" numFmtId="49">
      <sharedItems/>
    </cacheField>
    <cacheField name="Location Code" numFmtId="49">
      <sharedItems/>
    </cacheField>
    <cacheField name="Sales Territory" numFmtId="49">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333">
  <r>
    <x v="0"/>
    <n v="10.8"/>
    <s v="Elizabeth Swift"/>
    <x v="0"/>
    <s v="Z-US$"/>
    <x v="0"/>
    <s v="MAGNIFIC0001"/>
    <n v="385.15"/>
    <d v="2014-05-10T00:00:00"/>
    <s v="INV1015"/>
    <s v=""/>
    <s v="WAREHOUSE"/>
    <s v="TERRITORY 6"/>
  </r>
  <r>
    <x v="1"/>
    <n v="0.9"/>
    <s v="Mary Weist"/>
    <x v="1"/>
    <s v="Z-US$"/>
    <x v="1"/>
    <s v="CENTRALC0001"/>
    <n v="31.95"/>
    <d v="2014-05-10T00:00:00"/>
    <s v="INV1014"/>
    <s v=""/>
    <s v="WAREHOUSE"/>
    <s v="TERRITORY 1"/>
  </r>
  <r>
    <x v="2"/>
    <n v="180"/>
    <s v="Sharon Delbourne"/>
    <x v="1"/>
    <s v="Z-US$"/>
    <x v="2"/>
    <s v="MAHLERST0001"/>
    <n v="5999.95"/>
    <d v="2014-05-10T00:00:00"/>
    <s v="INV1017"/>
    <s v=""/>
    <s v="WAREHOUSE"/>
    <s v="TERRITORY 4"/>
  </r>
  <r>
    <x v="3"/>
    <n v="0.26"/>
    <s v="Rod Williams"/>
    <x v="1"/>
    <s v="Z-US$"/>
    <x v="3"/>
    <s v="LAWRENCE0001"/>
    <n v="9.3699999999999992"/>
    <d v="2014-05-10T00:00:00"/>
    <s v="INV1018"/>
    <s v=""/>
    <s v="WAREHOUSE"/>
    <s v="TERRITORY 3"/>
  </r>
  <r>
    <x v="3"/>
    <n v="40.5"/>
    <s v="Lt. James Whitson"/>
    <x v="1"/>
    <s v="Z-US$"/>
    <x v="4"/>
    <s v="BLUEYOND0001"/>
    <n v="1349.95"/>
    <d v="2014-05-10T00:00:00"/>
    <s v="INV1019"/>
    <s v=""/>
    <s v="WAREHOUSE"/>
    <s v="TERRITORY 3"/>
  </r>
  <r>
    <x v="4"/>
    <n v="719.99"/>
    <s v="Wilson Jones"/>
    <x v="0"/>
    <s v="Z-US$"/>
    <x v="5"/>
    <s v="VANCOUVE0001"/>
    <n v="25679.47"/>
    <d v="2014-05-30T00:00:00"/>
    <s v="INV1023"/>
    <s v=""/>
    <s v="WAREHOUSE"/>
    <s v="TERRITORY 7"/>
  </r>
  <r>
    <x v="1"/>
    <n v="3.6"/>
    <s v="Bob Fitz"/>
    <x v="1"/>
    <s v="Z-US$"/>
    <x v="6"/>
    <s v="AARONFIT0001"/>
    <n v="128.35"/>
    <d v="2014-02-10T00:00:00"/>
    <s v="INV1024"/>
    <s v=""/>
    <s v="WAREHOUSE"/>
    <s v="TERRITORY 1"/>
  </r>
  <r>
    <x v="1"/>
    <n v="3.3"/>
    <s v="Bob Fitz"/>
    <x v="1"/>
    <s v="Z-US$"/>
    <x v="6"/>
    <s v="AARONFIT0001"/>
    <n v="117.65"/>
    <d v="2014-02-15T00:00:00"/>
    <s v="INV1025"/>
    <s v=""/>
    <s v="WAREHOUSE"/>
    <s v="TERRITORY 1"/>
  </r>
  <r>
    <x v="1"/>
    <n v="3.6"/>
    <s v="Ed Holling"/>
    <x v="1"/>
    <s v="Z-US$"/>
    <x v="7"/>
    <s v="HOLLINGC0001"/>
    <n v="128.30000000000001"/>
    <d v="2014-05-10T00:00:00"/>
    <s v="INVPS1003"/>
    <s v=""/>
    <s v="WAREHOUSE"/>
    <s v="TERRITORY 1"/>
  </r>
  <r>
    <x v="0"/>
    <n v="7.19"/>
    <s v="Elizabeth Swift"/>
    <x v="0"/>
    <s v="Z-US$"/>
    <x v="0"/>
    <s v="MAGNIFIC0001"/>
    <n v="256.58999999999997"/>
    <d v="2016-02-21T00:00:00"/>
    <s v="STDINV2061"/>
    <s v=""/>
    <s v="WAREHOUSE"/>
    <s v="TERRITORY 6"/>
  </r>
  <r>
    <x v="2"/>
    <n v="1.8"/>
    <s v="Sales Dept."/>
    <x v="1"/>
    <s v="Z-US$"/>
    <x v="8"/>
    <s v="METROPOL0001"/>
    <n v="64.150000000000006"/>
    <d v="2016-02-22T00:00:00"/>
    <s v="STDINV2062"/>
    <s v=""/>
    <s v="WAREHOUSE"/>
    <s v="TERRITORY 4"/>
  </r>
  <r>
    <x v="5"/>
    <n v="40.200000000000003"/>
    <s v="Pat Turner"/>
    <x v="1"/>
    <s v="Z-US$"/>
    <x v="9"/>
    <s v="ASTORSUI0001"/>
    <n v="1433.75"/>
    <d v="2016-02-22T00:00:00"/>
    <s v="STDINV2064"/>
    <s v=""/>
    <s v="WAREHOUSE"/>
    <s v="TERRITORY 2"/>
  </r>
  <r>
    <x v="2"/>
    <n v="5.77"/>
    <s v="Mike Unjhem"/>
    <x v="1"/>
    <s v="Z-US$"/>
    <x v="10"/>
    <s v="PLAZAONE0001"/>
    <n v="205.7"/>
    <d v="2016-02-22T00:00:00"/>
    <s v="STDINV2065"/>
    <s v=""/>
    <s v="WAREHOUSE"/>
    <s v="TERRITORY 4"/>
  </r>
  <r>
    <x v="2"/>
    <n v="22.79"/>
    <s v="Mike Unjhem"/>
    <x v="1"/>
    <s v="Z-US$"/>
    <x v="10"/>
    <s v="PLAZAONE0001"/>
    <n v="812.99"/>
    <d v="2017-01-21T00:00:00"/>
    <s v="STDINV2142"/>
    <s v=""/>
    <s v="NORTH"/>
    <s v="TERRITORY 4"/>
  </r>
  <r>
    <x v="4"/>
    <n v="842.99"/>
    <s v="Wilson Jones"/>
    <x v="0"/>
    <s v="Z-US$"/>
    <x v="5"/>
    <s v="VANCOUVE0001"/>
    <n v="30066.47"/>
    <d v="2017-01-22T00:00:00"/>
    <s v="STDINV2143"/>
    <s v=""/>
    <s v="WAREHOUSE"/>
    <s v="TERRITORY 7"/>
  </r>
  <r>
    <x v="1"/>
    <n v="3.6"/>
    <s v="Bob Fitz"/>
    <x v="1"/>
    <s v="Z-US$"/>
    <x v="6"/>
    <s v="AARONFIT0001"/>
    <n v="128.35"/>
    <d v="2017-01-23T00:00:00"/>
    <s v="STDINV2144"/>
    <s v=""/>
    <s v="WAREHOUSE"/>
    <s v="TERRITORY 1"/>
  </r>
  <r>
    <x v="1"/>
    <n v="3.3"/>
    <s v="Bob Fitz"/>
    <x v="1"/>
    <s v="Z-US$"/>
    <x v="6"/>
    <s v="AARONFIT0001"/>
    <n v="117.65"/>
    <d v="2017-01-24T00:00:00"/>
    <s v="STDINV2145"/>
    <s v=""/>
    <s v="WAREHOUSE"/>
    <s v="TERRITORY 1"/>
  </r>
  <r>
    <x v="2"/>
    <n v="7.2"/>
    <s v="Mike Unjhem"/>
    <x v="1"/>
    <s v="Z-US$"/>
    <x v="10"/>
    <s v="PLAZAONE0001"/>
    <n v="256.7"/>
    <d v="2017-01-30T00:00:00"/>
    <s v="STDINV2146"/>
    <s v=""/>
    <s v="WAREHOUSE"/>
    <s v="TERRITORY 4"/>
  </r>
  <r>
    <x v="2"/>
    <n v="1.49"/>
    <s v="Sales Dept."/>
    <x v="1"/>
    <s v="Z-US$"/>
    <x v="8"/>
    <s v="METROPOL0001"/>
    <n v="53.24"/>
    <d v="2017-02-02T00:00:00"/>
    <s v="STDINV2147"/>
    <s v=""/>
    <s v="WAREHOUSE"/>
    <s v="TERRITORY 4"/>
  </r>
  <r>
    <x v="2"/>
    <n v="0.6"/>
    <s v="Sharon Delbourne"/>
    <x v="1"/>
    <s v="Z-US$"/>
    <x v="2"/>
    <s v="MAHLERST0001"/>
    <n v="19.899999999999999"/>
    <d v="2017-02-03T00:00:00"/>
    <s v="STDINV2148"/>
    <s v=""/>
    <s v="WAREHOUSE"/>
    <s v="TERRITORY 4"/>
  </r>
  <r>
    <x v="3"/>
    <n v="0.3"/>
    <s v="Rod Williams"/>
    <x v="1"/>
    <s v="Z-US$"/>
    <x v="3"/>
    <s v="LAWRENCE0001"/>
    <n v="10.65"/>
    <d v="2017-02-03T00:00:00"/>
    <s v="STDINV2149"/>
    <s v=""/>
    <s v="WAREHOUSE"/>
    <s v="TERRITORY 3"/>
  </r>
  <r>
    <x v="3"/>
    <n v="0.6"/>
    <s v="Lt. James Whitson"/>
    <x v="1"/>
    <s v="Z-US$"/>
    <x v="4"/>
    <s v="BLUEYOND0001"/>
    <n v="19.899999999999999"/>
    <d v="2017-02-03T00:00:00"/>
    <s v="STDINV2150"/>
    <s v=""/>
    <s v="WAREHOUSE"/>
    <s v="TERRITORY 3"/>
  </r>
  <r>
    <x v="5"/>
    <n v="0.3"/>
    <s v="Pat Turner"/>
    <x v="1"/>
    <s v="Z-US$"/>
    <x v="9"/>
    <s v="ASTORSUI0001"/>
    <n v="10.65"/>
    <d v="2017-02-04T00:00:00"/>
    <s v="STDINV2151"/>
    <s v=""/>
    <s v="WAREHOUSE"/>
    <s v="TERRITORY 2"/>
  </r>
  <r>
    <x v="2"/>
    <n v="0.3"/>
    <s v="Mike Unjhem"/>
    <x v="1"/>
    <s v="Z-US$"/>
    <x v="10"/>
    <s v="PLAZAONE0001"/>
    <n v="10.65"/>
    <d v="2017-02-05T00:00:00"/>
    <s v="STDINV2153"/>
    <s v=""/>
    <s v="WAREHOUSE"/>
    <s v="TERRITORY 4"/>
  </r>
  <r>
    <x v="3"/>
    <n v="3.6"/>
    <s v="Purchasing"/>
    <x v="1"/>
    <s v="Z-US$"/>
    <x v="11"/>
    <s v="CONTOSOL0001"/>
    <n v="128.35"/>
    <d v="2017-02-08T00:00:00"/>
    <s v="STDINV2154"/>
    <s v=""/>
    <s v="WAREHOUSE"/>
    <s v="TERRITORY 3"/>
  </r>
  <r>
    <x v="4"/>
    <n v="84.3"/>
    <s v="Wilson Jones"/>
    <x v="0"/>
    <s v="Z-US$"/>
    <x v="5"/>
    <s v="VANCOUVE0001"/>
    <n v="3006.65"/>
    <d v="2017-02-09T00:00:00"/>
    <s v="STDINV2155"/>
    <s v=""/>
    <s v="WAREHOUSE"/>
    <s v="TERRITORY 7"/>
  </r>
  <r>
    <x v="2"/>
    <n v="84.3"/>
    <s v="Mike Unjhem"/>
    <x v="1"/>
    <s v="Z-US$"/>
    <x v="10"/>
    <s v="PLAZAONE0001"/>
    <n v="3006.65"/>
    <d v="2017-02-09T00:00:00"/>
    <s v="STDINV2156"/>
    <s v=""/>
    <s v="WAREHOUSE"/>
    <s v="TERRITORY 4"/>
  </r>
  <r>
    <x v="1"/>
    <n v="168.6"/>
    <s v="Mary Weist"/>
    <x v="1"/>
    <s v="Z-US$"/>
    <x v="1"/>
    <s v="CENTRALC0001"/>
    <n v="6013.3"/>
    <d v="2017-02-10T00:00:00"/>
    <s v="STDINV2157"/>
    <s v=""/>
    <s v="WAREHOUSE"/>
    <s v="TERRITORY 1"/>
  </r>
  <r>
    <x v="0"/>
    <n v="168.6"/>
    <s v="Elizabeth Swift"/>
    <x v="0"/>
    <s v="Z-US$"/>
    <x v="0"/>
    <s v="MAGNIFIC0001"/>
    <n v="6013.3"/>
    <d v="2017-02-11T00:00:00"/>
    <s v="STDINV2158"/>
    <s v=""/>
    <s v="WAREHOUSE"/>
    <s v="TERRITORY 6"/>
  </r>
  <r>
    <x v="2"/>
    <n v="72"/>
    <s v="Sales Dept."/>
    <x v="1"/>
    <s v="Z-US$"/>
    <x v="8"/>
    <s v="METROPOL0001"/>
    <n v="2567.9499999999998"/>
    <d v="2017-02-16T00:00:00"/>
    <s v="STDINV2159"/>
    <s v=""/>
    <s v="WAREHOUSE"/>
    <s v="TERRITORY 4"/>
  </r>
  <r>
    <x v="2"/>
    <n v="72"/>
    <s v="Sharon Delbourne"/>
    <x v="1"/>
    <s v="Z-US$"/>
    <x v="2"/>
    <s v="MAHLERST0001"/>
    <n v="2399.9499999999998"/>
    <d v="2016-03-17T00:00:00"/>
    <s v="STDINV2160"/>
    <s v=""/>
    <s v="WAREHOUSE"/>
    <s v="TERRITORY 4"/>
  </r>
  <r>
    <x v="3"/>
    <n v="144"/>
    <s v="Rod Williams"/>
    <x v="1"/>
    <s v="Z-US$"/>
    <x v="3"/>
    <s v="LAWRENCE0001"/>
    <n v="5135.8999999999996"/>
    <d v="2017-02-16T00:00:00"/>
    <s v="STDINV2161"/>
    <s v=""/>
    <s v="WAREHOUSE"/>
    <s v="TERRITORY 3"/>
  </r>
  <r>
    <x v="3"/>
    <n v="72"/>
    <s v="Lt. James Whitson"/>
    <x v="1"/>
    <s v="Z-US$"/>
    <x v="4"/>
    <s v="BLUEYOND0001"/>
    <n v="2399.9499999999998"/>
    <d v="2016-02-17T00:00:00"/>
    <s v="STDINV2162"/>
    <s v=""/>
    <s v="WAREHOUSE"/>
    <s v="TERRITORY 3"/>
  </r>
  <r>
    <x v="5"/>
    <n v="0.3"/>
    <s v="Pat Turner"/>
    <x v="1"/>
    <s v="Z-US$"/>
    <x v="9"/>
    <s v="ASTORSUI0001"/>
    <n v="10.65"/>
    <d v="2017-02-17T00:00:00"/>
    <s v="STDINV2163"/>
    <s v=""/>
    <s v="WAREHOUSE"/>
    <s v="TERRITORY 2"/>
  </r>
  <r>
    <x v="2"/>
    <n v="72"/>
    <s v="Mike Unjhem"/>
    <x v="1"/>
    <s v="Z-US$"/>
    <x v="10"/>
    <s v="PLAZAONE0001"/>
    <n v="2567.9499999999998"/>
    <d v="2016-02-18T00:00:00"/>
    <s v="STDINV2164"/>
    <s v=""/>
    <s v="WAREHOUSE"/>
    <s v="TERRITORY 4"/>
  </r>
  <r>
    <x v="4"/>
    <n v="4.8"/>
    <s v="Wilson Jones"/>
    <x v="0"/>
    <s v="Z-US$"/>
    <x v="5"/>
    <s v="VANCOUVE0001"/>
    <n v="171.1"/>
    <d v="2016-02-18T00:00:00"/>
    <s v="STDINV2165"/>
    <s v=""/>
    <s v="WAREHOUSE"/>
    <s v="TERRITORY 7"/>
  </r>
  <r>
    <x v="1"/>
    <n v="81.59"/>
    <s v="Bob Fitz"/>
    <x v="1"/>
    <s v="Z-US$"/>
    <x v="6"/>
    <s v="AARONFIT0001"/>
    <n v="2910.14"/>
    <d v="2016-02-19T00:00:00"/>
    <s v="STDINV2166"/>
    <s v=""/>
    <s v="WAREHOUSE"/>
    <s v="TERRITORY 1"/>
  </r>
  <r>
    <x v="2"/>
    <n v="72"/>
    <s v="Mike Unjhem"/>
    <x v="1"/>
    <s v="Z-US$"/>
    <x v="10"/>
    <s v="PLAZAONE0001"/>
    <n v="2567.9499999999998"/>
    <d v="2016-02-20T00:00:00"/>
    <s v="STDINV2167"/>
    <s v=""/>
    <s v="WAREHOUSE"/>
    <s v="TERRITORY 4"/>
  </r>
  <r>
    <x v="1"/>
    <n v="72"/>
    <s v="Mary Weist"/>
    <x v="1"/>
    <s v="Z-US$"/>
    <x v="1"/>
    <s v="CENTRALC0001"/>
    <n v="2567.9499999999998"/>
    <d v="2016-02-20T00:00:00"/>
    <s v="STDINV2168"/>
    <s v=""/>
    <s v="WAREHOUSE"/>
    <s v="TERRITORY 1"/>
  </r>
  <r>
    <x v="0"/>
    <n v="7.19"/>
    <s v="Elizabeth Swift"/>
    <x v="0"/>
    <s v="Z-US$"/>
    <x v="0"/>
    <s v="MAGNIFIC0001"/>
    <n v="256.58999999999997"/>
    <d v="2016-02-21T00:00:00"/>
    <s v="STDINV2169"/>
    <s v=""/>
    <s v="WAREHOUSE"/>
    <s v="TERRITORY 6"/>
  </r>
  <r>
    <x v="2"/>
    <n v="1.8"/>
    <s v="Sales Dept."/>
    <x v="1"/>
    <s v="Z-US$"/>
    <x v="8"/>
    <s v="METROPOL0001"/>
    <n v="64.150000000000006"/>
    <d v="2016-02-22T00:00:00"/>
    <s v="STDINV2170"/>
    <s v=""/>
    <s v="WAREHOUSE"/>
    <s v="TERRITORY 4"/>
  </r>
  <r>
    <x v="5"/>
    <n v="40.200000000000003"/>
    <s v="Pat Turner"/>
    <x v="1"/>
    <s v="Z-US$"/>
    <x v="9"/>
    <s v="ASTORSUI0001"/>
    <n v="1433.75"/>
    <d v="2016-02-22T00:00:00"/>
    <s v="STDINV2171"/>
    <s v=""/>
    <s v="WAREHOUSE"/>
    <s v="TERRITORY 2"/>
  </r>
  <r>
    <x v="2"/>
    <n v="5.77"/>
    <s v="Mike Unjhem"/>
    <x v="1"/>
    <s v="Z-US$"/>
    <x v="10"/>
    <s v="PLAZAONE0001"/>
    <n v="205.7"/>
    <d v="2016-02-22T00:00:00"/>
    <s v="STDINV2172"/>
    <s v=""/>
    <s v="WAREHOUSE"/>
    <s v="TERRITORY 4"/>
  </r>
  <r>
    <x v="1"/>
    <n v="5.7"/>
    <s v="Ed Holling"/>
    <x v="1"/>
    <s v="Z-US$"/>
    <x v="7"/>
    <s v="HOLLINGC0001"/>
    <n v="203.25"/>
    <d v="2016-02-23T00:00:00"/>
    <s v="STDINV2173"/>
    <s v=""/>
    <s v="WAREHOUSE"/>
    <s v="TERRITORY 1"/>
  </r>
  <r>
    <x v="6"/>
    <n v="0.6"/>
    <s v="Nancy Dutchak"/>
    <x v="0"/>
    <s v="Z-US$"/>
    <x v="12"/>
    <s v="BREAKTHR0001"/>
    <n v="21.3"/>
    <d v="2016-02-23T00:00:00"/>
    <s v="STDINV2174"/>
    <s v=""/>
    <s v="WAREHOUSE"/>
    <s v="TERRITORY 5"/>
  </r>
  <r>
    <x v="1"/>
    <n v="7.19"/>
    <s v="Ed Holling"/>
    <x v="1"/>
    <s v="Z-US$"/>
    <x v="7"/>
    <s v="HOLLINGC0001"/>
    <n v="256.58999999999997"/>
    <d v="2016-02-24T00:00:00"/>
    <s v="STDINV2175"/>
    <s v=""/>
    <s v="WAREHOUSE"/>
    <s v="TERRITORY 1"/>
  </r>
  <r>
    <x v="1"/>
    <n v="11.4"/>
    <s v="Bob Fitz"/>
    <x v="1"/>
    <s v="Z-US$"/>
    <x v="6"/>
    <s v="AARONFIT0001"/>
    <n v="406.5"/>
    <d v="2016-02-25T00:00:00"/>
    <s v="STDINV2176"/>
    <s v=""/>
    <s v="WAREHOUSE"/>
    <s v="TERRITORY 1"/>
  </r>
  <r>
    <x v="3"/>
    <n v="18.3"/>
    <s v="Purchasing"/>
    <x v="1"/>
    <s v="Z-US$"/>
    <x v="11"/>
    <s v="CONTOSOL0001"/>
    <n v="652.65"/>
    <d v="2016-02-25T00:00:00"/>
    <s v="STDINV2177"/>
    <s v=""/>
    <s v="WAREHOUSE"/>
    <s v="TERRITORY 3"/>
  </r>
  <r>
    <x v="4"/>
    <n v="3.3"/>
    <s v="Wilson Jones"/>
    <x v="0"/>
    <s v="Z-US$"/>
    <x v="5"/>
    <s v="VANCOUVE0001"/>
    <n v="117.65"/>
    <d v="2016-02-26T00:00:00"/>
    <s v="STDINV2178"/>
    <s v=""/>
    <s v="WAREHOUSE"/>
    <s v="TERRITORY 7"/>
  </r>
  <r>
    <x v="2"/>
    <n v="17.100000000000001"/>
    <s v="Mike Unjhem"/>
    <x v="1"/>
    <s v="Z-US$"/>
    <x v="10"/>
    <s v="PLAZAONE0001"/>
    <n v="609.75"/>
    <d v="2016-03-27T00:00:00"/>
    <s v="STDINV2179"/>
    <s v=""/>
    <s v="WAREHOUSE"/>
    <s v="TERRITORY 4"/>
  </r>
  <r>
    <x v="1"/>
    <n v="34.19"/>
    <s v="Mary Weist"/>
    <x v="1"/>
    <s v="Z-US$"/>
    <x v="1"/>
    <s v="CENTRALC0001"/>
    <n v="1219.49"/>
    <d v="2016-02-28T00:00:00"/>
    <s v="STDINV2180"/>
    <s v=""/>
    <s v="WAREHOUSE"/>
    <s v="TERRITORY 1"/>
  </r>
  <r>
    <x v="0"/>
    <n v="22.79"/>
    <s v="Elizabeth Swift"/>
    <x v="0"/>
    <s v="Z-US$"/>
    <x v="0"/>
    <s v="MAGNIFIC0001"/>
    <n v="812.99"/>
    <d v="2016-02-28T00:00:00"/>
    <s v="STDINV2181"/>
    <s v=""/>
    <s v="WAREHOUSE"/>
    <s v="TERRITORY 6"/>
  </r>
  <r>
    <x v="2"/>
    <n v="57.6"/>
    <s v="Sales Dept."/>
    <x v="1"/>
    <s v="Z-US$"/>
    <x v="8"/>
    <s v="METROPOL0001"/>
    <n v="2054.3000000000002"/>
    <d v="2017-04-11T00:00:00"/>
    <s v="STDINV2182"/>
    <s v=""/>
    <s v="WAREHOUSE"/>
    <s v="TERRITORY 4"/>
  </r>
  <r>
    <x v="2"/>
    <n v="10.8"/>
    <s v="Sharon Delbourne"/>
    <x v="1"/>
    <s v="Z-US$"/>
    <x v="2"/>
    <s v="MAHLERST0001"/>
    <n v="359.85"/>
    <d v="2016-03-02T00:00:00"/>
    <s v="STDINV2183"/>
    <s v=""/>
    <s v="WAREHOUSE"/>
    <s v="TERRITORY 4"/>
  </r>
  <r>
    <x v="3"/>
    <n v="831"/>
    <s v="Rod Williams"/>
    <x v="1"/>
    <s v="Z-US$"/>
    <x v="3"/>
    <s v="LAWRENCE0001"/>
    <n v="29638.9"/>
    <d v="2016-03-02T00:00:00"/>
    <s v="STDINV2184"/>
    <s v=""/>
    <s v="WAREHOUSE"/>
    <s v="TERRITORY 3"/>
  </r>
  <r>
    <x v="3"/>
    <n v="3.3"/>
    <s v="Lt. James Whitson"/>
    <x v="1"/>
    <s v="Z-US$"/>
    <x v="4"/>
    <s v="BLUEYOND0001"/>
    <n v="109.95"/>
    <d v="2017-03-03T00:00:00"/>
    <s v="STDINV2185"/>
    <s v=""/>
    <s v="WAREHOUSE"/>
    <s v="TERRITORY 3"/>
  </r>
  <r>
    <x v="5"/>
    <n v="1.49"/>
    <s v="Pat Turner"/>
    <x v="1"/>
    <s v="Z-US$"/>
    <x v="9"/>
    <s v="ASTORSUI0001"/>
    <n v="53.24"/>
    <d v="2017-03-03T00:00:00"/>
    <s v="STDINV2186"/>
    <s v=""/>
    <s v="WAREHOUSE"/>
    <s v="TERRITORY 2"/>
  </r>
  <r>
    <x v="2"/>
    <n v="0.9"/>
    <s v="Mike Unjhem"/>
    <x v="1"/>
    <s v="Z-US$"/>
    <x v="10"/>
    <s v="PLAZAONE0001"/>
    <n v="31.95"/>
    <d v="2017-03-04T00:00:00"/>
    <s v="STDINV2187"/>
    <s v=""/>
    <s v="WAREHOUSE"/>
    <s v="TERRITORY 4"/>
  </r>
  <r>
    <x v="4"/>
    <n v="0.6"/>
    <s v="Wilson Jones"/>
    <x v="0"/>
    <s v="Z-US$"/>
    <x v="5"/>
    <s v="VANCOUVE0001"/>
    <n v="21.3"/>
    <d v="2017-03-04T00:00:00"/>
    <s v="STDINV2188"/>
    <s v=""/>
    <s v="WAREHOUSE"/>
    <s v="TERRITORY 7"/>
  </r>
  <r>
    <x v="1"/>
    <n v="7.2"/>
    <s v="Bob Fitz"/>
    <x v="1"/>
    <s v="Z-US$"/>
    <x v="6"/>
    <s v="AARONFIT0001"/>
    <n v="256.7"/>
    <d v="2017-03-04T00:00:00"/>
    <s v="STDINV2189"/>
    <s v=""/>
    <s v="WAREHOUSE"/>
    <s v="TERRITORY 1"/>
  </r>
  <r>
    <x v="1"/>
    <n v="6.6"/>
    <s v="Bob Fitz"/>
    <x v="1"/>
    <s v="Z-US$"/>
    <x v="6"/>
    <s v="AARONFIT0001"/>
    <n v="235.3"/>
    <d v="2017-03-04T00:00:00"/>
    <s v="STDINV2190"/>
    <s v=""/>
    <s v="WAREHOUSE"/>
    <s v="TERRITORY 1"/>
  </r>
  <r>
    <x v="2"/>
    <n v="4.79"/>
    <s v="Mike Unjhem"/>
    <x v="1"/>
    <s v="Z-US$"/>
    <x v="10"/>
    <s v="PLAZAONE0001"/>
    <n v="170.99"/>
    <d v="2017-03-05T00:00:00"/>
    <s v="STDINV2191"/>
    <s v=""/>
    <s v="WAREHOUSE"/>
    <s v="TERRITORY 4"/>
  </r>
  <r>
    <x v="1"/>
    <n v="0.6"/>
    <s v="Mary Weist"/>
    <x v="1"/>
    <s v="Z-US$"/>
    <x v="1"/>
    <s v="CENTRALC0001"/>
    <n v="21.35"/>
    <d v="2017-03-06T00:00:00"/>
    <s v="STDINV2192"/>
    <s v=""/>
    <s v="WAREHOUSE"/>
    <s v="TERRITORY 1"/>
  </r>
  <r>
    <x v="0"/>
    <n v="80.400000000000006"/>
    <s v="Elizabeth Swift"/>
    <x v="0"/>
    <s v="Z-US$"/>
    <x v="0"/>
    <s v="MAGNIFIC0001"/>
    <n v="2867.5"/>
    <d v="2017-03-07T00:00:00"/>
    <s v="STDINV2193"/>
    <s v=""/>
    <s v="WAREHOUSE"/>
    <s v="TERRITORY 6"/>
  </r>
  <r>
    <x v="2"/>
    <n v="17.100000000000001"/>
    <s v="Sales Dept."/>
    <x v="1"/>
    <s v="Z-US$"/>
    <x v="8"/>
    <s v="METROPOL0001"/>
    <n v="609.75"/>
    <d v="2017-03-08T00:00:00"/>
    <s v="STDINV2194"/>
    <s v=""/>
    <s v="WAREHOUSE"/>
    <s v="TERRITORY 4"/>
  </r>
  <r>
    <x v="5"/>
    <n v="1246.5"/>
    <s v="Pat Turner"/>
    <x v="1"/>
    <s v="Z-US$"/>
    <x v="9"/>
    <s v="ASTORSUI0001"/>
    <n v="44458.35"/>
    <d v="2017-03-09T00:00:00"/>
    <s v="STDINV2195"/>
    <s v=""/>
    <s v="WAREHOUSE"/>
    <s v="TERRITORY 2"/>
  </r>
  <r>
    <x v="2"/>
    <n v="22.79"/>
    <s v="Sharon Delbourne"/>
    <x v="1"/>
    <s v="Z-US$"/>
    <x v="2"/>
    <s v="MAHLERST0001"/>
    <n v="759.8"/>
    <d v="2017-03-10T00:00:00"/>
    <s v="STDINV2196"/>
    <s v=""/>
    <s v="NORTH"/>
    <s v="TERRITORY 4"/>
  </r>
  <r>
    <x v="3"/>
    <n v="17.100000000000001"/>
    <s v="Rod Williams"/>
    <x v="1"/>
    <s v="Z-US$"/>
    <x v="3"/>
    <s v="LAWRENCE0001"/>
    <n v="609.75"/>
    <d v="2017-03-11T00:00:00"/>
    <s v="STDINV2197"/>
    <s v=""/>
    <s v="NORTH"/>
    <s v="TERRITORY 3"/>
  </r>
  <r>
    <x v="3"/>
    <n v="57.6"/>
    <s v="Lt. James Whitson"/>
    <x v="1"/>
    <s v="Z-US$"/>
    <x v="4"/>
    <s v="BLUEYOND0001"/>
    <n v="1919.9"/>
    <d v="2017-03-11T00:00:00"/>
    <s v="STDINV2198"/>
    <s v=""/>
    <s v="WAREHOUSE"/>
    <s v="TERRITORY 3"/>
  </r>
  <r>
    <x v="5"/>
    <n v="3.6"/>
    <s v="Pat Turner"/>
    <x v="1"/>
    <s v="Z-US$"/>
    <x v="9"/>
    <s v="ASTORSUI0001"/>
    <n v="128.35"/>
    <d v="2017-03-11T00:00:00"/>
    <s v="STDINV2199"/>
    <s v=""/>
    <s v="NORTH"/>
    <s v="TERRITORY 2"/>
  </r>
  <r>
    <x v="2"/>
    <n v="1661.99"/>
    <s v="Mike Unjhem"/>
    <x v="1"/>
    <s v="Z-US$"/>
    <x v="10"/>
    <s v="PLAZAONE0001"/>
    <n v="59277.79"/>
    <d v="2017-03-12T00:00:00"/>
    <s v="STDINV2200"/>
    <s v=""/>
    <s v="NORTH"/>
    <s v="TERRITORY 4"/>
  </r>
  <r>
    <x v="4"/>
    <n v="9.9"/>
    <s v="Wilson Jones"/>
    <x v="0"/>
    <s v="Z-US$"/>
    <x v="5"/>
    <s v="VANCOUVE0001"/>
    <n v="352.94"/>
    <d v="2017-03-13T00:00:00"/>
    <s v="STDINV2201"/>
    <s v=""/>
    <s v="WAREHOUSE"/>
    <s v="TERRITORY 7"/>
  </r>
  <r>
    <x v="1"/>
    <n v="3.58"/>
    <s v="Bob Fitz"/>
    <x v="1"/>
    <s v="Z-US$"/>
    <x v="6"/>
    <s v="AARONFIT0001"/>
    <n v="127.77"/>
    <d v="2017-03-14T00:00:00"/>
    <s v="STDINV2202"/>
    <s v=""/>
    <s v="WAREHOUSE"/>
    <s v="TERRITORY 1"/>
  </r>
  <r>
    <x v="1"/>
    <n v="10.75"/>
    <s v="Bob Fitz"/>
    <x v="1"/>
    <s v="Z-US$"/>
    <x v="6"/>
    <s v="AARONFIT0001"/>
    <n v="383.29"/>
    <d v="2017-03-14T00:00:00"/>
    <s v="STDINV2203"/>
    <s v=""/>
    <s v="WAREHOUSE"/>
    <s v="TERRITORY 1"/>
  </r>
  <r>
    <x v="2"/>
    <n v="1.19"/>
    <s v="Mike Unjhem"/>
    <x v="1"/>
    <s v="Z-US$"/>
    <x v="10"/>
    <s v="PLAZAONE0001"/>
    <n v="42.59"/>
    <d v="2017-03-15T00:00:00"/>
    <s v="STDINV2204"/>
    <s v=""/>
    <s v="WAREHOUSE"/>
    <s v="TERRITORY 4"/>
  </r>
  <r>
    <x v="1"/>
    <n v="7.2"/>
    <s v="Mary Weist"/>
    <x v="1"/>
    <s v="Z-US$"/>
    <x v="1"/>
    <s v="CENTRALC0001"/>
    <n v="256.7"/>
    <d v="2017-03-16T00:00:00"/>
    <s v="STDINV2205"/>
    <s v=""/>
    <s v="NORTH"/>
    <s v="TERRITORY 1"/>
  </r>
  <r>
    <x v="0"/>
    <n v="32.99"/>
    <s v="Elizabeth Swift"/>
    <x v="0"/>
    <s v="Z-US$"/>
    <x v="0"/>
    <s v="MAGNIFIC0001"/>
    <n v="1176.47"/>
    <d v="2017-03-17T00:00:00"/>
    <s v="STDINV2206"/>
    <s v=""/>
    <s v="WAREHOUSE"/>
    <s v="TERRITORY 6"/>
  </r>
  <r>
    <x v="2"/>
    <n v="4.79"/>
    <s v="Sales Dept."/>
    <x v="1"/>
    <s v="Z-US$"/>
    <x v="8"/>
    <s v="METROPOL0001"/>
    <n v="170.99"/>
    <d v="2017-03-17T00:00:00"/>
    <s v="STDINV2207"/>
    <s v=""/>
    <s v="WAREHOUSE"/>
    <s v="TERRITORY 4"/>
  </r>
  <r>
    <x v="5"/>
    <n v="1.2"/>
    <s v="Pat Turner"/>
    <x v="1"/>
    <s v="Z-US$"/>
    <x v="9"/>
    <s v="ASTORSUI0001"/>
    <n v="42.7"/>
    <d v="2017-03-18T00:00:00"/>
    <s v="STDINV2208"/>
    <s v=""/>
    <s v="WAREHOUSE"/>
    <s v="TERRITORY 2"/>
  </r>
  <r>
    <x v="2"/>
    <n v="241.19"/>
    <s v="Mike Unjhem"/>
    <x v="1"/>
    <s v="Z-US$"/>
    <x v="10"/>
    <s v="PLAZAONE0001"/>
    <n v="8602.49"/>
    <d v="2017-03-18T00:00:00"/>
    <s v="STDINV2209"/>
    <s v=""/>
    <s v="WAREHOUSE"/>
    <s v="TERRITORY 4"/>
  </r>
  <r>
    <x v="1"/>
    <n v="7.2"/>
    <s v="Ed Holling"/>
    <x v="1"/>
    <s v="Z-US$"/>
    <x v="7"/>
    <s v="HOLLINGC0001"/>
    <n v="256.64999999999998"/>
    <d v="2017-03-18T00:00:00"/>
    <s v="STDINV2210"/>
    <s v=""/>
    <s v="WAREHOUSE"/>
    <s v="TERRITORY 1"/>
  </r>
  <r>
    <x v="6"/>
    <n v="647.99"/>
    <s v="Nancy Dutchak"/>
    <x v="0"/>
    <s v="Z-US$"/>
    <x v="12"/>
    <s v="BREAKTHR0001"/>
    <n v="23111.52"/>
    <d v="2017-03-19T00:00:00"/>
    <s v="STDINV2211"/>
    <s v=""/>
    <s v="WAREHOUSE"/>
    <s v="TERRITORY 5"/>
  </r>
  <r>
    <x v="1"/>
    <n v="23.99"/>
    <s v="Ed Holling"/>
    <x v="1"/>
    <s v="Z-US$"/>
    <x v="7"/>
    <s v="HOLLINGC0001"/>
    <n v="855.47"/>
    <d v="2017-03-20T00:00:00"/>
    <s v="STDINV2212"/>
    <s v=""/>
    <s v="WAREHOUSE"/>
    <s v="TERRITORY 1"/>
  </r>
  <r>
    <x v="2"/>
    <n v="863.98"/>
    <s v="Sharon Delbourne"/>
    <x v="1"/>
    <s v="Z-US$"/>
    <x v="2"/>
    <s v="MAHLERST0001"/>
    <n v="28799.4"/>
    <d v="2017-03-21T00:00:00"/>
    <s v="STDINV2213"/>
    <s v=""/>
    <s v="WAREHOUSE"/>
    <s v="TERRITORY 4"/>
  </r>
  <r>
    <x v="3"/>
    <n v="144"/>
    <s v="Rod Williams"/>
    <x v="1"/>
    <s v="Z-US$"/>
    <x v="3"/>
    <s v="LAWRENCE0001"/>
    <n v="5135.8999999999996"/>
    <d v="2017-03-22T00:00:00"/>
    <s v="STDINV2214"/>
    <s v=""/>
    <s v="WAREHOUSE"/>
    <s v="TERRITORY 3"/>
  </r>
  <r>
    <x v="3"/>
    <n v="1.8"/>
    <s v="Lt. James Whitson"/>
    <x v="1"/>
    <s v="Z-US$"/>
    <x v="4"/>
    <s v="BLUEYOND0001"/>
    <n v="59.95"/>
    <d v="2017-03-23T00:00:00"/>
    <s v="STDINV2215"/>
    <s v=""/>
    <s v="WAREHOUSE"/>
    <s v="TERRITORY 3"/>
  </r>
  <r>
    <x v="5"/>
    <n v="14.39"/>
    <s v="Pat Turner"/>
    <x v="1"/>
    <s v="Z-US$"/>
    <x v="9"/>
    <s v="ASTORSUI0001"/>
    <n v="513.17999999999995"/>
    <d v="2017-03-24T00:00:00"/>
    <s v="STDINV2216"/>
    <s v=""/>
    <s v="WAREHOUSE"/>
    <s v="TERRITORY 2"/>
  </r>
  <r>
    <x v="2"/>
    <n v="40.200000000000003"/>
    <s v="Mike Unjhem"/>
    <x v="1"/>
    <s v="Z-US$"/>
    <x v="10"/>
    <s v="PLAZAONE0001"/>
    <n v="1433.75"/>
    <d v="2017-03-25T00:00:00"/>
    <s v="STDINV2217"/>
    <s v=""/>
    <s v="WAREHOUSE"/>
    <s v="TERRITORY 4"/>
  </r>
  <r>
    <x v="4"/>
    <n v="12.58"/>
    <s v="Wilson Jones"/>
    <x v="0"/>
    <s v="Z-US$"/>
    <x v="5"/>
    <s v="VANCOUVE0001"/>
    <n v="448.76"/>
    <d v="2017-03-26T00:00:00"/>
    <s v="STDINV2218"/>
    <s v=""/>
    <s v="WAREHOUSE"/>
    <s v="TERRITORY 7"/>
  </r>
  <r>
    <x v="1"/>
    <n v="5.7"/>
    <s v="Bob Fitz"/>
    <x v="1"/>
    <s v="Z-US$"/>
    <x v="6"/>
    <s v="AARONFIT0001"/>
    <n v="203.25"/>
    <d v="2017-03-27T00:00:00"/>
    <s v="STDINV2219"/>
    <s v=""/>
    <s v="WAREHOUSE"/>
    <s v="TERRITORY 1"/>
  </r>
  <r>
    <x v="1"/>
    <n v="1.19"/>
    <s v="Bob Fitz"/>
    <x v="1"/>
    <s v="Z-US$"/>
    <x v="6"/>
    <s v="AARONFIT0001"/>
    <n v="42.59"/>
    <d v="2017-03-28T00:00:00"/>
    <s v="STDINV2220"/>
    <s v=""/>
    <s v="WAREHOUSE"/>
    <s v="TERRITORY 1"/>
  </r>
  <r>
    <x v="2"/>
    <n v="10.79"/>
    <s v="Mike Unjhem"/>
    <x v="1"/>
    <s v="Z-US$"/>
    <x v="10"/>
    <s v="PLAZAONE0001"/>
    <n v="384.89"/>
    <d v="2017-03-29T00:00:00"/>
    <s v="STDINV2221"/>
    <s v=""/>
    <s v="WAREHOUSE"/>
    <s v="TERRITORY 4"/>
  </r>
  <r>
    <x v="1"/>
    <n v="17.100000000000001"/>
    <s v="Bob Fitz"/>
    <x v="1"/>
    <s v="Z-US$"/>
    <x v="6"/>
    <s v="AARONFIT0001"/>
    <n v="609.75"/>
    <d v="2017-03-30T00:00:00"/>
    <s v="STDINV2222"/>
    <s v=""/>
    <s v="WAREHOUSE"/>
    <s v="TERRITORY 1"/>
  </r>
  <r>
    <x v="6"/>
    <n v="36.6"/>
    <s v="Nancy Dutchak"/>
    <x v="0"/>
    <s v="Z-US$"/>
    <x v="12"/>
    <s v="BREAKTHR0001"/>
    <n v="1305.3"/>
    <d v="2017-03-31T00:00:00"/>
    <s v="STDINV2223"/>
    <s v=""/>
    <s v="WAREHOUSE"/>
    <s v="TERRITORY 5"/>
  </r>
  <r>
    <x v="1"/>
    <n v="3.3"/>
    <s v="Ed Holling"/>
    <x v="1"/>
    <s v="Z-US$"/>
    <x v="7"/>
    <s v="HOLLINGC0001"/>
    <n v="117.65"/>
    <d v="2017-03-31T00:00:00"/>
    <s v="STDINV2224"/>
    <s v=""/>
    <s v="WAREHOUSE"/>
    <s v="TERRITORY 1"/>
  </r>
  <r>
    <x v="1"/>
    <n v="3.6"/>
    <s v="Bob Fitz"/>
    <x v="1"/>
    <s v="Z-US$"/>
    <x v="6"/>
    <s v="AARONFIT0001"/>
    <n v="128.30000000000001"/>
    <d v="2017-04-12T00:00:00"/>
    <s v="STDINV2228"/>
    <s v=""/>
    <s v="WAREHOUSE"/>
    <s v="TERRITORY 1"/>
  </r>
  <r>
    <x v="5"/>
    <n v="72"/>
    <s v="Roberta Masouras"/>
    <x v="1"/>
    <s v="Z-US$"/>
    <x v="13"/>
    <s v="ADAMPARK0001"/>
    <n v="2567.9499999999998"/>
    <d v="2017-04-12T00:00:00"/>
    <s v="STDINV2229"/>
    <s v=""/>
    <s v="WAREHOUSE"/>
    <s v="TERRITORY 2"/>
  </r>
  <r>
    <x v="7"/>
    <n v="28.49"/>
    <s v="Rodney Lawry"/>
    <x v="2"/>
    <s v="Z-US$"/>
    <x v="14"/>
    <s v="LEISURET0001"/>
    <n v="1139.7"/>
    <d v="2017-04-12T00:00:00"/>
    <s v="STDINV2234"/>
    <s v=""/>
    <s v="WAREHOUSE"/>
    <s v="TERRITORY 8"/>
  </r>
  <r>
    <x v="5"/>
    <n v="2.7"/>
    <s v="Roberta Masouras"/>
    <x v="1"/>
    <s v="Z-US$"/>
    <x v="13"/>
    <s v="ADAMPARK0001"/>
    <n v="96.25"/>
    <d v="2017-04-12T00:00:00"/>
    <s v="STDINV2225"/>
    <s v=""/>
    <s v="WAREHOUSE"/>
    <s v="TERRITORY 2"/>
  </r>
  <r>
    <x v="5"/>
    <n v="159"/>
    <s v="Arthur Holmes"/>
    <x v="1"/>
    <s v="Z-US$"/>
    <x v="15"/>
    <s v="BAKERSEM0001"/>
    <n v="5670.8"/>
    <d v="2017-04-12T00:00:00"/>
    <s v="STDINV2226"/>
    <s v=""/>
    <s v="WAREHOUSE"/>
    <s v="TERRITORY 2"/>
  </r>
  <r>
    <x v="1"/>
    <n v="4.8"/>
    <s v="Bob Fitz"/>
    <x v="1"/>
    <s v="Z-US$"/>
    <x v="6"/>
    <s v="AARONFIT0001"/>
    <n v="171.1"/>
    <d v="2017-04-12T00:00:00"/>
    <s v="STDINV2227"/>
    <s v=""/>
    <s v="WAREHOUSE"/>
    <s v="TERRITORY 1"/>
  </r>
  <r>
    <x v="1"/>
    <n v="40.5"/>
    <s v="Sheila Crossman"/>
    <x v="1"/>
    <s v="Z-US$"/>
    <x v="16"/>
    <s v="ISNINDUS0001"/>
    <n v="1444.45"/>
    <d v="2014-05-17T00:00:00"/>
    <s v="INV1010"/>
    <s v=""/>
    <s v="WAREHOUSE"/>
    <s v="TERRITORY 1"/>
  </r>
  <r>
    <x v="2"/>
    <n v="0.3"/>
    <s v="Sales Dept."/>
    <x v="1"/>
    <s v="Z-US$"/>
    <x v="8"/>
    <s v="METROPOL0001"/>
    <n v="10.65"/>
    <d v="2014-05-10T00:00:00"/>
    <s v="INV1016"/>
    <s v=""/>
    <s v="WAREHOUSE"/>
    <s v="TERRITORY 4"/>
  </r>
  <r>
    <x v="2"/>
    <n v="22.79"/>
    <s v="Mike Unjhem"/>
    <x v="1"/>
    <s v="Z-US$"/>
    <x v="10"/>
    <s v="PLAZAONE0001"/>
    <n v="812.99"/>
    <d v="2014-05-20T00:00:00"/>
    <s v="INV1022"/>
    <s v=""/>
    <s v="WAREHOUSE"/>
    <s v="TERRITORY 4"/>
  </r>
  <r>
    <x v="1"/>
    <n v="5.7"/>
    <s v="Ed Holling"/>
    <x v="1"/>
    <s v="Z-US$"/>
    <x v="7"/>
    <s v="HOLLINGC0001"/>
    <n v="203.25"/>
    <d v="2014-05-25T00:00:00"/>
    <s v="INVPS1001"/>
    <s v=""/>
    <s v="WAREHOUSE"/>
    <s v="TERRITORY 1"/>
  </r>
  <r>
    <x v="6"/>
    <n v="1.19"/>
    <s v="Nancy Dutchak"/>
    <x v="0"/>
    <s v="Z-US$"/>
    <x v="12"/>
    <s v="BREAKTHR0001"/>
    <n v="42.59"/>
    <d v="2014-05-10T00:00:00"/>
    <s v="INVPS1002"/>
    <s v=""/>
    <s v="WAREHOUSE"/>
    <s v="TERRITORY 5"/>
  </r>
  <r>
    <x v="6"/>
    <n v="37.04"/>
    <s v="Claire Dionne"/>
    <x v="0"/>
    <s v="Z-US$"/>
    <x v="17"/>
    <s v="LECLERC0001"/>
    <n v="1320.82"/>
    <d v="2014-05-10T00:00:00"/>
    <s v="INVPS1004"/>
    <s v=""/>
    <s v="WAREHOUSE"/>
    <s v="TERRITORY 5"/>
  </r>
  <r>
    <x v="7"/>
    <n v="18.3"/>
    <s v="Sarah Parnell"/>
    <x v="2"/>
    <s v="Z-US$"/>
    <x v="18"/>
    <s v="BOYLESCO0001"/>
    <n v="731.94"/>
    <d v="2014-05-10T00:00:00"/>
    <s v="INVPS1005"/>
    <s v=""/>
    <s v="WAREHOUSE"/>
    <s v="TERRITORY 8"/>
  </r>
  <r>
    <x v="5"/>
    <n v="-5.7"/>
    <s v="Clayton Dean"/>
    <x v="1"/>
    <s v="Z-US$"/>
    <x v="19"/>
    <s v="MENDOTAU0001"/>
    <n v="-189.95"/>
    <d v="2014-05-19T00:00:00"/>
    <s v="INV1011"/>
    <s v=""/>
    <s v="WAREHOUSE"/>
    <s v="TERRITORY 2"/>
  </r>
  <r>
    <x v="7"/>
    <n v="-18.3"/>
    <s v="Elizabeth Talbot"/>
    <x v="2"/>
    <s v="Z-US$"/>
    <x v="20"/>
    <s v="KELLYCON0001"/>
    <n v="-731.94"/>
    <d v="2014-05-27T00:00:00"/>
    <s v="INV1012"/>
    <s v=""/>
    <s v="WAREHOUSE"/>
    <s v="TERRITORY 8"/>
  </r>
  <r>
    <x v="0"/>
    <n v="-28.49"/>
    <s v="Colm Cante"/>
    <x v="0"/>
    <s v="Z-US$"/>
    <x v="21"/>
    <s v="ADVANCED0002"/>
    <n v="-1016.24"/>
    <d v="2014-05-27T00:00:00"/>
    <s v="INV1013"/>
    <s v=""/>
    <s v="WAREHOUSE"/>
    <s v="TERRITORY 6"/>
  </r>
  <r>
    <x v="1"/>
    <n v="2.99"/>
    <s v="Service Department"/>
    <x v="1"/>
    <s v="Z-US$"/>
    <x v="22"/>
    <s v="WESTCENT0001"/>
    <n v="99.75"/>
    <d v="2017-04-12T00:00:00"/>
    <s v="INVPS1007"/>
    <s v=""/>
    <s v="WAREHOUSE"/>
    <s v="TERRITORY 1"/>
  </r>
  <r>
    <x v="4"/>
    <n v="2100.3000000000002"/>
    <s v="Vincent Thorne"/>
    <x v="0"/>
    <s v="Z-US$"/>
    <x v="23"/>
    <s v="OFFICEDE0001"/>
    <n v="74910.649999999994"/>
    <d v="2017-04-12T00:00:00"/>
    <s v="STDINV2237"/>
    <s v=""/>
    <s v="WAREHOUSE"/>
    <s v="TERRITORY 7"/>
  </r>
  <r>
    <x v="3"/>
    <n v="14.4"/>
    <s v="Rod Williams"/>
    <x v="1"/>
    <s v="Z-US$"/>
    <x v="3"/>
    <s v="LAWRENCE0001"/>
    <n v="513.5"/>
    <d v="2017-04-12T00:00:00"/>
    <s v="STDINV2241"/>
    <s v=""/>
    <s v="WAREHOUSE"/>
    <s v="TERRITORY 3"/>
  </r>
  <r>
    <x v="3"/>
    <n v="19.5"/>
    <s v="Dmitry Rodin"/>
    <x v="1"/>
    <s v="Z-US$"/>
    <x v="24"/>
    <s v="ASSOCIAT0001"/>
    <n v="695.4"/>
    <d v="2017-04-12T00:00:00"/>
    <s v="STDINV2240"/>
    <s v=""/>
    <s v="WAREHOUSE"/>
    <s v="TERRITORY 3"/>
  </r>
  <r>
    <x v="2"/>
    <n v="197.7"/>
    <s v="Sales Dept."/>
    <x v="1"/>
    <s v="Z-US$"/>
    <x v="8"/>
    <s v="METROPOL0001"/>
    <n v="7051.25"/>
    <d v="2017-04-12T00:00:00"/>
    <s v="STDINV2245"/>
    <s v=""/>
    <s v="WAREHOUSE"/>
    <s v="TERRITORY 4"/>
  </r>
  <r>
    <x v="4"/>
    <n v="0.9"/>
    <s v="Al Reyko"/>
    <x v="0"/>
    <s v="Z-US$"/>
    <x v="25"/>
    <s v="COMMUNIC0002"/>
    <n v="31.94"/>
    <d v="2017-04-12T00:00:00"/>
    <s v="STDINV2246"/>
    <s v=""/>
    <s v="WAREHOUSE"/>
    <s v="TERRITORY 7"/>
  </r>
  <r>
    <x v="0"/>
    <n v="1.19"/>
    <s v="Bernard Bakke"/>
    <x v="0"/>
    <s v="Z-US$"/>
    <x v="25"/>
    <s v="COMMUNIC0001"/>
    <n v="42.59"/>
    <d v="2017-04-12T00:00:00"/>
    <s v="STDINV2247"/>
    <s v=""/>
    <s v="WAREHOUSE"/>
    <s v="TERRITORY 6"/>
  </r>
  <r>
    <x v="5"/>
    <n v="2073.3000000000002"/>
    <s v="Julius Gochian"/>
    <x v="1"/>
    <s v="Z-US$"/>
    <x v="26"/>
    <s v="VISIONIN0001"/>
    <n v="73947.649999999994"/>
    <d v="2017-04-12T00:00:00"/>
    <s v="STDINV2248"/>
    <s v=""/>
    <s v="WAREHOUSE"/>
    <s v="TERRITORY 2"/>
  </r>
  <r>
    <x v="2"/>
    <n v="3.6"/>
    <s v="Darryl Elk"/>
    <x v="1"/>
    <s v="Z-US$"/>
    <x v="27"/>
    <s v="COMPUTER0001"/>
    <n v="128.35"/>
    <d v="2017-04-12T00:00:00"/>
    <s v="INVSP1003"/>
    <s v=""/>
    <s v="WAREHOUSE"/>
    <s v="TERRITORY 4"/>
  </r>
  <r>
    <x v="3"/>
    <n v="2073.3000000000002"/>
    <s v="Purchasing"/>
    <x v="1"/>
    <s v="Z-US$"/>
    <x v="11"/>
    <s v="CONTOSOL0001"/>
    <n v="73947.649999999994"/>
    <d v="2017-04-12T00:00:00"/>
    <s v="STDINV2249"/>
    <s v=""/>
    <s v="WAREHOUSE"/>
    <s v="TERRITORY 3"/>
  </r>
  <r>
    <x v="7"/>
    <n v="2.4"/>
    <s v="Wes Stevens"/>
    <x v="3"/>
    <s v="Z-US$"/>
    <x v="28"/>
    <s v="COUNTRYV0001"/>
    <n v="89.89"/>
    <d v="2017-04-12T00:00:00"/>
    <s v="INVSP1004"/>
    <s v=""/>
    <s v="WAREHOUSE"/>
    <s v="TERRITORY 8"/>
  </r>
  <r>
    <x v="5"/>
    <n v="0.9"/>
    <s v="Pat Turner"/>
    <x v="1"/>
    <s v="Z-US$"/>
    <x v="9"/>
    <s v="ASTORSUI0001"/>
    <n v="31.95"/>
    <d v="2014-05-10T00:00:00"/>
    <s v="INV1020"/>
    <s v=""/>
    <s v="WAREHOUSE"/>
    <s v="TERRITORY 2"/>
  </r>
  <r>
    <x v="3"/>
    <n v="3.3"/>
    <s v="Purchasing"/>
    <x v="1"/>
    <s v="Z-US$"/>
    <x v="11"/>
    <s v="CONTOSOL0001"/>
    <n v="117.65"/>
    <d v="2014-05-10T00:00:00"/>
    <s v="INVPS1006"/>
    <s v=""/>
    <s v="WAREHOUSE"/>
    <s v="TERRITORY 3"/>
  </r>
  <r>
    <x v="5"/>
    <n v="0.9"/>
    <s v="Roberta Masouras"/>
    <x v="1"/>
    <s v="Z-US$"/>
    <x v="13"/>
    <s v="ADAMPARK0001"/>
    <n v="31.95"/>
    <d v="2017-04-12T00:00:00"/>
    <s v="STDINV2250"/>
    <s v=""/>
    <s v="WAREHOUSE"/>
    <s v="TERRITORY 2"/>
  </r>
  <r>
    <x v="5"/>
    <n v="1.19"/>
    <s v="Arthur Holmes"/>
    <x v="1"/>
    <s v="Z-US$"/>
    <x v="15"/>
    <s v="BAKERSEM0001"/>
    <n v="42.59"/>
    <d v="2017-04-12T00:00:00"/>
    <s v="STDINV2251"/>
    <s v=""/>
    <s v="WAREHOUSE"/>
    <s v="TERRITORY 2"/>
  </r>
  <r>
    <x v="1"/>
    <n v="159.88999999999999"/>
    <s v="Bob Fitz"/>
    <x v="1"/>
    <s v="Z-US$"/>
    <x v="6"/>
    <s v="AARONFIT0001"/>
    <n v="5702.69"/>
    <d v="2017-04-12T00:00:00"/>
    <s v="STDINV2252"/>
    <s v=""/>
    <s v="WAREHOUSE"/>
    <s v="TERRITORY 1"/>
  </r>
  <r>
    <x v="1"/>
    <n v="26.99"/>
    <s v="Andrew MacWilliams"/>
    <x v="1"/>
    <s v="Z-US$"/>
    <x v="29"/>
    <s v="AMERICAN0001"/>
    <n v="962.47"/>
    <d v="2017-04-12T00:00:00"/>
    <s v="STDINV2253"/>
    <s v=""/>
    <s v="WAREHOUSE"/>
    <s v="TERRITORY 1"/>
  </r>
  <r>
    <x v="5"/>
    <n v="105.6"/>
    <s v="Arthur Holmes"/>
    <x v="1"/>
    <s v="Z-US$"/>
    <x v="15"/>
    <s v="BAKERSEM0001"/>
    <n v="3766.3"/>
    <d v="2017-04-12T00:00:00"/>
    <s v="STDINV2254"/>
    <s v=""/>
    <s v="WAREHOUSE"/>
    <s v="TERRITORY 2"/>
  </r>
  <r>
    <x v="3"/>
    <n v="91.49"/>
    <s v="Purchasing"/>
    <x v="1"/>
    <s v="Z-US$"/>
    <x v="11"/>
    <s v="CONTOSOL0001"/>
    <n v="3049.75"/>
    <d v="2016-01-01T00:00:00"/>
    <s v="STDINV2000"/>
    <s v=""/>
    <s v="WAREHOUSE"/>
    <s v="TERRITORY 3"/>
  </r>
  <r>
    <x v="1"/>
    <n v="34.19"/>
    <s v="Andrew MacWilliams"/>
    <x v="1"/>
    <s v="Z-US$"/>
    <x v="29"/>
    <s v="AMERICAN0001"/>
    <n v="1139.7"/>
    <d v="2016-01-02T00:00:00"/>
    <s v="STDINV2001"/>
    <s v=""/>
    <s v="WAREHOUSE"/>
    <s v="TERRITORY 1"/>
  </r>
  <r>
    <x v="1"/>
    <n v="34.19"/>
    <s v="Bob Fitz"/>
    <x v="1"/>
    <s v="Z-US$"/>
    <x v="6"/>
    <s v="AARONFIT0001"/>
    <n v="1139.7"/>
    <d v="2016-01-03T00:00:00"/>
    <s v="STDINV2002"/>
    <s v=""/>
    <s v="WAREHOUSE"/>
    <s v="TERRITORY 1"/>
  </r>
  <r>
    <x v="1"/>
    <n v="14.39"/>
    <s v="Manoj Monat"/>
    <x v="1"/>
    <s v="Z-US$"/>
    <x v="30"/>
    <s v="ADVANCED0001"/>
    <n v="479.8"/>
    <d v="2016-01-03T00:00:00"/>
    <s v="STDINV2003"/>
    <s v=""/>
    <s v="WAREHOUSE"/>
    <s v="TERRITORY 1"/>
  </r>
  <r>
    <x v="4"/>
    <n v="11.4"/>
    <s v="Morgan Bishop"/>
    <x v="0"/>
    <s v="Z-US$"/>
    <x v="31"/>
    <s v="RIVERSID0001"/>
    <n v="379.9"/>
    <d v="2016-01-04T00:00:00"/>
    <s v="STDINV2004"/>
    <s v=""/>
    <s v="WAREHOUSE"/>
    <s v="TERRITORY 7"/>
  </r>
  <r>
    <x v="1"/>
    <n v="28.8"/>
    <s v="Bob Fitz"/>
    <x v="1"/>
    <s v="Z-US$"/>
    <x v="6"/>
    <s v="AARONFIT0001"/>
    <n v="959.95"/>
    <d v="2016-01-05T00:00:00"/>
    <s v="STDINV2005"/>
    <s v=""/>
    <s v="WAREHOUSE"/>
    <s v="TERRITORY 1"/>
  </r>
  <r>
    <x v="1"/>
    <n v="11.99"/>
    <s v="Bob Fitz"/>
    <x v="1"/>
    <s v="Z-US$"/>
    <x v="6"/>
    <s v="AARONFIT0001"/>
    <n v="399.75"/>
    <d v="2016-01-05T00:00:00"/>
    <s v="STDINV2006"/>
    <s v=""/>
    <s v="NORTH"/>
    <s v="TERRITORY 1"/>
  </r>
  <r>
    <x v="2"/>
    <n v="9"/>
    <s v="Mike Unjhem"/>
    <x v="1"/>
    <s v="Z-US$"/>
    <x v="10"/>
    <s v="PLAZAONE0001"/>
    <n v="299.89999999999998"/>
    <d v="2016-01-06T00:00:00"/>
    <s v="STDINV2007"/>
    <s v=""/>
    <s v="WAREHOUSE"/>
    <s v="TERRITORY 4"/>
  </r>
  <r>
    <x v="7"/>
    <n v="10.8"/>
    <s v="Troy Irving"/>
    <x v="3"/>
    <s v="Z-US$"/>
    <x v="32"/>
    <s v="LONDONBE0001"/>
    <n v="359.85"/>
    <d v="2016-01-06T00:00:00"/>
    <s v="STDINV2008"/>
    <s v=""/>
    <s v="NORTH"/>
    <s v="TERRITORY 8"/>
  </r>
  <r>
    <x v="5"/>
    <n v="1.2"/>
    <s v="David Harris"/>
    <x v="1"/>
    <s v="Z-US$"/>
    <x v="33"/>
    <s v="MIDLANDC0001"/>
    <n v="39.9"/>
    <d v="2016-01-07T00:00:00"/>
    <s v="STDINV2009"/>
    <s v=""/>
    <s v="WAREHOUSE"/>
    <s v="TERRITORY 2"/>
  </r>
  <r>
    <x v="1"/>
    <n v="11.4"/>
    <s v="Bob Fitz"/>
    <x v="1"/>
    <s v="Z-US$"/>
    <x v="6"/>
    <s v="AARONFIT0001"/>
    <n v="379.9"/>
    <d v="2016-01-07T00:00:00"/>
    <s v="STDINV2010"/>
    <s v=""/>
    <s v="NORTH"/>
    <s v="TERRITORY 1"/>
  </r>
  <r>
    <x v="1"/>
    <n v="1.49"/>
    <s v="Bob Fitz"/>
    <x v="1"/>
    <s v="Z-US$"/>
    <x v="6"/>
    <s v="AARONFIT0001"/>
    <n v="53.24"/>
    <d v="2016-01-08T00:00:00"/>
    <s v="STDINV2011"/>
    <s v=""/>
    <s v="WAREHOUSE"/>
    <s v="TERRITORY 1"/>
  </r>
  <r>
    <x v="1"/>
    <n v="1.49"/>
    <s v="Bob Fitz"/>
    <x v="1"/>
    <s v="Z-US$"/>
    <x v="6"/>
    <s v="AARONFIT0001"/>
    <n v="53.24"/>
    <d v="2016-01-08T00:00:00"/>
    <s v="STDINV2012"/>
    <s v=""/>
    <s v="WAREHOUSE"/>
    <s v="TERRITORY 1"/>
  </r>
  <r>
    <x v="1"/>
    <n v="40.5"/>
    <s v="Sheila Crossman"/>
    <x v="1"/>
    <s v="Z-US$"/>
    <x v="16"/>
    <s v="ISNINDUS0001"/>
    <n v="1444.45"/>
    <d v="2016-01-09T00:00:00"/>
    <s v="STDINV2013"/>
    <s v=""/>
    <s v="WAREHOUSE"/>
    <s v="TERRITORY 1"/>
  </r>
  <r>
    <x v="3"/>
    <n v="5.7"/>
    <s v="Purchasing"/>
    <x v="1"/>
    <s v="Z-US$"/>
    <x v="11"/>
    <s v="CONTOSOL0001"/>
    <n v="203.25"/>
    <d v="2016-01-10T00:00:00"/>
    <s v="STDINV2014"/>
    <s v=""/>
    <s v="WAREHOUSE"/>
    <s v="TERRITORY 3"/>
  </r>
  <r>
    <x v="4"/>
    <n v="18.3"/>
    <s v="Wilson Jones"/>
    <x v="0"/>
    <s v="Z-US$"/>
    <x v="5"/>
    <s v="VANCOUVE0001"/>
    <n v="652.65"/>
    <d v="2016-01-11T00:00:00"/>
    <s v="STDINV2015"/>
    <s v=""/>
    <s v="WAREHOUSE"/>
    <s v="TERRITORY 7"/>
  </r>
  <r>
    <x v="2"/>
    <n v="28.49"/>
    <s v="Mike Unjhem"/>
    <x v="1"/>
    <s v="Z-US$"/>
    <x v="10"/>
    <s v="PLAZAONE0001"/>
    <n v="1016.24"/>
    <d v="2016-01-12T00:00:00"/>
    <s v="STDINV2016"/>
    <s v=""/>
    <s v="WAREHOUSE"/>
    <s v="TERRITORY 4"/>
  </r>
  <r>
    <x v="1"/>
    <n v="0.9"/>
    <s v="Mary Weist"/>
    <x v="1"/>
    <s v="Z-US$"/>
    <x v="1"/>
    <s v="CENTRALC0001"/>
    <n v="31.95"/>
    <d v="2016-01-13T00:00:00"/>
    <s v="STDINV2017"/>
    <s v=""/>
    <s v="WAREHOUSE"/>
    <s v="TERRITORY 1"/>
  </r>
  <r>
    <x v="0"/>
    <n v="21.6"/>
    <s v="Elizabeth Swift"/>
    <x v="0"/>
    <s v="Z-US$"/>
    <x v="0"/>
    <s v="MAGNIFIC0001"/>
    <n v="770.3"/>
    <d v="2016-01-14T00:00:00"/>
    <s v="STDINV2018"/>
    <s v=""/>
    <s v="WAREHOUSE"/>
    <s v="TERRITORY 6"/>
  </r>
  <r>
    <x v="2"/>
    <n v="0.9"/>
    <s v="Sales Dept."/>
    <x v="1"/>
    <s v="Z-US$"/>
    <x v="8"/>
    <s v="METROPOL0001"/>
    <n v="31.95"/>
    <d v="2016-01-15T00:00:00"/>
    <s v="STDINV2019"/>
    <s v=""/>
    <s v="WAREHOUSE"/>
    <s v="TERRITORY 4"/>
  </r>
  <r>
    <x v="2"/>
    <n v="360"/>
    <s v="Sharon Delbourne"/>
    <x v="1"/>
    <s v="Z-US$"/>
    <x v="2"/>
    <s v="MAHLERST0001"/>
    <n v="11999.9"/>
    <d v="2016-01-16T00:00:00"/>
    <s v="STDINV2020"/>
    <s v=""/>
    <s v="WAREHOUSE"/>
    <s v="TERRITORY 4"/>
  </r>
  <r>
    <x v="3"/>
    <n v="180"/>
    <s v="Rod Williams"/>
    <x v="1"/>
    <s v="Z-US$"/>
    <x v="3"/>
    <s v="LAWRENCE0001"/>
    <n v="6419.95"/>
    <d v="2016-01-17T00:00:00"/>
    <s v="STDINV2021"/>
    <s v=""/>
    <s v="WAREHOUSE"/>
    <s v="TERRITORY 3"/>
  </r>
  <r>
    <x v="3"/>
    <n v="40.5"/>
    <s v="Lt. James Whitson"/>
    <x v="1"/>
    <s v="Z-US$"/>
    <x v="4"/>
    <s v="BLUEYOND0001"/>
    <n v="1349.95"/>
    <d v="2016-01-18T00:00:00"/>
    <s v="STDINV2022"/>
    <s v=""/>
    <s v="WAREHOUSE"/>
    <s v="TERRITORY 3"/>
  </r>
  <r>
    <x v="5"/>
    <n v="0.9"/>
    <s v="Pat Turner"/>
    <x v="1"/>
    <s v="Z-US$"/>
    <x v="9"/>
    <s v="ASTORSUI0001"/>
    <n v="31.95"/>
    <d v="2016-01-19T00:00:00"/>
    <s v="STDINV2023"/>
    <s v=""/>
    <s v="WAREHOUSE"/>
    <s v="TERRITORY 2"/>
  </r>
  <r>
    <x v="3"/>
    <n v="91.49"/>
    <s v="Purchasing"/>
    <x v="1"/>
    <s v="Z-US$"/>
    <x v="11"/>
    <s v="CONTOSOL0001"/>
    <n v="3263.24"/>
    <d v="2017-01-01T00:00:00"/>
    <s v="STDINV2118"/>
    <s v=""/>
    <s v="WAREHOUSE"/>
    <s v="TERRITORY 3"/>
  </r>
  <r>
    <x v="1"/>
    <n v="34.19"/>
    <s v="Andrew MacWilliams"/>
    <x v="1"/>
    <s v="Z-US$"/>
    <x v="29"/>
    <s v="AMERICAN0001"/>
    <n v="1219.49"/>
    <d v="2017-01-02T00:00:00"/>
    <s v="STDINV2119"/>
    <s v=""/>
    <s v="WAREHOUSE"/>
    <s v="TERRITORY 1"/>
  </r>
  <r>
    <x v="1"/>
    <n v="34.19"/>
    <s v="Bob Fitz"/>
    <x v="1"/>
    <s v="Z-US$"/>
    <x v="6"/>
    <s v="AARONFIT0001"/>
    <n v="1219.49"/>
    <d v="2017-01-03T00:00:00"/>
    <s v="STDINV2120"/>
    <s v=""/>
    <s v="WAREHOUSE"/>
    <s v="TERRITORY 1"/>
  </r>
  <r>
    <x v="1"/>
    <n v="7.19"/>
    <s v="Manoj Monat"/>
    <x v="1"/>
    <s v="Z-US$"/>
    <x v="30"/>
    <s v="ADVANCED0001"/>
    <n v="256.58999999999997"/>
    <d v="2017-01-03T00:00:00"/>
    <s v="STDINV2121"/>
    <s v=""/>
    <s v="WAREHOUSE"/>
    <s v="TERRITORY 1"/>
  </r>
  <r>
    <x v="4"/>
    <n v="11.4"/>
    <s v="Morgan Bishop"/>
    <x v="0"/>
    <s v="Z-US$"/>
    <x v="31"/>
    <s v="RIVERSID0001"/>
    <n v="406.5"/>
    <d v="2017-01-04T00:00:00"/>
    <s v="STDINV2122"/>
    <s v=""/>
    <s v="WAREHOUSE"/>
    <s v="TERRITORY 7"/>
  </r>
  <r>
    <x v="1"/>
    <n v="28.8"/>
    <s v="Bob Fitz"/>
    <x v="1"/>
    <s v="Z-US$"/>
    <x v="6"/>
    <s v="AARONFIT0001"/>
    <n v="1027.1500000000001"/>
    <d v="2017-01-05T00:00:00"/>
    <s v="STDINV2123"/>
    <s v=""/>
    <s v="WAREHOUSE"/>
    <s v="TERRITORY 1"/>
  </r>
  <r>
    <x v="1"/>
    <n v="11.99"/>
    <s v="Bob Fitz"/>
    <x v="1"/>
    <s v="Z-US$"/>
    <x v="6"/>
    <s v="AARONFIT0001"/>
    <n v="427.74"/>
    <d v="2017-01-05T00:00:00"/>
    <s v="STDINV2124"/>
    <s v=""/>
    <s v="WAREHOUSE"/>
    <s v="TERRITORY 1"/>
  </r>
  <r>
    <x v="2"/>
    <n v="9.6"/>
    <s v="Mike Unjhem"/>
    <x v="1"/>
    <s v="Z-US$"/>
    <x v="10"/>
    <s v="PLAZAONE0001"/>
    <n v="342.3"/>
    <d v="2017-01-06T00:00:00"/>
    <s v="STDINV2126"/>
    <s v=""/>
    <s v="WAREHOUSE"/>
    <s v="TERRITORY 4"/>
  </r>
  <r>
    <x v="7"/>
    <n v="10.8"/>
    <s v="Troy Irving"/>
    <x v="3"/>
    <s v="Z-US$"/>
    <x v="32"/>
    <s v="LONDONBE0001"/>
    <n v="404.84"/>
    <d v="2017-01-06T00:00:00"/>
    <s v="STDINV2127"/>
    <s v=""/>
    <s v="NORTH"/>
    <s v="TERRITORY 8"/>
  </r>
  <r>
    <x v="5"/>
    <n v="1.2"/>
    <s v="David Harris"/>
    <x v="1"/>
    <s v="Z-US$"/>
    <x v="33"/>
    <s v="MIDLANDC0001"/>
    <n v="42.7"/>
    <d v="2017-01-07T00:00:00"/>
    <s v="STDINV2128"/>
    <s v=""/>
    <s v="WAREHOUSE"/>
    <s v="TERRITORY 2"/>
  </r>
  <r>
    <x v="1"/>
    <n v="11.4"/>
    <s v="Bob Fitz"/>
    <x v="1"/>
    <s v="Z-US$"/>
    <x v="6"/>
    <s v="AARONFIT0001"/>
    <n v="406.5"/>
    <d v="2017-01-07T00:00:00"/>
    <s v="STDINV2129"/>
    <s v=""/>
    <s v="WAREHOUSE"/>
    <s v="TERRITORY 1"/>
  </r>
  <r>
    <x v="1"/>
    <n v="1.49"/>
    <s v="Bob Fitz"/>
    <x v="1"/>
    <s v="Z-US$"/>
    <x v="6"/>
    <s v="AARONFIT0001"/>
    <n v="53.24"/>
    <d v="2017-01-08T00:00:00"/>
    <s v="STDINV2130"/>
    <s v=""/>
    <s v="WAREHOUSE"/>
    <s v="TERRITORY 1"/>
  </r>
  <r>
    <x v="2"/>
    <n v="22.79"/>
    <s v="Mike Unjhem"/>
    <x v="1"/>
    <s v="Z-US$"/>
    <x v="10"/>
    <s v="PLAZAONE0001"/>
    <n v="812.99"/>
    <d v="2016-01-21T00:00:00"/>
    <s v="STDINV2024"/>
    <s v=""/>
    <s v="NORTH"/>
    <s v="TERRITORY 4"/>
  </r>
  <r>
    <x v="4"/>
    <n v="719.99"/>
    <s v="Wilson Jones"/>
    <x v="0"/>
    <s v="Z-US$"/>
    <x v="5"/>
    <s v="VANCOUVE0001"/>
    <n v="25679.47"/>
    <d v="2016-01-22T00:00:00"/>
    <s v="STDINV2025"/>
    <s v=""/>
    <s v="WAREHOUSE"/>
    <s v="TERRITORY 7"/>
  </r>
  <r>
    <x v="1"/>
    <n v="3.6"/>
    <s v="Bob Fitz"/>
    <x v="1"/>
    <s v="Z-US$"/>
    <x v="6"/>
    <s v="AARONFIT0001"/>
    <n v="128.35"/>
    <d v="2016-01-23T00:00:00"/>
    <s v="STDINV2026"/>
    <s v=""/>
    <s v="WAREHOUSE"/>
    <s v="TERRITORY 1"/>
  </r>
  <r>
    <x v="1"/>
    <n v="3.3"/>
    <s v="Bob Fitz"/>
    <x v="1"/>
    <s v="Z-US$"/>
    <x v="6"/>
    <s v="AARONFIT0001"/>
    <n v="117.65"/>
    <d v="2016-01-24T00:00:00"/>
    <s v="STDINV2027"/>
    <s v=""/>
    <s v="WAREHOUSE"/>
    <s v="TERRITORY 1"/>
  </r>
  <r>
    <x v="5"/>
    <n v="17.989999999999998"/>
    <s v="Roberta Masouras"/>
    <x v="1"/>
    <s v="Z-US$"/>
    <x v="13"/>
    <s v="ADAMPARK0001"/>
    <n v="641.47"/>
    <d v="2016-01-25T00:00:00"/>
    <s v="STDINV2028"/>
    <s v=""/>
    <s v="WAREHOUSE"/>
    <s v="TERRITORY 2"/>
  </r>
  <r>
    <x v="1"/>
    <n v="17.989999999999998"/>
    <s v="Bob Fitz"/>
    <x v="1"/>
    <s v="Z-US$"/>
    <x v="6"/>
    <s v="AARONFIT0001"/>
    <n v="641.47"/>
    <d v="2016-01-26T00:00:00"/>
    <s v="STDINV2029"/>
    <s v=""/>
    <s v="WAREHOUSE"/>
    <s v="TERRITORY 1"/>
  </r>
  <r>
    <x v="1"/>
    <n v="3.6"/>
    <s v="Bob Fitz"/>
    <x v="1"/>
    <s v="Z-US$"/>
    <x v="6"/>
    <s v="AARONFIT0001"/>
    <n v="128.30000000000001"/>
    <d v="2016-01-27T00:00:00"/>
    <s v="STDINV2030"/>
    <s v=""/>
    <s v="WAREHOUSE"/>
    <s v="TERRITORY 1"/>
  </r>
  <r>
    <x v="3"/>
    <n v="8.99"/>
    <s v="Purchasing"/>
    <x v="1"/>
    <s v="Z-US$"/>
    <x v="11"/>
    <s v="CONTOSOL0001"/>
    <n v="320.74"/>
    <d v="2016-01-28T00:00:00"/>
    <s v="STDINV2031"/>
    <s v=""/>
    <s v="WAREHOUSE"/>
    <s v="TERRITORY 3"/>
  </r>
  <r>
    <x v="4"/>
    <n v="1.8"/>
    <s v="Wilson Jones"/>
    <x v="0"/>
    <s v="Z-US$"/>
    <x v="5"/>
    <s v="VANCOUVE0001"/>
    <n v="64.150000000000006"/>
    <d v="2016-01-29T00:00:00"/>
    <s v="STDINV2032"/>
    <s v=""/>
    <s v="WAREHOUSE"/>
    <s v="TERRITORY 7"/>
  </r>
  <r>
    <x v="3"/>
    <n v="3.6"/>
    <s v="Purchasing"/>
    <x v="1"/>
    <s v="Z-US$"/>
    <x v="11"/>
    <s v="CONTOSOL0001"/>
    <n v="128.35"/>
    <d v="2016-02-08T00:00:00"/>
    <s v="STDINV2045"/>
    <s v=""/>
    <s v="WAREHOUSE"/>
    <s v="TERRITORY 3"/>
  </r>
  <r>
    <x v="4"/>
    <n v="144"/>
    <s v="Wilson Jones"/>
    <x v="0"/>
    <s v="Z-US$"/>
    <x v="5"/>
    <s v="VANCOUVE0001"/>
    <n v="5135.8999999999996"/>
    <d v="2016-02-09T00:00:00"/>
    <s v="STDINV2046"/>
    <s v=""/>
    <s v="WAREHOUSE"/>
    <s v="TERRITORY 7"/>
  </r>
  <r>
    <x v="2"/>
    <n v="72"/>
    <s v="Mike Unjhem"/>
    <x v="1"/>
    <s v="Z-US$"/>
    <x v="10"/>
    <s v="PLAZAONE0001"/>
    <n v="2567.9499999999998"/>
    <d v="2016-02-09T00:00:00"/>
    <s v="STDINV2047"/>
    <s v=""/>
    <s v="WAREHOUSE"/>
    <s v="TERRITORY 4"/>
  </r>
  <r>
    <x v="2"/>
    <n v="7.2"/>
    <s v="Mike Unjhem"/>
    <x v="1"/>
    <s v="Z-US$"/>
    <x v="10"/>
    <s v="PLAZAONE0001"/>
    <n v="256.7"/>
    <d v="2016-01-30T00:00:00"/>
    <s v="STDINV2033"/>
    <s v=""/>
    <s v="WAREHOUSE"/>
    <s v="TERRITORY 4"/>
  </r>
  <r>
    <x v="1"/>
    <n v="8.99"/>
    <s v="Mary Weist"/>
    <x v="1"/>
    <s v="Z-US$"/>
    <x v="1"/>
    <s v="CENTRALC0001"/>
    <n v="320.74"/>
    <d v="2016-01-31T00:00:00"/>
    <s v="STDINV2034"/>
    <s v=""/>
    <s v="WAREHOUSE"/>
    <s v="TERRITORY 1"/>
  </r>
  <r>
    <x v="0"/>
    <n v="17.989999999999998"/>
    <s v="Elizabeth Swift"/>
    <x v="0"/>
    <s v="Z-US$"/>
    <x v="0"/>
    <s v="MAGNIFIC0001"/>
    <n v="641.47"/>
    <d v="2016-02-01T00:00:00"/>
    <s v="STDINV2035"/>
    <s v=""/>
    <s v="WAREHOUSE"/>
    <s v="TERRITORY 6"/>
  </r>
  <r>
    <x v="2"/>
    <n v="1.49"/>
    <s v="Sales Dept."/>
    <x v="1"/>
    <s v="Z-US$"/>
    <x v="8"/>
    <s v="METROPOL0001"/>
    <n v="53.24"/>
    <d v="2016-02-02T00:00:00"/>
    <s v="STDINV2036"/>
    <s v=""/>
    <s v="WAREHOUSE"/>
    <s v="TERRITORY 4"/>
  </r>
  <r>
    <x v="2"/>
    <n v="0.6"/>
    <s v="Sharon Delbourne"/>
    <x v="1"/>
    <s v="Z-US$"/>
    <x v="2"/>
    <s v="MAHLERST0001"/>
    <n v="19.899999999999999"/>
    <d v="2016-02-03T00:00:00"/>
    <s v="STDINV2038"/>
    <s v=""/>
    <s v="WAREHOUSE"/>
    <s v="TERRITORY 4"/>
  </r>
  <r>
    <x v="3"/>
    <n v="0.3"/>
    <s v="Rod Williams"/>
    <x v="1"/>
    <s v="Z-US$"/>
    <x v="3"/>
    <s v="LAWRENCE0001"/>
    <n v="10.65"/>
    <d v="2016-02-03T00:00:00"/>
    <s v="STDINV2039"/>
    <s v=""/>
    <s v="WAREHOUSE"/>
    <s v="TERRITORY 3"/>
  </r>
  <r>
    <x v="3"/>
    <n v="0.6"/>
    <s v="Lt. James Whitson"/>
    <x v="1"/>
    <s v="Z-US$"/>
    <x v="4"/>
    <s v="BLUEYOND0001"/>
    <n v="19.899999999999999"/>
    <d v="2016-02-03T00:00:00"/>
    <s v="STDINV2040"/>
    <s v=""/>
    <s v="WAREHOUSE"/>
    <s v="TERRITORY 3"/>
  </r>
  <r>
    <x v="5"/>
    <n v="0.3"/>
    <s v="Pat Turner"/>
    <x v="1"/>
    <s v="Z-US$"/>
    <x v="9"/>
    <s v="ASTORSUI0001"/>
    <n v="10.65"/>
    <d v="2016-02-04T00:00:00"/>
    <s v="STDINV2041"/>
    <s v=""/>
    <s v="WAREHOUSE"/>
    <s v="TERRITORY 2"/>
  </r>
  <r>
    <x v="2"/>
    <n v="0.3"/>
    <s v="Mike Unjhem"/>
    <x v="1"/>
    <s v="Z-US$"/>
    <x v="10"/>
    <s v="PLAZAONE0001"/>
    <n v="10.65"/>
    <d v="2016-02-05T00:00:00"/>
    <s v="STDINV2042"/>
    <s v=""/>
    <s v="WAREHOUSE"/>
    <s v="TERRITORY 4"/>
  </r>
  <r>
    <x v="4"/>
    <n v="3.6"/>
    <s v="Wilson Jones"/>
    <x v="0"/>
    <s v="Z-US$"/>
    <x v="5"/>
    <s v="VANCOUVE0001"/>
    <n v="128.30000000000001"/>
    <d v="2016-02-06T00:00:00"/>
    <s v="STDINV2043"/>
    <s v=""/>
    <s v="WAREHOUSE"/>
    <s v="TERRITORY 7"/>
  </r>
  <r>
    <x v="1"/>
    <n v="8.99"/>
    <s v="Bob Fitz"/>
    <x v="1"/>
    <s v="Z-US$"/>
    <x v="6"/>
    <s v="AARONFIT0001"/>
    <n v="320.74"/>
    <d v="2016-02-07T00:00:00"/>
    <s v="STDINV2044"/>
    <s v=""/>
    <s v="WAREHOUSE"/>
    <s v="TERRITORY 1"/>
  </r>
  <r>
    <x v="1"/>
    <n v="144"/>
    <s v="Mary Weist"/>
    <x v="1"/>
    <s v="Z-US$"/>
    <x v="1"/>
    <s v="CENTRALC0001"/>
    <n v="5135.8999999999996"/>
    <d v="2016-02-10T00:00:00"/>
    <s v="STDINV2048"/>
    <s v=""/>
    <s v="WAREHOUSE"/>
    <s v="TERRITORY 1"/>
  </r>
  <r>
    <x v="0"/>
    <n v="144"/>
    <s v="Elizabeth Swift"/>
    <x v="0"/>
    <s v="Z-US$"/>
    <x v="0"/>
    <s v="MAGNIFIC0001"/>
    <n v="5135.8999999999996"/>
    <d v="2016-02-11T00:00:00"/>
    <s v="STDINV2049"/>
    <s v=""/>
    <s v="WAREHOUSE"/>
    <s v="TERRITORY 6"/>
  </r>
  <r>
    <x v="2"/>
    <n v="72"/>
    <s v="Sales Dept."/>
    <x v="1"/>
    <s v="Z-US$"/>
    <x v="8"/>
    <s v="METROPOL0001"/>
    <n v="2567.9499999999998"/>
    <d v="2016-02-14T00:00:00"/>
    <s v="STDINV2050"/>
    <s v=""/>
    <s v="WAREHOUSE"/>
    <s v="TERRITORY 4"/>
  </r>
  <r>
    <x v="2"/>
    <n v="72"/>
    <s v="Sharon Delbourne"/>
    <x v="1"/>
    <s v="Z-US$"/>
    <x v="2"/>
    <s v="MAHLERST0001"/>
    <n v="2399.9499999999998"/>
    <d v="2016-02-15T00:00:00"/>
    <s v="STDINV2051"/>
    <s v=""/>
    <s v="WAREHOUSE"/>
    <s v="TERRITORY 4"/>
  </r>
  <r>
    <x v="3"/>
    <n v="144"/>
    <s v="Rod Williams"/>
    <x v="1"/>
    <s v="Z-US$"/>
    <x v="3"/>
    <s v="LAWRENCE0001"/>
    <n v="5135.8999999999996"/>
    <d v="2016-02-16T00:00:00"/>
    <s v="STDINV2052"/>
    <s v=""/>
    <s v="WAREHOUSE"/>
    <s v="TERRITORY 3"/>
  </r>
  <r>
    <x v="3"/>
    <n v="72"/>
    <s v="Lt. James Whitson"/>
    <x v="1"/>
    <s v="Z-US$"/>
    <x v="4"/>
    <s v="BLUEYOND0001"/>
    <n v="2399.9499999999998"/>
    <d v="2016-02-17T00:00:00"/>
    <s v="STDINV2053"/>
    <s v=""/>
    <s v="WAREHOUSE"/>
    <s v="TERRITORY 3"/>
  </r>
  <r>
    <x v="5"/>
    <n v="0.3"/>
    <s v="Pat Turner"/>
    <x v="1"/>
    <s v="Z-US$"/>
    <x v="9"/>
    <s v="ASTORSUI0001"/>
    <n v="10.65"/>
    <d v="2016-02-17T00:00:00"/>
    <s v="STDINV2054"/>
    <s v=""/>
    <s v="WAREHOUSE"/>
    <s v="TERRITORY 2"/>
  </r>
  <r>
    <x v="2"/>
    <n v="72"/>
    <s v="Mike Unjhem"/>
    <x v="1"/>
    <s v="Z-US$"/>
    <x v="10"/>
    <s v="PLAZAONE0001"/>
    <n v="2567.9499999999998"/>
    <d v="2016-02-18T00:00:00"/>
    <s v="STDINV2055"/>
    <s v=""/>
    <s v="WAREHOUSE"/>
    <s v="TERRITORY 4"/>
  </r>
  <r>
    <x v="4"/>
    <n v="4.8"/>
    <s v="Wilson Jones"/>
    <x v="0"/>
    <s v="Z-US$"/>
    <x v="5"/>
    <s v="VANCOUVE0001"/>
    <n v="171.1"/>
    <d v="2016-02-18T00:00:00"/>
    <s v="STDINV2056"/>
    <s v=""/>
    <s v="WAREHOUSE"/>
    <s v="TERRITORY 7"/>
  </r>
  <r>
    <x v="1"/>
    <n v="72"/>
    <s v="Bob Fitz"/>
    <x v="1"/>
    <s v="Z-US$"/>
    <x v="6"/>
    <s v="AARONFIT0001"/>
    <n v="2567.9499999999998"/>
    <d v="2016-02-19T00:00:00"/>
    <s v="STDINV2057"/>
    <s v=""/>
    <s v="WAREHOUSE"/>
    <s v="TERRITORY 1"/>
  </r>
  <r>
    <x v="1"/>
    <n v="9.59"/>
    <s v="Bob Fitz"/>
    <x v="1"/>
    <s v="Z-US$"/>
    <x v="6"/>
    <s v="AARONFIT0001"/>
    <n v="342.19"/>
    <d v="2016-02-19T00:00:00"/>
    <s v="STDINV2058"/>
    <s v=""/>
    <s v="WAREHOUSE"/>
    <s v="TERRITORY 1"/>
  </r>
  <r>
    <x v="2"/>
    <n v="72"/>
    <s v="Mike Unjhem"/>
    <x v="1"/>
    <s v="Z-US$"/>
    <x v="10"/>
    <s v="PLAZAONE0001"/>
    <n v="2567.9499999999998"/>
    <d v="2016-02-20T00:00:00"/>
    <s v="STDINV2059"/>
    <s v=""/>
    <s v="WAREHOUSE"/>
    <s v="TERRITORY 4"/>
  </r>
  <r>
    <x v="1"/>
    <n v="72"/>
    <s v="Mary Weist"/>
    <x v="1"/>
    <s v="Z-US$"/>
    <x v="1"/>
    <s v="CENTRALC0001"/>
    <n v="2567.9499999999998"/>
    <d v="2016-02-20T00:00:00"/>
    <s v="STDINV2060"/>
    <s v=""/>
    <s v="WAREHOUSE"/>
    <s v="TERRITORY 1"/>
  </r>
  <r>
    <x v="1"/>
    <n v="39.42"/>
    <s v="Jacob Hunnicutt"/>
    <x v="1"/>
    <s v="Z-US$"/>
    <x v="34"/>
    <s v="CELLULAR0001"/>
    <n v="1405.87"/>
    <d v="2018-09-06T00:00:00"/>
    <s v="INVS3000"/>
    <s v=""/>
    <s v="WAREHOUSE"/>
    <s v="TERRITORY 1"/>
  </r>
  <r>
    <x v="2"/>
    <n v="39.42"/>
    <s v="Jodi Foxx"/>
    <x v="1"/>
    <s v="Z-US$"/>
    <x v="35"/>
    <s v="CENTRALD0001"/>
    <n v="1405.87"/>
    <d v="2018-09-06T00:00:00"/>
    <s v="INVS3001"/>
    <s v=""/>
    <s v="WAREHOUSE"/>
    <s v="TERRITORY 4"/>
  </r>
  <r>
    <x v="2"/>
    <n v="6.45"/>
    <s v="Jia Zhou"/>
    <x v="1"/>
    <s v="Z-US$"/>
    <x v="36"/>
    <s v="COMPUTEC0001"/>
    <n v="230.05"/>
    <d v="2018-09-06T00:00:00"/>
    <s v="INVS3002"/>
    <s v=""/>
    <s v="WAREHOUSE"/>
    <s v="TERRITORY 4"/>
  </r>
  <r>
    <x v="7"/>
    <n v="39.409999999999997"/>
    <s v="Peter Fountainhead"/>
    <x v="2"/>
    <s v="Z-AUD"/>
    <x v="37"/>
    <s v="COMPUTER0003"/>
    <n v="1576.67"/>
    <d v="2018-09-06T00:00:00"/>
    <s v="INVS3003"/>
    <s v=""/>
    <s v="WAREHOUSE"/>
    <s v="TERRITORY 8"/>
  </r>
  <r>
    <x v="7"/>
    <n v="6"/>
    <s v="Beth Talbot"/>
    <x v="3"/>
    <s v="Z-NZD"/>
    <x v="28"/>
    <s v="COUNTRYV0001"/>
    <n v="225.01"/>
    <d v="2018-09-06T00:00:00"/>
    <s v="INVS3004"/>
    <s v=""/>
    <s v="WAREHOUSE"/>
    <s v="TERRITORY 8"/>
  </r>
  <r>
    <x v="6"/>
    <n v="39.409999999999997"/>
    <s v="Austin Hollister"/>
    <x v="0"/>
    <s v="Z-C$"/>
    <x v="38"/>
    <s v="DOLLISCO0001"/>
    <n v="1405.89"/>
    <d v="2018-09-06T00:00:00"/>
    <s v="INVS3005"/>
    <s v=""/>
    <s v="WAREHOUSE"/>
    <s v="TERRITORY 5"/>
  </r>
  <r>
    <x v="5"/>
    <n v="6.45"/>
    <s v="Manuel Le Hoya"/>
    <x v="1"/>
    <s v="Z-US$"/>
    <x v="39"/>
    <s v="HOMEFURN0001"/>
    <n v="230.05"/>
    <d v="2018-09-06T00:00:00"/>
    <s v="INVS3006"/>
    <s v=""/>
    <s v="WAREHOUSE"/>
    <s v="TERRITORY 2"/>
  </r>
  <r>
    <x v="5"/>
    <n v="39.42"/>
    <s v="Business Office"/>
    <x v="1"/>
    <s v="Z-US$"/>
    <x v="9"/>
    <s v="ASTORSUI0001"/>
    <n v="1405.87"/>
    <d v="2018-09-06T00:00:00"/>
    <s v="INVS3007"/>
    <s v=""/>
    <s v="WAREHOUSE"/>
    <s v="TERRITORY 2"/>
  </r>
  <r>
    <x v="1"/>
    <n v="26.33"/>
    <s v="Orin Freeland"/>
    <x v="1"/>
    <s v="Z-US$"/>
    <x v="6"/>
    <s v="AARONFIT0001"/>
    <n v="938.93"/>
    <d v="2018-09-06T00:00:00"/>
    <s v="INVS3008"/>
    <s v=""/>
    <s v="WAREHOUSE"/>
    <s v="TERRITORY 1"/>
  </r>
  <r>
    <x v="2"/>
    <n v="33.83"/>
    <s v="Drew Shuckers"/>
    <x v="1"/>
    <s v="Z-US$"/>
    <x v="40"/>
    <s v="NOVASYST0001"/>
    <n v="1206.43"/>
    <d v="2018-09-06T00:00:00"/>
    <s v="INVS3009"/>
    <s v=""/>
    <s v="WAREHOUSE"/>
    <s v="TERRITORY 4"/>
  </r>
  <r>
    <x v="5"/>
    <n v="33.83"/>
    <s v="John Oleander"/>
    <x v="1"/>
    <s v="Z-US$"/>
    <x v="41"/>
    <s v="UNIFIEDW0001"/>
    <n v="1206.43"/>
    <d v="2018-09-06T00:00:00"/>
    <s v="INVS3010"/>
    <s v=""/>
    <s v="WAREHOUSE"/>
    <s v="TERRITORY 2"/>
  </r>
  <r>
    <x v="0"/>
    <n v="9.07"/>
    <s v="Charalee Williams"/>
    <x v="0"/>
    <s v="Z-C$"/>
    <x v="42"/>
    <s v="ROSELLEN0001"/>
    <n v="323.69"/>
    <d v="2018-09-06T00:00:00"/>
    <s v="INVS3011"/>
    <s v=""/>
    <s v="WAREHOUSE"/>
    <s v="TERRITORY 6"/>
  </r>
  <r>
    <x v="5"/>
    <n v="8.42"/>
    <s v="Alan Swedburg"/>
    <x v="1"/>
    <s v="Z-US$"/>
    <x v="43"/>
    <s v="REYNOLDS0001"/>
    <n v="300.14"/>
    <d v="2018-09-06T00:00:00"/>
    <s v="INVS3012"/>
    <s v=""/>
    <s v="WAREHOUSE"/>
    <s v="TERRITORY 2"/>
  </r>
  <r>
    <x v="5"/>
    <n v="21.15"/>
    <s v="Manuel Le Hoya"/>
    <x v="1"/>
    <s v="Z-US$"/>
    <x v="39"/>
    <s v="HOMEFURN0001"/>
    <n v="754.36"/>
    <d v="2018-09-06T00:00:00"/>
    <s v="INVS3013"/>
    <s v=""/>
    <s v="WAREHOUSE"/>
    <s v="TERRITORY 2"/>
  </r>
  <r>
    <x v="7"/>
    <n v="51.6"/>
    <s v="Alan Stewart"/>
    <x v="2"/>
    <s v="Z-AUD"/>
    <x v="37"/>
    <s v="COMPUTER0003"/>
    <n v="2064"/>
    <d v="2017-08-31T00:00:00"/>
    <s v="RMA003000"/>
    <s v=""/>
    <s v="WAREHOUSE"/>
    <s v="TERRITORY 8"/>
  </r>
  <r>
    <x v="5"/>
    <n v="26.18"/>
    <s v="Roberta Masouras"/>
    <x v="1"/>
    <s v="Z-US$"/>
    <x v="13"/>
    <s v="ADAMPARK0001"/>
    <n v="933.58"/>
    <d v="2017-08-31T00:00:00"/>
    <s v="RMA003001"/>
    <s v=""/>
    <s v="WAREHOUSE"/>
    <s v="TERRITORY 2"/>
  </r>
  <r>
    <x v="1"/>
    <n v="16.2"/>
    <s v="Keiry Lanios"/>
    <x v="1"/>
    <s v="Z-US$"/>
    <x v="44"/>
    <s v="FRANCHIS0001"/>
    <n v="577.79999999999995"/>
    <d v="2017-08-31T00:00:00"/>
    <s v="RMA003002"/>
    <s v=""/>
    <s v="WAREHOUSE"/>
    <s v="TERRITORY 1"/>
  </r>
  <r>
    <x v="1"/>
    <n v="78.69"/>
    <s v="Purchasing &amp; Sales"/>
    <x v="1"/>
    <s v="Z-US$"/>
    <x v="45"/>
    <s v="GREENWAY0001"/>
    <n v="2806.61"/>
    <d v="2017-08-31T00:00:00"/>
    <s v="RMA003003"/>
    <s v=""/>
    <s v="WAREHOUSE"/>
    <s v="TERRITORY 1"/>
  </r>
  <r>
    <x v="1"/>
    <n v="5.7"/>
    <s v="Ed Holling"/>
    <x v="1"/>
    <s v="Z-US$"/>
    <x v="7"/>
    <s v="HOLLINGC0001"/>
    <n v="203.25"/>
    <d v="2016-02-23T00:00:00"/>
    <s v="STDINV2066"/>
    <s v=""/>
    <s v="WAREHOUSE"/>
    <s v="TERRITORY 1"/>
  </r>
  <r>
    <x v="6"/>
    <n v="0.6"/>
    <s v="Nancy Dutchak"/>
    <x v="0"/>
    <s v="Z-US$"/>
    <x v="12"/>
    <s v="BREAKTHR0001"/>
    <n v="21.3"/>
    <d v="2016-02-23T00:00:00"/>
    <s v="STDINV2067"/>
    <s v=""/>
    <s v="WAREHOUSE"/>
    <s v="TERRITORY 5"/>
  </r>
  <r>
    <x v="1"/>
    <n v="7.19"/>
    <s v="Ed Holling"/>
    <x v="1"/>
    <s v="Z-US$"/>
    <x v="7"/>
    <s v="HOLLINGC0001"/>
    <n v="256.58999999999997"/>
    <d v="2016-02-24T00:00:00"/>
    <s v="STDINV2068"/>
    <s v=""/>
    <s v="NORTH"/>
    <s v="TERRITORY 1"/>
  </r>
  <r>
    <x v="1"/>
    <n v="11.4"/>
    <s v="Bob Fitz"/>
    <x v="1"/>
    <s v="Z-US$"/>
    <x v="6"/>
    <s v="AARONFIT0001"/>
    <n v="406.5"/>
    <d v="2016-02-25T00:00:00"/>
    <s v="STDINV2069"/>
    <s v=""/>
    <s v="WAREHOUSE"/>
    <s v="TERRITORY 1"/>
  </r>
  <r>
    <x v="3"/>
    <n v="18.3"/>
    <s v="Purchasing"/>
    <x v="1"/>
    <s v="Z-US$"/>
    <x v="11"/>
    <s v="CONTOSOL0001"/>
    <n v="652.65"/>
    <d v="2016-02-25T00:00:00"/>
    <s v="STDINV2070"/>
    <s v=""/>
    <s v="WAREHOUSE"/>
    <s v="TERRITORY 3"/>
  </r>
  <r>
    <x v="4"/>
    <n v="3.3"/>
    <s v="Wilson Jones"/>
    <x v="0"/>
    <s v="Z-US$"/>
    <x v="5"/>
    <s v="VANCOUVE0001"/>
    <n v="117.65"/>
    <d v="2016-02-26T00:00:00"/>
    <s v="STDINV2071"/>
    <s v=""/>
    <s v="WAREHOUSE"/>
    <s v="TERRITORY 7"/>
  </r>
  <r>
    <x v="2"/>
    <n v="17.100000000000001"/>
    <s v="Mike Unjhem"/>
    <x v="1"/>
    <s v="Z-US$"/>
    <x v="10"/>
    <s v="PLAZAONE0001"/>
    <n v="609.75"/>
    <d v="2016-02-27T00:00:00"/>
    <s v="STDINV2072"/>
    <s v=""/>
    <s v="NORTH"/>
    <s v="TERRITORY 4"/>
  </r>
  <r>
    <x v="1"/>
    <n v="34.19"/>
    <s v="Mary Weist"/>
    <x v="1"/>
    <s v="Z-US$"/>
    <x v="1"/>
    <s v="CENTRALC0001"/>
    <n v="1219.49"/>
    <d v="2016-02-28T00:00:00"/>
    <s v="STDINV2073"/>
    <s v=""/>
    <s v="NORTH"/>
    <s v="TERRITORY 1"/>
  </r>
  <r>
    <x v="0"/>
    <n v="22.79"/>
    <s v="Elizabeth Swift"/>
    <x v="0"/>
    <s v="Z-US$"/>
    <x v="0"/>
    <s v="MAGNIFIC0001"/>
    <n v="812.99"/>
    <d v="2016-02-28T00:00:00"/>
    <s v="STDINV2074"/>
    <s v=""/>
    <s v="NORTH"/>
    <s v="TERRITORY 6"/>
  </r>
  <r>
    <x v="2"/>
    <n v="57.6"/>
    <s v="Sales Dept."/>
    <x v="1"/>
    <s v="Z-US$"/>
    <x v="8"/>
    <s v="METROPOL0001"/>
    <n v="1919.9"/>
    <d v="2016-03-01T00:00:00"/>
    <s v="STDINV2075"/>
    <s v=""/>
    <s v="WAREHOUSE"/>
    <s v="TERRITORY 4"/>
  </r>
  <r>
    <x v="2"/>
    <n v="10.8"/>
    <s v="Sharon Delbourne"/>
    <x v="1"/>
    <s v="Z-US$"/>
    <x v="2"/>
    <s v="MAHLERST0001"/>
    <n v="359.85"/>
    <d v="2016-03-02T00:00:00"/>
    <s v="STDINV2076"/>
    <s v=""/>
    <s v="NORTH"/>
    <s v="TERRITORY 4"/>
  </r>
  <r>
    <x v="3"/>
    <n v="831"/>
    <s v="Rod Williams"/>
    <x v="1"/>
    <s v="Z-US$"/>
    <x v="3"/>
    <s v="LAWRENCE0001"/>
    <n v="27699.9"/>
    <d v="2016-03-02T00:00:00"/>
    <s v="STDINV2077"/>
    <s v=""/>
    <s v="NORTH"/>
    <s v="TERRITORY 3"/>
  </r>
  <r>
    <x v="3"/>
    <n v="3.3"/>
    <s v="Lt. James Whitson"/>
    <x v="1"/>
    <s v="Z-US$"/>
    <x v="4"/>
    <s v="BLUEYOND0001"/>
    <n v="109.95"/>
    <d v="2016-03-03T00:00:00"/>
    <s v="STDINV2078"/>
    <s v=""/>
    <s v="WAREHOUSE"/>
    <s v="TERRITORY 3"/>
  </r>
  <r>
    <x v="5"/>
    <n v="1.49"/>
    <s v="Pat Turner"/>
    <x v="1"/>
    <s v="Z-US$"/>
    <x v="9"/>
    <s v="ASTORSUI0001"/>
    <n v="49.75"/>
    <d v="2016-03-03T00:00:00"/>
    <s v="STDINV2079"/>
    <s v=""/>
    <s v="WAREHOUSE"/>
    <s v="TERRITORY 2"/>
  </r>
  <r>
    <x v="2"/>
    <n v="0.9"/>
    <s v="Mike Unjhem"/>
    <x v="1"/>
    <s v="Z-US$"/>
    <x v="10"/>
    <s v="PLAZAONE0001"/>
    <n v="29.85"/>
    <d v="2016-03-04T00:00:00"/>
    <s v="STDINV2080"/>
    <s v=""/>
    <s v="WAREHOUSE"/>
    <s v="TERRITORY 4"/>
  </r>
  <r>
    <x v="4"/>
    <n v="0.6"/>
    <s v="Wilson Jones"/>
    <x v="0"/>
    <s v="Z-US$"/>
    <x v="5"/>
    <s v="VANCOUVE0001"/>
    <n v="19.899999999999999"/>
    <d v="2016-03-04T00:00:00"/>
    <s v="STDINV2081"/>
    <s v=""/>
    <s v="WAREHOUSE"/>
    <s v="TERRITORY 7"/>
  </r>
  <r>
    <x v="1"/>
    <n v="7.2"/>
    <s v="Bob Fitz"/>
    <x v="1"/>
    <s v="Z-US$"/>
    <x v="6"/>
    <s v="AARONFIT0001"/>
    <n v="239.9"/>
    <d v="2016-03-04T00:00:00"/>
    <s v="STDINV2082"/>
    <s v=""/>
    <s v="NORTH"/>
    <s v="TERRITORY 1"/>
  </r>
  <r>
    <x v="1"/>
    <n v="6.6"/>
    <s v="Bob Fitz"/>
    <x v="1"/>
    <s v="Z-US$"/>
    <x v="6"/>
    <s v="AARONFIT0001"/>
    <n v="219.9"/>
    <d v="2016-03-04T00:00:00"/>
    <s v="STDINV2083"/>
    <s v=""/>
    <s v="WAREHOUSE"/>
    <s v="TERRITORY 1"/>
  </r>
  <r>
    <x v="2"/>
    <n v="4.79"/>
    <s v="Mike Unjhem"/>
    <x v="1"/>
    <s v="Z-US$"/>
    <x v="10"/>
    <s v="PLAZAONE0001"/>
    <n v="159.80000000000001"/>
    <d v="2016-03-05T00:00:00"/>
    <s v="STDINV2084"/>
    <s v=""/>
    <s v="WAREHOUSE"/>
    <s v="TERRITORY 4"/>
  </r>
  <r>
    <x v="1"/>
    <n v="0.6"/>
    <s v="Mary Weist"/>
    <x v="1"/>
    <s v="Z-US$"/>
    <x v="1"/>
    <s v="CENTRALC0001"/>
    <n v="19.95"/>
    <d v="2016-03-06T00:00:00"/>
    <s v="STDINV2085"/>
    <s v=""/>
    <s v="WAREHOUSE"/>
    <s v="TERRITORY 1"/>
  </r>
  <r>
    <x v="0"/>
    <n v="80.400000000000006"/>
    <s v="Elizabeth Swift"/>
    <x v="0"/>
    <s v="Z-US$"/>
    <x v="0"/>
    <s v="MAGNIFIC0001"/>
    <n v="2679.9"/>
    <d v="2016-03-07T00:00:00"/>
    <s v="STDINV2086"/>
    <s v=""/>
    <s v="WAREHOUSE"/>
    <s v="TERRITORY 6"/>
  </r>
  <r>
    <x v="2"/>
    <n v="17.100000000000001"/>
    <s v="Sales Dept."/>
    <x v="1"/>
    <s v="Z-US$"/>
    <x v="8"/>
    <s v="METROPOL0001"/>
    <n v="569.85"/>
    <d v="2016-03-08T00:00:00"/>
    <s v="STDINV2087"/>
    <s v=""/>
    <s v="NORTH"/>
    <s v="TERRITORY 4"/>
  </r>
  <r>
    <x v="5"/>
    <n v="1246.5"/>
    <s v="Pat Turner"/>
    <x v="1"/>
    <s v="Z-US$"/>
    <x v="9"/>
    <s v="ASTORSUI0001"/>
    <n v="41549.85"/>
    <d v="2016-03-09T00:00:00"/>
    <s v="STDINV2088"/>
    <s v=""/>
    <s v="NORTH"/>
    <s v="TERRITORY 2"/>
  </r>
  <r>
    <x v="2"/>
    <n v="22.79"/>
    <s v="Sharon Delbourne"/>
    <x v="1"/>
    <s v="Z-US$"/>
    <x v="2"/>
    <s v="MAHLERST0001"/>
    <n v="759.8"/>
    <d v="2016-03-10T00:00:00"/>
    <s v="STDINV2089"/>
    <s v=""/>
    <s v="NORTH"/>
    <s v="TERRITORY 4"/>
  </r>
  <r>
    <x v="3"/>
    <n v="17.100000000000001"/>
    <s v="Rod Williams"/>
    <x v="1"/>
    <s v="Z-US$"/>
    <x v="3"/>
    <s v="LAWRENCE0001"/>
    <n v="569.85"/>
    <d v="2016-03-11T00:00:00"/>
    <s v="STDINV2090"/>
    <s v=""/>
    <s v="NORTH"/>
    <s v="TERRITORY 3"/>
  </r>
  <r>
    <x v="3"/>
    <n v="57.6"/>
    <s v="Lt. James Whitson"/>
    <x v="1"/>
    <s v="Z-US$"/>
    <x v="4"/>
    <s v="BLUEYOND0001"/>
    <n v="1919.9"/>
    <d v="2016-03-11T00:00:00"/>
    <s v="STDINV2091"/>
    <s v=""/>
    <s v="WAREHOUSE"/>
    <s v="TERRITORY 3"/>
  </r>
  <r>
    <x v="5"/>
    <n v="3.6"/>
    <s v="Pat Turner"/>
    <x v="1"/>
    <s v="Z-US$"/>
    <x v="9"/>
    <s v="ASTORSUI0001"/>
    <n v="119.95"/>
    <d v="2016-03-11T00:00:00"/>
    <s v="STDINV2092"/>
    <s v=""/>
    <s v="NORTH"/>
    <s v="TERRITORY 2"/>
  </r>
  <r>
    <x v="2"/>
    <n v="1661.99"/>
    <s v="Mike Unjhem"/>
    <x v="1"/>
    <s v="Z-US$"/>
    <x v="10"/>
    <s v="PLAZAONE0001"/>
    <n v="55399.8"/>
    <d v="2016-03-12T00:00:00"/>
    <s v="STDINV2093"/>
    <s v=""/>
    <s v="NORTH"/>
    <s v="TERRITORY 4"/>
  </r>
  <r>
    <x v="4"/>
    <n v="9.9"/>
    <s v="Wilson Jones"/>
    <x v="0"/>
    <s v="Z-US$"/>
    <x v="5"/>
    <s v="VANCOUVE0001"/>
    <n v="329.85"/>
    <d v="2016-03-13T00:00:00"/>
    <s v="STDINV2094"/>
    <s v=""/>
    <s v="WAREHOUSE"/>
    <s v="TERRITORY 7"/>
  </r>
  <r>
    <x v="1"/>
    <n v="3.58"/>
    <s v="Bob Fitz"/>
    <x v="1"/>
    <s v="Z-US$"/>
    <x v="6"/>
    <s v="AARONFIT0001"/>
    <n v="119.4"/>
    <d v="2016-03-14T00:00:00"/>
    <s v="STDINV2095"/>
    <s v=""/>
    <s v="WAREHOUSE"/>
    <s v="TERRITORY 1"/>
  </r>
  <r>
    <x v="1"/>
    <n v="10.75"/>
    <s v="Bob Fitz"/>
    <x v="1"/>
    <s v="Z-US$"/>
    <x v="6"/>
    <s v="AARONFIT0001"/>
    <n v="358.2"/>
    <d v="2016-03-14T00:00:00"/>
    <s v="STDINV2096"/>
    <s v=""/>
    <s v="WAREHOUSE"/>
    <s v="TERRITORY 1"/>
  </r>
  <r>
    <x v="4"/>
    <n v="1.19"/>
    <s v="Roger Bridges"/>
    <x v="0"/>
    <s v="Z-US$"/>
    <x v="46"/>
    <s v="PLACEONE0001"/>
    <n v="39.799999999999997"/>
    <d v="2016-03-15T00:00:00"/>
    <s v="STDINV2097"/>
    <s v=""/>
    <s v="WAREHOUSE"/>
    <s v="TERRITORY 7"/>
  </r>
  <r>
    <x v="1"/>
    <n v="7.2"/>
    <s v="Mary Weist"/>
    <x v="1"/>
    <s v="Z-US$"/>
    <x v="1"/>
    <s v="CENTRALC0001"/>
    <n v="239.9"/>
    <d v="2016-03-16T00:00:00"/>
    <s v="STDINV2098"/>
    <s v=""/>
    <s v="NORTH"/>
    <s v="TERRITORY 1"/>
  </r>
  <r>
    <x v="0"/>
    <n v="32.99"/>
    <s v="Elizabeth Swift"/>
    <x v="0"/>
    <s v="Z-US$"/>
    <x v="0"/>
    <s v="MAGNIFIC0001"/>
    <n v="1099.5"/>
    <d v="2016-03-17T00:00:00"/>
    <s v="STDINV2099"/>
    <s v=""/>
    <s v="WAREHOUSE"/>
    <s v="TERRITORY 6"/>
  </r>
  <r>
    <x v="2"/>
    <n v="4.79"/>
    <s v="Sales Dept."/>
    <x v="1"/>
    <s v="Z-US$"/>
    <x v="8"/>
    <s v="METROPOL0001"/>
    <n v="159.80000000000001"/>
    <d v="2016-03-17T00:00:00"/>
    <s v="STDINV2100"/>
    <s v=""/>
    <s v="WAREHOUSE"/>
    <s v="TERRITORY 4"/>
  </r>
  <r>
    <x v="5"/>
    <n v="1.2"/>
    <s v="Pat Turner"/>
    <x v="1"/>
    <s v="Z-US$"/>
    <x v="9"/>
    <s v="ASTORSUI0001"/>
    <n v="39.9"/>
    <d v="2016-03-18T00:00:00"/>
    <s v="STDINV2101"/>
    <s v=""/>
    <s v="WAREHOUSE"/>
    <s v="TERRITORY 2"/>
  </r>
  <r>
    <x v="2"/>
    <n v="241.19"/>
    <s v="Mike Unjhem"/>
    <x v="1"/>
    <s v="Z-US$"/>
    <x v="10"/>
    <s v="PLAZAONE0001"/>
    <n v="8039.7"/>
    <d v="2016-03-18T00:00:00"/>
    <s v="STDINV2102"/>
    <s v=""/>
    <s v="WAREHOUSE"/>
    <s v="TERRITORY 4"/>
  </r>
  <r>
    <x v="1"/>
    <n v="7.2"/>
    <s v="Ed Holling"/>
    <x v="1"/>
    <s v="Z-US$"/>
    <x v="7"/>
    <s v="HOLLINGC0001"/>
    <n v="239.85"/>
    <d v="2016-03-18T00:00:00"/>
    <s v="STDINV2103"/>
    <s v=""/>
    <s v="WAREHOUSE"/>
    <s v="TERRITORY 1"/>
  </r>
  <r>
    <x v="6"/>
    <n v="647.99"/>
    <s v="Nancy Dutchak"/>
    <x v="0"/>
    <s v="Z-US$"/>
    <x v="12"/>
    <s v="BREAKTHR0001"/>
    <n v="21599.55"/>
    <d v="2016-03-19T00:00:00"/>
    <s v="STDINV2104"/>
    <s v=""/>
    <s v="WAREHOUSE"/>
    <s v="TERRITORY 5"/>
  </r>
  <r>
    <x v="1"/>
    <n v="23.99"/>
    <s v="Ed Holling"/>
    <x v="1"/>
    <s v="Z-US$"/>
    <x v="7"/>
    <s v="HOLLINGC0001"/>
    <n v="799.5"/>
    <d v="2016-03-20T00:00:00"/>
    <s v="STDINV2105"/>
    <s v=""/>
    <s v="WAREHOUSE"/>
    <s v="TERRITORY 1"/>
  </r>
  <r>
    <x v="2"/>
    <n v="863.98"/>
    <s v="Sharon Delbourne"/>
    <x v="1"/>
    <s v="Z-US$"/>
    <x v="2"/>
    <s v="MAHLERST0001"/>
    <n v="28799.4"/>
    <d v="2016-03-21T00:00:00"/>
    <s v="STDINV2106"/>
    <s v=""/>
    <s v="WAREHOUSE"/>
    <s v="TERRITORY 4"/>
  </r>
  <r>
    <x v="3"/>
    <n v="144"/>
    <s v="Rod Williams"/>
    <x v="1"/>
    <s v="Z-US$"/>
    <x v="3"/>
    <s v="LAWRENCE0001"/>
    <n v="4799.8999999999996"/>
    <d v="2016-03-22T00:00:00"/>
    <s v="STDINV2107"/>
    <s v=""/>
    <s v="WAREHOUSE"/>
    <s v="TERRITORY 3"/>
  </r>
  <r>
    <x v="3"/>
    <n v="1.8"/>
    <s v="Lt. James Whitson"/>
    <x v="1"/>
    <s v="Z-US$"/>
    <x v="4"/>
    <s v="BLUEYOND0001"/>
    <n v="59.95"/>
    <d v="2016-03-23T00:00:00"/>
    <s v="STDINV2108"/>
    <s v=""/>
    <s v="WAREHOUSE"/>
    <s v="TERRITORY 3"/>
  </r>
  <r>
    <x v="5"/>
    <n v="14.39"/>
    <s v="Pat Turner"/>
    <x v="1"/>
    <s v="Z-US$"/>
    <x v="9"/>
    <s v="ASTORSUI0001"/>
    <n v="479.6"/>
    <d v="2016-03-24T00:00:00"/>
    <s v="STDINV2109"/>
    <s v=""/>
    <s v="WAREHOUSE"/>
    <s v="TERRITORY 2"/>
  </r>
  <r>
    <x v="2"/>
    <n v="40.200000000000003"/>
    <s v="Mike Unjhem"/>
    <x v="1"/>
    <s v="Z-US$"/>
    <x v="10"/>
    <s v="PLAZAONE0001"/>
    <n v="1339.95"/>
    <d v="2016-03-25T00:00:00"/>
    <s v="STDINV2110"/>
    <s v=""/>
    <s v="WAREHOUSE"/>
    <s v="TERRITORY 4"/>
  </r>
  <r>
    <x v="4"/>
    <n v="12.58"/>
    <s v="Wilson Jones"/>
    <x v="0"/>
    <s v="Z-US$"/>
    <x v="5"/>
    <s v="VANCOUVE0001"/>
    <n v="419.4"/>
    <d v="2016-03-26T00:00:00"/>
    <s v="STDINV2111"/>
    <s v=""/>
    <s v="WAREHOUSE"/>
    <s v="TERRITORY 7"/>
  </r>
  <r>
    <x v="1"/>
    <n v="5.7"/>
    <s v="Bob Fitz"/>
    <x v="1"/>
    <s v="Z-US$"/>
    <x v="6"/>
    <s v="AARONFIT0001"/>
    <n v="189.95"/>
    <d v="2016-03-27T00:00:00"/>
    <s v="STDINV2112"/>
    <s v=""/>
    <s v="WAREHOUSE"/>
    <s v="TERRITORY 1"/>
  </r>
  <r>
    <x v="1"/>
    <n v="1.19"/>
    <s v="Bob Fitz"/>
    <x v="1"/>
    <s v="Z-US$"/>
    <x v="6"/>
    <s v="AARONFIT0001"/>
    <n v="39.799999999999997"/>
    <d v="2016-03-28T00:00:00"/>
    <s v="STDINV2113"/>
    <s v=""/>
    <s v="WAREHOUSE"/>
    <s v="TERRITORY 1"/>
  </r>
  <r>
    <x v="2"/>
    <n v="10.79"/>
    <s v="Mike Unjhem"/>
    <x v="1"/>
    <s v="Z-US$"/>
    <x v="10"/>
    <s v="PLAZAONE0001"/>
    <n v="359.7"/>
    <d v="2016-03-29T00:00:00"/>
    <s v="STDINV2114"/>
    <s v=""/>
    <s v="NORTH"/>
    <s v="TERRITORY 4"/>
  </r>
  <r>
    <x v="1"/>
    <n v="17.100000000000001"/>
    <s v="Bob Fitz"/>
    <x v="1"/>
    <s v="Z-US$"/>
    <x v="6"/>
    <s v="AARONFIT0001"/>
    <n v="569.85"/>
    <d v="2016-03-30T00:00:00"/>
    <s v="STDINV2115"/>
    <s v=""/>
    <s v="WAREHOUSE"/>
    <s v="TERRITORY 1"/>
  </r>
  <r>
    <x v="6"/>
    <n v="36.6"/>
    <s v="Nancy Dutchak"/>
    <x v="0"/>
    <s v="Z-US$"/>
    <x v="12"/>
    <s v="BREAKTHR0001"/>
    <n v="1219.9000000000001"/>
    <d v="2016-03-31T00:00:00"/>
    <s v="STDINV2116"/>
    <s v=""/>
    <s v="WAREHOUSE"/>
    <s v="TERRITORY 5"/>
  </r>
  <r>
    <x v="1"/>
    <n v="3.3"/>
    <s v="Ed Holling"/>
    <x v="1"/>
    <s v="Z-US$"/>
    <x v="7"/>
    <s v="HOLLINGC0001"/>
    <n v="109.95"/>
    <d v="2016-03-31T00:00:00"/>
    <s v="STDINV2117"/>
    <s v=""/>
    <s v="WAREHOUSE"/>
    <s v="TERRITORY 1"/>
  </r>
  <r>
    <x v="1"/>
    <n v="1.49"/>
    <s v="Bob Fitz"/>
    <x v="1"/>
    <s v="Z-US$"/>
    <x v="6"/>
    <s v="AARONFIT0001"/>
    <n v="53.24"/>
    <d v="2017-01-08T00:00:00"/>
    <s v="STDINV2131"/>
    <s v=""/>
    <s v="WAREHOUSE"/>
    <s v="TERRITORY 1"/>
  </r>
  <r>
    <x v="3"/>
    <n v="5.7"/>
    <s v="Purchasing"/>
    <x v="1"/>
    <s v="Z-US$"/>
    <x v="11"/>
    <s v="CONTOSOL0001"/>
    <n v="203.25"/>
    <d v="2017-01-10T00:00:00"/>
    <s v="STDINV2132"/>
    <s v=""/>
    <s v="WAREHOUSE"/>
    <s v="TERRITORY 3"/>
  </r>
  <r>
    <x v="4"/>
    <n v="18.3"/>
    <s v="Wilson Jones"/>
    <x v="0"/>
    <s v="Z-US$"/>
    <x v="5"/>
    <s v="VANCOUVE0001"/>
    <n v="652.65"/>
    <d v="2017-01-11T00:00:00"/>
    <s v="STDINV2133"/>
    <s v=""/>
    <s v="WAREHOUSE"/>
    <s v="TERRITORY 7"/>
  </r>
  <r>
    <x v="2"/>
    <n v="28.49"/>
    <s v="Mike Unjhem"/>
    <x v="1"/>
    <s v="Z-US$"/>
    <x v="10"/>
    <s v="PLAZAONE0001"/>
    <n v="1016.24"/>
    <d v="2017-01-12T00:00:00"/>
    <s v="STDINV2134"/>
    <s v=""/>
    <s v="WAREHOUSE"/>
    <s v="TERRITORY 4"/>
  </r>
  <r>
    <x v="1"/>
    <n v="0.9"/>
    <s v="Mary Weist"/>
    <x v="1"/>
    <s v="Z-US$"/>
    <x v="1"/>
    <s v="CENTRALC0001"/>
    <n v="31.95"/>
    <d v="2017-01-13T00:00:00"/>
    <s v="STDINV2135"/>
    <s v=""/>
    <s v="WAREHOUSE"/>
    <s v="TERRITORY 1"/>
  </r>
  <r>
    <x v="0"/>
    <n v="21.6"/>
    <s v="Elizabeth Swift"/>
    <x v="0"/>
    <s v="Z-US$"/>
    <x v="0"/>
    <s v="MAGNIFIC0001"/>
    <n v="770.3"/>
    <d v="2017-01-14T00:00:00"/>
    <s v="STDINV2136"/>
    <s v=""/>
    <s v="WAREHOUSE"/>
    <s v="TERRITORY 6"/>
  </r>
  <r>
    <x v="2"/>
    <n v="0.9"/>
    <s v="Sales Dept."/>
    <x v="1"/>
    <s v="Z-US$"/>
    <x v="8"/>
    <s v="METROPOL0001"/>
    <n v="31.95"/>
    <d v="2017-01-15T00:00:00"/>
    <s v="STDINV2137"/>
    <s v=""/>
    <s v="WAREHOUSE"/>
    <s v="TERRITORY 4"/>
  </r>
  <r>
    <x v="2"/>
    <n v="360"/>
    <s v="Sharon Delbourne"/>
    <x v="1"/>
    <s v="Z-US$"/>
    <x v="2"/>
    <s v="MAHLERST0001"/>
    <n v="11999.9"/>
    <d v="2017-01-15T00:00:00"/>
    <s v="STDINV2138"/>
    <s v=""/>
    <s v="WAREHOUSE"/>
    <s v="TERRITORY 4"/>
  </r>
  <r>
    <x v="3"/>
    <n v="207.9"/>
    <s v="Rod Williams"/>
    <x v="1"/>
    <s v="Z-US$"/>
    <x v="3"/>
    <s v="LAWRENCE0001"/>
    <n v="7415.05"/>
    <d v="2017-01-17T00:00:00"/>
    <s v="STDINV2139"/>
    <s v=""/>
    <s v="WAREHOUSE"/>
    <s v="TERRITORY 3"/>
  </r>
  <r>
    <x v="3"/>
    <n v="40.5"/>
    <s v="Lt. James Whitson"/>
    <x v="1"/>
    <s v="Z-US$"/>
    <x v="4"/>
    <s v="BLUEYOND0001"/>
    <n v="1349.95"/>
    <d v="2017-01-18T00:00:00"/>
    <s v="STDINV2140"/>
    <s v=""/>
    <s v="WAREHOUSE"/>
    <s v="TERRITORY 3"/>
  </r>
  <r>
    <x v="5"/>
    <n v="0.9"/>
    <s v="Pat Turner"/>
    <x v="1"/>
    <s v="Z-US$"/>
    <x v="9"/>
    <s v="ASTORSUI0001"/>
    <n v="31.95"/>
    <d v="2017-01-19T00:00:00"/>
    <s v="STDINV2141"/>
    <s v=""/>
    <s v="WAREHOUSE"/>
    <s v="TERRITORY 2"/>
  </r>
  <r>
    <x v="1"/>
    <n v="30"/>
    <s v="Keiry Lanios"/>
    <x v="1"/>
    <s v="Z-US$"/>
    <x v="44"/>
    <s v="FRANCHIS0001"/>
    <n v="1070"/>
    <d v="2017-05-23T00:00:00"/>
    <s v="STDINV2256"/>
    <s v=""/>
    <s v="WAREHOUSE"/>
    <s v="TERRITORY 1"/>
  </r>
  <r>
    <x v="2"/>
    <n v="3.3"/>
    <s v="Dennis Swenson"/>
    <x v="1"/>
    <s v="Z-US$"/>
    <x v="47"/>
    <s v="LASERMES0001"/>
    <n v="115.5"/>
    <d v="2017-05-23T00:00:00"/>
    <s v="STDINV2255"/>
    <s v=""/>
    <s v="WAREHOUSE"/>
    <s v="TERRITORY 4"/>
  </r>
  <r>
    <x v="5"/>
    <n v="-2.99"/>
    <s v="Roberta Masouras"/>
    <x v="1"/>
    <s v="Z-US$"/>
    <x v="13"/>
    <s v="ADAMPARK0001"/>
    <n v="-106.74"/>
    <d v="2017-03-05T00:00:00"/>
    <s v="STDINV2257"/>
    <s v=""/>
    <s v="WAREHOUSE"/>
    <s v="TERRITORY 2"/>
  </r>
  <r>
    <x v="5"/>
    <n v="6"/>
    <s v="Pat Turner"/>
    <x v="1"/>
    <s v="Z-US$"/>
    <x v="9"/>
    <s v="ASTORSUI0001"/>
    <n v="199.95"/>
    <d v="2017-04-21T00:00:00"/>
    <s v="INVSP1005"/>
    <s v=""/>
    <s v="WAREHOUSE"/>
    <s v="TERRITORY 2"/>
  </r>
  <r>
    <x v="1"/>
    <n v="-10.49"/>
    <s v="Andrew MacWilliams"/>
    <x v="1"/>
    <s v="Z-US$"/>
    <x v="29"/>
    <s v="AMERICAN0001"/>
    <n v="-349.65"/>
    <d v="2017-03-05T00:00:00"/>
    <s v="STDINV2258"/>
    <s v=""/>
    <s v="WAREHOUSE"/>
    <s v="TERRITORY 1"/>
  </r>
  <r>
    <x v="1"/>
    <n v="2511.81"/>
    <s v="Mary Weist"/>
    <x v="1"/>
    <s v="Z-US$"/>
    <x v="1"/>
    <s v="CENTRALC0001"/>
    <n v="89198.87"/>
    <d v="2017-04-12T00:00:00"/>
    <s v="STDINV2259"/>
    <s v=""/>
    <s v="WAREHOUSE"/>
    <s v="TERRITORY 1"/>
  </r>
  <r>
    <x v="1"/>
    <n v="13.5"/>
    <s v="Bob Fitz"/>
    <x v="1"/>
    <s v="Z-US$"/>
    <x v="6"/>
    <s v="AARONFIT0001"/>
    <n v="481.35"/>
    <d v="2017-04-12T00:00:00"/>
    <s v="STDINV2260"/>
    <s v=""/>
    <s v="WAREHOUSE"/>
    <s v="TERRITORY 1"/>
  </r>
  <r>
    <x v="4"/>
    <n v="109.25"/>
    <s v="Morgan Bishop"/>
    <x v="0"/>
    <s v="Z-C$"/>
    <x v="31"/>
    <s v="RIVERSID0001"/>
    <n v="3896.56"/>
    <d v="2018-09-25T00:00:00"/>
    <s v="INVS3014"/>
    <s v=""/>
    <s v="WAREHOUSE"/>
    <s v="TERRITORY 7"/>
  </r>
  <r>
    <x v="2"/>
    <n v="262.2"/>
    <s v="Mike Unjhem"/>
    <x v="1"/>
    <s v="Z-US$"/>
    <x v="10"/>
    <s v="PLAZAONE0001"/>
    <n v="9351.7999999999993"/>
    <d v="2018-09-05T00:00:00"/>
    <s v="INVS3015"/>
    <s v=""/>
    <s v="WAREHOUSE"/>
    <s v="TERRITORY 4"/>
  </r>
  <r>
    <x v="2"/>
    <n v="86.63"/>
    <s v="Terrence Strauss"/>
    <x v="1"/>
    <s v="Z-US$"/>
    <x v="27"/>
    <s v="COMPUTER0001"/>
    <n v="3089.61"/>
    <d v="2018-09-30T00:00:00"/>
    <s v="INVS3016"/>
    <s v=""/>
    <s v="WAREHOUSE"/>
    <s v="TERRITORY 4"/>
  </r>
  <r>
    <x v="1"/>
    <n v="56.25"/>
    <s v="Robert Keith"/>
    <x v="1"/>
    <s v="Z-US$"/>
    <x v="48"/>
    <s v="CENTRALI0001"/>
    <n v="2006.5"/>
    <d v="2018-09-30T00:00:00"/>
    <s v="INVS3017"/>
    <s v=""/>
    <s v="WAREHOUSE"/>
    <s v="TERRITORY 1"/>
  </r>
  <r>
    <x v="6"/>
    <n v="127.8"/>
    <s v="Ellen McDonald"/>
    <x v="0"/>
    <s v="Z-C$"/>
    <x v="49"/>
    <s v="NORTHERN0002"/>
    <n v="4558.2"/>
    <d v="2017-10-01T00:00:00"/>
    <s v="INVS3018"/>
    <s v=""/>
    <s v="WAREHOUSE"/>
    <s v="TERRITORY 5"/>
  </r>
  <r>
    <x v="1"/>
    <n v="108"/>
    <s v="Andrew MacWilliams"/>
    <x v="1"/>
    <s v="Z-US$"/>
    <x v="29"/>
    <s v="AMERICAN0001"/>
    <n v="3852"/>
    <d v="2017-10-10T00:00:00"/>
    <s v="INVS3019"/>
    <s v=""/>
    <s v="WAREHOUSE"/>
    <s v="TERRITORY 1"/>
  </r>
  <r>
    <x v="5"/>
    <n v="93.6"/>
    <s v="Service Center"/>
    <x v="1"/>
    <s v="Z-US$"/>
    <x v="50"/>
    <s v="WORLDENT0001"/>
    <n v="3338.4"/>
    <d v="2018-04-10T00:00:00"/>
    <s v="INVS3020"/>
    <s v=""/>
    <s v="WAREHOUSE"/>
    <s v="TERRITORY 2"/>
  </r>
  <r>
    <x v="4"/>
    <n v="74.510000000000005"/>
    <s v="Wilson Jones"/>
    <x v="0"/>
    <s v="Z-C$"/>
    <x v="5"/>
    <s v="VANCOUVE0001"/>
    <n v="2657.49"/>
    <d v="2017-10-01T00:00:00"/>
    <s v="INVS3021"/>
    <s v=""/>
    <s v="WAREHOUSE"/>
    <s v="TERRITORY 7"/>
  </r>
  <r>
    <x v="1"/>
    <n v="118.5"/>
    <s v="Michael Harjak"/>
    <x v="1"/>
    <s v="Z-US$"/>
    <x v="34"/>
    <s v="CELLULAR0001"/>
    <n v="4226.5"/>
    <d v="2018-08-05T00:00:00"/>
    <s v="INVS3022"/>
    <s v=""/>
    <s v="WAREHOUSE"/>
    <s v="TERRITORY 1"/>
  </r>
  <r>
    <x v="0"/>
    <n v="82.79"/>
    <s v="Charalee Williams"/>
    <x v="0"/>
    <s v="Z-C$"/>
    <x v="42"/>
    <s v="ROSELLEN0001"/>
    <n v="2952.77"/>
    <d v="2017-10-10T00:00:00"/>
    <s v="INVS3023"/>
    <s v=""/>
    <s v="WAREHOUSE"/>
    <s v="TERRITORY 6"/>
  </r>
  <r>
    <x v="2"/>
    <n v="45"/>
    <s v="Carlos Romero"/>
    <x v="1"/>
    <s v="Z-US$"/>
    <x v="51"/>
    <s v="DIRECTMA0001"/>
    <n v="1605"/>
    <d v="2018-09-01T00:00:00"/>
    <s v="INVS3024"/>
    <s v=""/>
    <s v="WAREHOUSE"/>
    <s v="TERRITORY 4"/>
  </r>
  <r>
    <x v="2"/>
    <n v="131.1"/>
    <s v="Donald Fox"/>
    <x v="1"/>
    <s v="Z-US$"/>
    <x v="35"/>
    <s v="CENTRALD0001"/>
    <n v="4675.8999999999996"/>
    <d v="2017-10-10T00:00:00"/>
    <s v="INVS3025"/>
    <s v=""/>
    <s v="WAREHOUSE"/>
    <s v="TERRITORY 4"/>
  </r>
  <r>
    <x v="6"/>
    <n v="74.510000000000005"/>
    <s v="Stephen Porter"/>
    <x v="0"/>
    <s v="Z-C$"/>
    <x v="52"/>
    <s v="NOVASCOT0001"/>
    <n v="2657.49"/>
    <d v="2017-10-01T00:00:00"/>
    <s v="INVS3026"/>
    <s v=""/>
    <s v="WAREHOUSE"/>
    <s v="TERRITORY 5"/>
  </r>
  <r>
    <x v="1"/>
    <n v="180"/>
    <s v="Darla Juhl"/>
    <x v="1"/>
    <s v="Z-US$"/>
    <x v="53"/>
    <s v="RAINBOWR0001"/>
    <n v="6420"/>
    <d v="2017-10-01T00:00:00"/>
    <s v="INVS3027"/>
    <s v=""/>
    <s v="WAREHOUSE"/>
    <s v="TERRITORY 1"/>
  </r>
  <r>
    <x v="5"/>
    <n v="271.2"/>
    <s v="Manuel Le Hoya"/>
    <x v="1"/>
    <s v="Z-US$"/>
    <x v="39"/>
    <s v="HOMEFURN0001"/>
    <n v="9672.7999999999993"/>
    <d v="2017-11-01T00:00:00"/>
    <s v="INVS3028"/>
    <s v=""/>
    <s v="WAREHOUSE"/>
    <s v="TERRITORY 2"/>
  </r>
  <r>
    <x v="4"/>
    <n v="124.18"/>
    <s v="Morgan Bishop"/>
    <x v="0"/>
    <s v="Z-C$"/>
    <x v="31"/>
    <s v="RIVERSID0001"/>
    <n v="4429.16"/>
    <d v="2018-08-01T00:00:00"/>
    <s v="INVS3029"/>
    <s v=""/>
    <s v="WAREHOUSE"/>
    <s v="TERRITORY 7"/>
  </r>
  <r>
    <x v="0"/>
    <n v="186.27"/>
    <s v="Purchasing"/>
    <x v="0"/>
    <s v="Z-C$"/>
    <x v="54"/>
    <s v="COMPUTER0002"/>
    <n v="6643.74"/>
    <d v="2017-11-01T00:00:00"/>
    <s v="INVS3030"/>
    <s v=""/>
    <s v="WAREHOUSE"/>
    <s v="TERRITORY 6"/>
  </r>
  <r>
    <x v="5"/>
    <n v="22.5"/>
    <s v="Jennifer Rossini"/>
    <x v="1"/>
    <s v="Z-US$"/>
    <x v="55"/>
    <s v="ALTONMAN0001"/>
    <n v="802.5"/>
    <d v="2018-04-01T00:00:00"/>
    <s v="INVS3031"/>
    <s v=""/>
    <s v="WAREHOUSE"/>
    <s v="TERRITORY 2"/>
  </r>
  <r>
    <x v="5"/>
    <n v="45"/>
    <s v="Vivian Lang"/>
    <x v="1"/>
    <s v="Z-US$"/>
    <x v="56"/>
    <s v="NORTHCOL0001"/>
    <n v="1500"/>
    <d v="2017-11-01T00:00:00"/>
    <s v="INVS3032"/>
    <s v=""/>
    <s v="WAREHOUSE"/>
    <s v="TERRITORY 2"/>
  </r>
  <r>
    <x v="7"/>
    <n v="262.2"/>
    <s v="Beth Talbot"/>
    <x v="3"/>
    <s v="Z-NZD"/>
    <x v="28"/>
    <s v="COUNTRYV0001"/>
    <n v="9832.5"/>
    <d v="2017-12-01T00:00:00"/>
    <s v="INVS3033"/>
    <s v=""/>
    <s v="WAREHOUSE"/>
    <s v="TERRITORY 8"/>
  </r>
  <r>
    <x v="2"/>
    <n v="262.2"/>
    <s v="Jia Zhou"/>
    <x v="1"/>
    <s v="Z-US$"/>
    <x v="36"/>
    <s v="COMPUTEC0001"/>
    <n v="9351.7999999999993"/>
    <d v="2017-12-01T00:00:00"/>
    <s v="INVS3034"/>
    <s v=""/>
    <s v="WAREHOUSE"/>
    <s v="TERRITORY 4"/>
  </r>
  <r>
    <x v="6"/>
    <n v="24.84"/>
    <s v="Nancy Dutchak"/>
    <x v="0"/>
    <s v="Z-C$"/>
    <x v="12"/>
    <s v="BREAKTHR0001"/>
    <n v="885.83"/>
    <d v="2017-12-01T00:00:00"/>
    <s v="INVS3035"/>
    <s v=""/>
    <s v="WAREHOUSE"/>
    <s v="TERRITORY 5"/>
  </r>
  <r>
    <x v="0"/>
    <n v="14.9"/>
    <s v="Bernard Bakke"/>
    <x v="0"/>
    <s v="Z-C$"/>
    <x v="25"/>
    <s v="COMMUNIC0002"/>
    <n v="531.5"/>
    <d v="2018-05-01T00:00:00"/>
    <s v="INVS3036"/>
    <s v=""/>
    <s v="WAREHOUSE"/>
    <s v="TERRITORY 7"/>
  </r>
  <r>
    <x v="0"/>
    <n v="67.06"/>
    <s v="Beth Carr"/>
    <x v="0"/>
    <s v="Z-C$"/>
    <x v="57"/>
    <s v="VISTATRA0001"/>
    <n v="2391.75"/>
    <d v="2017-12-01T00:00:00"/>
    <s v="INVS3037"/>
    <s v=""/>
    <s v="WAREHOUSE"/>
    <s v="TERRITORY 6"/>
  </r>
  <r>
    <x v="4"/>
    <n v="19.87"/>
    <s v="Roger Bridges"/>
    <x v="0"/>
    <s v="Z-C$"/>
    <x v="46"/>
    <s v="PLACEONE0001"/>
    <n v="708.67"/>
    <d v="2018-01-01T00:00:00"/>
    <s v="INVS3038"/>
    <s v=""/>
    <s v="WAREHOUSE"/>
    <s v="TERRITORY 7"/>
  </r>
  <r>
    <x v="2"/>
    <n v="65.209999999999994"/>
    <s v="Development Office"/>
    <x v="1"/>
    <s v="Z-US$"/>
    <x v="58"/>
    <s v="BERRYMED0001"/>
    <n v="2325.65"/>
    <d v="2018-09-01T00:00:00"/>
    <s v="INVS3039"/>
    <s v=""/>
    <s v="WAREHOUSE"/>
    <s v="TERRITORY 4"/>
  </r>
  <r>
    <x v="5"/>
    <n v="136.80000000000001"/>
    <s v="Glen Math"/>
    <x v="1"/>
    <s v="Z-US$"/>
    <x v="59"/>
    <s v="MIDCITYH0001"/>
    <n v="4560"/>
    <d v="2018-07-01T00:00:00"/>
    <s v="INVS3040"/>
    <s v=""/>
    <s v="WAREHOUSE"/>
    <s v="TERRITORY 2"/>
  </r>
  <r>
    <x v="1"/>
    <n v="28.8"/>
    <s v="Dr. Kimberly Johnson, M.D."/>
    <x v="1"/>
    <s v="Z-US$"/>
    <x v="60"/>
    <s v="JOHNSONK0001"/>
    <n v="1027.2"/>
    <d v="2018-01-01T00:00:00"/>
    <s v="INVS3041"/>
    <s v=""/>
    <s v="WAREHOUSE"/>
    <s v="TERRITORY 1"/>
  </r>
  <r>
    <x v="1"/>
    <n v="108"/>
    <s v="Milton Olmstead"/>
    <x v="1"/>
    <s v="Z-US$"/>
    <x v="61"/>
    <s v="CRAWFORD0001"/>
    <n v="3852"/>
    <d v="2018-01-01T00:00:00"/>
    <s v="INVS3042"/>
    <s v=""/>
    <s v="WAREHOUSE"/>
    <s v="TERRITORY 1"/>
  </r>
  <r>
    <x v="2"/>
    <n v="216"/>
    <s v="Dennis Swenson"/>
    <x v="1"/>
    <s v="Z-US$"/>
    <x v="47"/>
    <s v="LASERMES0001"/>
    <n v="7704"/>
    <d v="2018-01-01T00:00:00"/>
    <s v="INVS3043"/>
    <s v=""/>
    <s v="WAREHOUSE"/>
    <s v="TERRITORY 4"/>
  </r>
  <r>
    <x v="0"/>
    <n v="149.02000000000001"/>
    <s v="Grant Lasko"/>
    <x v="0"/>
    <s v="Z-C$"/>
    <x v="21"/>
    <s v="ADVANCED0002"/>
    <n v="5314.99"/>
    <d v="2018-07-01T00:00:00"/>
    <s v="INVS3044"/>
    <s v=""/>
    <s v="WAREHOUSE"/>
    <s v="TERRITORY 6"/>
  </r>
  <r>
    <x v="2"/>
    <n v="216"/>
    <s v="Service Dept."/>
    <x v="1"/>
    <s v="Z-US$"/>
    <x v="62"/>
    <s v="STMARYHO0001"/>
    <n v="7200"/>
    <d v="2018-07-01T00:00:00"/>
    <s v="INVS3045"/>
    <s v=""/>
    <s v="WAREHOUSE"/>
    <s v="TERRITORY 4"/>
  </r>
  <r>
    <x v="7"/>
    <n v="158.24"/>
    <s v="Anne Bennet"/>
    <x v="2"/>
    <s v="Z-AUD"/>
    <x v="63"/>
    <s v="STPATRIC0001"/>
    <n v="6329.67"/>
    <d v="2018-07-01T00:00:00"/>
    <s v="INVS3046"/>
    <s v=""/>
    <s v="WAREHOUSE"/>
    <s v="TERRITORY 8"/>
  </r>
  <r>
    <x v="4"/>
    <n v="10.92"/>
    <s v="Morgan Bishop"/>
    <x v="0"/>
    <s v="Z-C$"/>
    <x v="31"/>
    <s v="RIVERSID0001"/>
    <n v="389.66"/>
    <d v="2018-10-25T00:00:00"/>
    <s v="INVS3047"/>
    <s v=""/>
    <s v="WAREHOUSE"/>
    <s v="TERRITORY 7"/>
  </r>
  <r>
    <x v="2"/>
    <n v="9.6300000000000008"/>
    <s v="Terrence Strauss"/>
    <x v="1"/>
    <s v="Z-US$"/>
    <x v="27"/>
    <s v="COMPUTER0001"/>
    <n v="343.32"/>
    <d v="2018-10-31T00:00:00"/>
    <s v="INVS3048"/>
    <s v=""/>
    <s v="WAREHOUSE"/>
    <s v="TERRITORY 4"/>
  </r>
  <r>
    <x v="1"/>
    <n v="6.25"/>
    <s v="Robert Keith"/>
    <x v="1"/>
    <s v="Z-US$"/>
    <x v="48"/>
    <s v="CENTRALI0001"/>
    <n v="223"/>
    <d v="2018-10-31T00:00:00"/>
    <s v="INVS3049"/>
    <s v=""/>
    <s v="WAREHOUSE"/>
    <s v="TERRITORY 1"/>
  </r>
  <r>
    <x v="2"/>
    <n v="3.11"/>
    <s v="Development Office"/>
    <x v="1"/>
    <s v="Z-US$"/>
    <x v="58"/>
    <s v="BERRYMED0001"/>
    <n v="110.75"/>
    <d v="2018-10-01T00:00:00"/>
    <s v="INVS3050"/>
    <s v=""/>
    <s v="WAREHOUSE"/>
    <s v="TERRITORY 4"/>
  </r>
  <r>
    <x v="4"/>
    <n v="10.93"/>
    <s v="Morgan Bishop"/>
    <x v="0"/>
    <s v="Z-C$"/>
    <x v="31"/>
    <s v="RIVERSID0001"/>
    <n v="389.7"/>
    <d v="2018-11-25T00:00:00"/>
    <s v="INVS3051"/>
    <s v=""/>
    <s v="WAREHOUSE"/>
    <s v="TERRITORY 7"/>
  </r>
  <r>
    <x v="2"/>
    <n v="9.6300000000000008"/>
    <s v="Terrence Strauss"/>
    <x v="1"/>
    <s v="Z-US$"/>
    <x v="27"/>
    <s v="COMPUTER0001"/>
    <n v="343.32"/>
    <d v="2018-11-30T00:00:00"/>
    <s v="INVS3052"/>
    <s v=""/>
    <s v="WAREHOUSE"/>
    <s v="TERRITORY 4"/>
  </r>
  <r>
    <x v="1"/>
    <n v="6.25"/>
    <s v="Robert Keith"/>
    <x v="1"/>
    <s v="Z-US$"/>
    <x v="48"/>
    <s v="CENTRALI0001"/>
    <n v="223"/>
    <d v="2018-11-30T00:00:00"/>
    <s v="INVS3053"/>
    <s v=""/>
    <s v="WAREHOUSE"/>
    <s v="TERRITORY 1"/>
  </r>
  <r>
    <x v="2"/>
    <n v="3.11"/>
    <s v="Development Office"/>
    <x v="1"/>
    <s v="Z-US$"/>
    <x v="58"/>
    <s v="BERRYMED0001"/>
    <n v="110.75"/>
    <d v="2018-11-01T00:00:00"/>
    <s v="INVS3054"/>
    <s v=""/>
    <s v="WAREHOUSE"/>
    <s v="TERRITORY 4"/>
  </r>
  <r>
    <x v="5"/>
    <n v="-3.6"/>
    <s v="Roberta Masouras"/>
    <x v="1"/>
    <s v="Z-US$"/>
    <x v="13"/>
    <s v="ADAMPARK0001"/>
    <n v="-128.4"/>
    <d v="2018-08-06T00:00:00"/>
    <s v="RMA004000"/>
    <s v=""/>
    <s v="WAREHOUSE"/>
    <s v="TERRITORY 2"/>
  </r>
  <r>
    <x v="1"/>
    <n v="-78.69"/>
    <s v="Purchasing &amp; Sales"/>
    <x v="1"/>
    <s v="Z-US$"/>
    <x v="45"/>
    <s v="GREENWAY0001"/>
    <n v="-2806.61"/>
    <d v="2018-08-06T00:00:00"/>
    <s v="RMA004001"/>
    <s v=""/>
    <s v="WAREHOUSE"/>
    <s v="TERRITORY 1"/>
  </r>
  <r>
    <x v="5"/>
    <n v="53.4"/>
    <s v="Pat Turner"/>
    <x v="1"/>
    <s v="Z-US$"/>
    <x v="9"/>
    <s v="ASTORSUI0001"/>
    <n v="1904.6"/>
    <d v="2017-04-12T00:00:00"/>
    <s v="STDINV2261"/>
    <s v=""/>
    <s v="WAREHOUSE"/>
    <s v="TERRITORY 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27" applyNumberFormats="0" applyBorderFormats="0" applyFontFormats="0" applyPatternFormats="0" applyAlignmentFormats="0" applyWidthHeightFormats="1" dataCaption="Values" updatedVersion="6" minRefreshableVersion="3" itemPrintTitles="1" createdVersion="5" indent="0" showHeaders="0" outline="1" outlineData="1" multipleFieldFilters="0" chartFormat="11">
  <location ref="C15:E80" firstHeaderRow="0" firstDataRow="1" firstDataCol="1"/>
  <pivotFields count="13">
    <pivotField showAll="0">
      <items count="9">
        <item x="4"/>
        <item x="6"/>
        <item x="0"/>
        <item x="5"/>
        <item x="7"/>
        <item x="3"/>
        <item x="1"/>
        <item x="2"/>
        <item t="default"/>
      </items>
    </pivotField>
    <pivotField dataField="1" showAll="0"/>
    <pivotField showAll="0"/>
    <pivotField showAll="0">
      <items count="5">
        <item x="2"/>
        <item x="0"/>
        <item x="3"/>
        <item x="1"/>
        <item t="default"/>
      </items>
    </pivotField>
    <pivotField showAll="0"/>
    <pivotField axis="axisRow" showAll="0" sortType="descending">
      <items count="65">
        <item x="5"/>
        <item x="46"/>
        <item x="31"/>
        <item x="12"/>
        <item x="0"/>
        <item x="9"/>
        <item x="33"/>
        <item x="13"/>
        <item x="15"/>
        <item x="32"/>
        <item x="3"/>
        <item x="4"/>
        <item x="11"/>
        <item x="1"/>
        <item x="6"/>
        <item x="7"/>
        <item x="30"/>
        <item x="29"/>
        <item x="16"/>
        <item x="10"/>
        <item x="2"/>
        <item x="8"/>
        <item x="25"/>
        <item x="23"/>
        <item x="17"/>
        <item x="38"/>
        <item x="52"/>
        <item x="49"/>
        <item x="42"/>
        <item x="57"/>
        <item x="21"/>
        <item x="54"/>
        <item x="39"/>
        <item x="43"/>
        <item x="55"/>
        <item x="41"/>
        <item x="56"/>
        <item x="50"/>
        <item x="59"/>
        <item x="26"/>
        <item x="28"/>
        <item x="18"/>
        <item x="14"/>
        <item x="37"/>
        <item x="63"/>
        <item x="24"/>
        <item x="22"/>
        <item x="48"/>
        <item x="44"/>
        <item x="60"/>
        <item x="34"/>
        <item x="45"/>
        <item x="61"/>
        <item x="53"/>
        <item x="58"/>
        <item x="47"/>
        <item x="27"/>
        <item x="36"/>
        <item x="40"/>
        <item x="35"/>
        <item x="51"/>
        <item x="62"/>
        <item x="19"/>
        <item x="20"/>
        <item t="default"/>
      </items>
      <autoSortScope>
        <pivotArea dataOnly="0" outline="0" fieldPosition="0">
          <references count="1">
            <reference field="4294967294" count="1" selected="0">
              <x v="1"/>
            </reference>
          </references>
        </pivotArea>
      </autoSortScope>
    </pivotField>
    <pivotField showAll="0"/>
    <pivotField dataField="1" showAll="0"/>
    <pivotField numFmtId="14" showAll="0"/>
    <pivotField showAll="0"/>
    <pivotField showAll="0"/>
    <pivotField showAll="0"/>
    <pivotField showAll="0"/>
  </pivotFields>
  <rowFields count="1">
    <field x="5"/>
  </rowFields>
  <rowItems count="65">
    <i>
      <x v="19"/>
    </i>
    <i>
      <x v="13"/>
    </i>
    <i>
      <x v="20"/>
    </i>
    <i>
      <x v="5"/>
    </i>
    <i>
      <x/>
    </i>
    <i>
      <x v="10"/>
    </i>
    <i>
      <x v="12"/>
    </i>
    <i>
      <x v="23"/>
    </i>
    <i>
      <x v="39"/>
    </i>
    <i>
      <x v="3"/>
    </i>
    <i>
      <x v="14"/>
    </i>
    <i>
      <x v="4"/>
    </i>
    <i>
      <x v="21"/>
    </i>
    <i>
      <x v="11"/>
    </i>
    <i>
      <x v="32"/>
    </i>
    <i>
      <x v="2"/>
    </i>
    <i>
      <x v="40"/>
    </i>
    <i>
      <x v="57"/>
    </i>
    <i>
      <x v="8"/>
    </i>
    <i>
      <x v="55"/>
    </i>
    <i>
      <x v="61"/>
    </i>
    <i>
      <x v="17"/>
    </i>
    <i>
      <x v="31"/>
    </i>
    <i>
      <x v="53"/>
    </i>
    <i>
      <x v="59"/>
    </i>
    <i>
      <x v="44"/>
    </i>
    <i>
      <x v="50"/>
    </i>
    <i>
      <x v="38"/>
    </i>
    <i>
      <x v="27"/>
    </i>
    <i>
      <x v="30"/>
    </i>
    <i>
      <x v="7"/>
    </i>
    <i>
      <x v="56"/>
    </i>
    <i>
      <x v="52"/>
    </i>
    <i>
      <x v="15"/>
    </i>
    <i>
      <x v="37"/>
    </i>
    <i>
      <x v="28"/>
    </i>
    <i>
      <x v="43"/>
    </i>
    <i>
      <x v="18"/>
    </i>
    <i>
      <x v="26"/>
    </i>
    <i>
      <x v="54"/>
    </i>
    <i>
      <x v="47"/>
    </i>
    <i>
      <x v="29"/>
    </i>
    <i>
      <x v="48"/>
    </i>
    <i>
      <x v="36"/>
    </i>
    <i>
      <x v="60"/>
    </i>
    <i>
      <x v="25"/>
    </i>
    <i>
      <x v="24"/>
    </i>
    <i>
      <x v="58"/>
    </i>
    <i>
      <x v="35"/>
    </i>
    <i>
      <x v="49"/>
    </i>
    <i>
      <x v="42"/>
    </i>
    <i>
      <x v="34"/>
    </i>
    <i>
      <x v="9"/>
    </i>
    <i>
      <x v="16"/>
    </i>
    <i>
      <x v="1"/>
    </i>
    <i>
      <x v="45"/>
    </i>
    <i>
      <x v="41"/>
    </i>
    <i>
      <x v="22"/>
    </i>
    <i>
      <x v="33"/>
    </i>
    <i>
      <x v="46"/>
    </i>
    <i>
      <x v="6"/>
    </i>
    <i>
      <x v="51"/>
    </i>
    <i>
      <x v="62"/>
    </i>
    <i>
      <x v="63"/>
    </i>
    <i t="grand">
      <x/>
    </i>
  </rowItems>
  <colFields count="1">
    <field x="-2"/>
  </colFields>
  <colItems count="2">
    <i>
      <x/>
    </i>
    <i i="1">
      <x v="1"/>
    </i>
  </colItems>
  <dataFields count="2">
    <dataField name=" Document Amount" fld="7" baseField="9" baseItem="3" numFmtId="164"/>
    <dataField name=" Commission Amount" fld="1" baseField="9" baseItem="3" numFmtId="164"/>
  </dataFields>
  <formats count="4">
    <format dxfId="16">
      <pivotArea outline="0" collapsedLevelsAreSubtotals="1" fieldPosition="0">
        <references count="1">
          <reference field="4294967294" count="1" selected="0">
            <x v="1"/>
          </reference>
        </references>
      </pivotArea>
    </format>
    <format dxfId="15">
      <pivotArea dataOnly="0" labelOnly="1" outline="0" fieldPosition="0">
        <references count="1">
          <reference field="4294967294" count="1">
            <x v="1"/>
          </reference>
        </references>
      </pivotArea>
    </format>
    <format dxfId="14">
      <pivotArea outline="0" collapsedLevelsAreSubtotals="1" fieldPosition="0">
        <references count="1">
          <reference field="4294967294" count="1" selected="0">
            <x v="0"/>
          </reference>
        </references>
      </pivotArea>
    </format>
    <format dxfId="13">
      <pivotArea dataOnly="0" labelOnly="1" outline="0" fieldPosition="0">
        <references count="1">
          <reference field="4294967294" count="1">
            <x v="0"/>
          </reference>
        </references>
      </pivotArea>
    </format>
  </formats>
  <chartFormats count="2">
    <chartFormat chart="2" format="0" series="1">
      <pivotArea type="data" outline="0" fieldPosition="0">
        <references count="1">
          <reference field="4294967294" count="1" selected="0">
            <x v="0"/>
          </reference>
        </references>
      </pivotArea>
    </chartFormat>
    <chartFormat chart="2" format="1" series="1">
      <pivotArea type="data" outline="0" fieldPosition="0">
        <references count="1">
          <reference field="4294967294" count="1" selected="0">
            <x v="1"/>
          </reference>
        </references>
      </pivotArea>
    </chartFormat>
  </chartFormats>
  <pivotTableStyleInfo name="PivotStyleLight17"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alesperson_ID" sourceName="Salesperson ID">
  <pivotTables>
    <pivotTable tabId="6" name="PivotTable3"/>
  </pivotTables>
  <data>
    <tabular pivotCacheId="1">
      <items count="8">
        <i x="4" s="1"/>
        <i x="6" s="1"/>
        <i x="0" s="1"/>
        <i x="5" s="1"/>
        <i x="7" s="1"/>
        <i x="3" s="1"/>
        <i x="1"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ountry" sourceName="Country">
  <pivotTables>
    <pivotTable tabId="6" name="PivotTable3"/>
  </pivotTables>
  <data>
    <tabular pivotCacheId="1">
      <items count="4">
        <i x="2" s="1"/>
        <i x="0" s="1"/>
        <i x="3"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alesperson ID" cache="Slicer_Salesperson_ID" caption="Salesperson ID" columnCount="3" rowHeight="241300"/>
  <slicer name="Country" cache="Slicer_Country" caption="Country" rowHeight="241300"/>
</slicers>
</file>

<file path=xl/tables/table1.xml><?xml version="1.0" encoding="utf-8"?>
<table xmlns="http://schemas.openxmlformats.org/spreadsheetml/2006/main" id="3" name="SalesTransactions" displayName="SalesTransactions" ref="D13:P347" totalsRowCount="1">
  <autoFilter ref="D13:P346"/>
  <tableColumns count="13">
    <tableColumn id="1" name="Salesperson ID" totalsRowLabel="Total" dataDxfId="12"/>
    <tableColumn id="2" name="Commission Amount" totalsRowFunction="sum" dataDxfId="11"/>
    <tableColumn id="3" name="Contact Person" dataDxfId="10"/>
    <tableColumn id="4" name="Country" dataDxfId="9"/>
    <tableColumn id="5" name="Currency ID" dataDxfId="8"/>
    <tableColumn id="6" name="Customer Name" dataDxfId="7"/>
    <tableColumn id="7" name="Customer Number" dataDxfId="6"/>
    <tableColumn id="8" name="Document Amount" totalsRowFunction="sum" dataDxfId="5"/>
    <tableColumn id="9" name="Document Date" dataDxfId="4"/>
    <tableColumn id="10" name="Document ID" dataDxfId="3"/>
    <tableColumn id="11" name="Document Status" dataDxfId="2"/>
    <tableColumn id="12" name="Location Code" dataDxfId="1"/>
    <tableColumn id="13" name="Sales Territory" totalsRowFunction="count" dataDxfId="0"/>
  </tableColumns>
  <tableStyleInfo name="TableStyleMedium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Banded">
  <a:themeElements>
    <a:clrScheme name="Banded">
      <a:dk1>
        <a:srgbClr val="2C2C2C"/>
      </a:dk1>
      <a:lt1>
        <a:srgbClr val="FFFFFF"/>
      </a:lt1>
      <a:dk2>
        <a:srgbClr val="099BDD"/>
      </a:dk2>
      <a:lt2>
        <a:srgbClr val="F2F2F2"/>
      </a:lt2>
      <a:accent1>
        <a:srgbClr val="FFC000"/>
      </a:accent1>
      <a:accent2>
        <a:srgbClr val="A5D028"/>
      </a:accent2>
      <a:accent3>
        <a:srgbClr val="08CC78"/>
      </a:accent3>
      <a:accent4>
        <a:srgbClr val="F24099"/>
      </a:accent4>
      <a:accent5>
        <a:srgbClr val="828288"/>
      </a:accent5>
      <a:accent6>
        <a:srgbClr val="F56617"/>
      </a:accent6>
      <a:hlink>
        <a:srgbClr val="005DBA"/>
      </a:hlink>
      <a:folHlink>
        <a:srgbClr val="6C606A"/>
      </a:folHlink>
    </a:clrScheme>
    <a:fontScheme name="Banded">
      <a:majorFont>
        <a:latin typeface="Corbel" panose="020B0503020204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orbel" panose="020B0503020204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Banded">
      <a:fillStyleLst>
        <a:solidFill>
          <a:schemeClr val="phClr"/>
        </a:solidFill>
        <a:gradFill rotWithShape="1">
          <a:gsLst>
            <a:gs pos="0">
              <a:schemeClr val="phClr">
                <a:tint val="65000"/>
                <a:satMod val="120000"/>
                <a:lumMod val="107000"/>
              </a:schemeClr>
            </a:gs>
            <a:gs pos="50000">
              <a:schemeClr val="phClr">
                <a:tint val="70000"/>
                <a:satMod val="124000"/>
                <a:lumMod val="103000"/>
              </a:schemeClr>
            </a:gs>
            <a:gs pos="100000">
              <a:schemeClr val="phClr">
                <a:tint val="85000"/>
                <a:satMod val="120000"/>
                <a:lumMod val="100000"/>
              </a:schemeClr>
            </a:gs>
          </a:gsLst>
          <a:lin ang="5400000" scaled="0"/>
        </a:gradFill>
        <a:gradFill rotWithShape="1">
          <a:gsLst>
            <a:gs pos="0">
              <a:schemeClr val="phClr">
                <a:tint val="85000"/>
                <a:shade val="98000"/>
                <a:satMod val="110000"/>
                <a:lumMod val="103000"/>
              </a:schemeClr>
            </a:gs>
            <a:gs pos="50000">
              <a:schemeClr val="phClr">
                <a:shade val="85000"/>
                <a:satMod val="105000"/>
                <a:lumMod val="100000"/>
              </a:schemeClr>
            </a:gs>
            <a:gs pos="100000">
              <a:schemeClr val="phClr">
                <a:shade val="60000"/>
                <a:satMod val="120000"/>
                <a:lumMod val="100000"/>
              </a:schemeClr>
            </a:gs>
          </a:gsLst>
          <a:lin ang="5400000" scaled="0"/>
        </a:gradFill>
      </a:fillStyleLst>
      <a:lnStyleLst>
        <a:ln w="9525" cap="flat" cmpd="sng" algn="ctr">
          <a:solidFill>
            <a:schemeClr val="phClr"/>
          </a:solidFill>
          <a:prstDash val="solid"/>
        </a:ln>
        <a:ln w="12700"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outerShdw blurRad="50800" dist="15875" dir="5400000" algn="ctr" rotWithShape="0">
              <a:srgbClr val="000000">
                <a:alpha val="68000"/>
              </a:srgbClr>
            </a:outerShdw>
          </a:effectLst>
        </a:effectStyle>
        <a:effectStyle>
          <a:effectLst>
            <a:outerShdw blurRad="88900" dist="27940" dir="5400000" algn="ctr" rotWithShape="0">
              <a:srgbClr val="000000">
                <a:alpha val="63000"/>
              </a:srgbClr>
            </a:outerShdw>
          </a:effectLst>
        </a:effectStyle>
      </a:effectStyleLst>
      <a:bgFillStyleLst>
        <a:solidFill>
          <a:schemeClr val="phClr"/>
        </a:solidFill>
        <a:blipFill rotWithShape="1">
          <a:blip xmlns:r="http://schemas.openxmlformats.org/officeDocument/2006/relationships" r:embed="rId1">
            <a:duotone>
              <a:schemeClr val="phClr"/>
              <a:schemeClr val="phClr">
                <a:shade val="91000"/>
                <a:satMod val="105000"/>
              </a:schemeClr>
            </a:duotone>
          </a:blip>
          <a:tile tx="0" ty="0" sx="100000" sy="100000" flip="none" algn="tl"/>
        </a:blipFill>
        <a:gradFill rotWithShape="1">
          <a:gsLst>
            <a:gs pos="0">
              <a:schemeClr val="phClr">
                <a:tint val="100000"/>
                <a:shade val="0"/>
                <a:satMod val="100000"/>
              </a:schemeClr>
            </a:gs>
            <a:gs pos="100000">
              <a:schemeClr val="phClr">
                <a:shade val="100000"/>
                <a:satMod val="100000"/>
              </a:schemeClr>
            </a:gs>
          </a:gsLst>
          <a:lin ang="5400000" scaled="0"/>
        </a:gradFill>
      </a:bgFillStyleLst>
    </a:fmtScheme>
  </a:themeElements>
  <a:objectDefaults/>
  <a:extraClrSchemeLst/>
  <a:extLst>
    <a:ext uri="{05A4C25C-085E-4340-85A3-A5531E510DB2}">
      <thm15:themeFamily xmlns:thm15="http://schemas.microsoft.com/office/thememl/2012/main" name="Banded" id="{98DFF888-2449-4D28-977C-6306C017633E}" vid="{9792607F-9579-4224-82FF-9C88C3E1E53D}"/>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workbookViewId="0"/>
  </sheetViews>
  <sheetFormatPr defaultColWidth="8" defaultRowHeight="14.25" x14ac:dyDescent="0.25"/>
  <cols>
    <col min="1" max="1" width="3" style="36" hidden="1" customWidth="1"/>
    <col min="2" max="2" width="9" style="36" customWidth="1"/>
    <col min="3" max="3" width="23.75" style="37" customWidth="1"/>
    <col min="4" max="4" width="67.625" style="38" customWidth="1"/>
    <col min="5" max="5" width="31.875" style="36" customWidth="1"/>
    <col min="6" max="16384" width="8" style="36"/>
  </cols>
  <sheetData>
    <row r="1" spans="1:5" hidden="1" x14ac:dyDescent="0.25">
      <c r="A1" s="36" t="s">
        <v>267</v>
      </c>
    </row>
    <row r="7" spans="1:5" ht="30.75" x14ac:dyDescent="0.25">
      <c r="C7" s="39" t="s">
        <v>253</v>
      </c>
    </row>
    <row r="9" spans="1:5" x14ac:dyDescent="0.25">
      <c r="C9" s="40"/>
    </row>
    <row r="10" spans="1:5" ht="85.5" x14ac:dyDescent="0.25">
      <c r="C10" s="41" t="s">
        <v>254</v>
      </c>
      <c r="D10" s="42" t="s">
        <v>630</v>
      </c>
    </row>
    <row r="11" spans="1:5" x14ac:dyDescent="0.25">
      <c r="C11" s="41"/>
    </row>
    <row r="12" spans="1:5" x14ac:dyDescent="0.25">
      <c r="C12" s="41" t="s">
        <v>255</v>
      </c>
      <c r="D12" s="38" t="s">
        <v>268</v>
      </c>
    </row>
    <row r="13" spans="1:5" x14ac:dyDescent="0.25">
      <c r="C13" s="41"/>
    </row>
    <row r="14" spans="1:5" ht="57" x14ac:dyDescent="0.25">
      <c r="C14" s="41" t="s">
        <v>256</v>
      </c>
      <c r="D14" s="38" t="s">
        <v>269</v>
      </c>
      <c r="E14" s="43" t="s">
        <v>266</v>
      </c>
    </row>
    <row r="15" spans="1:5" x14ac:dyDescent="0.25">
      <c r="C15" s="41"/>
      <c r="E15" s="37"/>
    </row>
    <row r="16" spans="1:5" ht="28.5" x14ac:dyDescent="0.25">
      <c r="C16" s="41" t="s">
        <v>264</v>
      </c>
      <c r="D16" s="38" t="s">
        <v>270</v>
      </c>
      <c r="E16" s="43" t="s">
        <v>265</v>
      </c>
    </row>
    <row r="17" spans="3:5" x14ac:dyDescent="0.25">
      <c r="C17" s="41"/>
      <c r="E17" s="37"/>
    </row>
    <row r="18" spans="3:5" ht="57" x14ac:dyDescent="0.25">
      <c r="C18" s="41" t="s">
        <v>271</v>
      </c>
      <c r="D18" s="38" t="s">
        <v>272</v>
      </c>
      <c r="E18" s="43" t="s">
        <v>273</v>
      </c>
    </row>
    <row r="19" spans="3:5" x14ac:dyDescent="0.25">
      <c r="C19" s="41"/>
      <c r="E19" s="37"/>
    </row>
    <row r="20" spans="3:5" ht="30.75" customHeight="1" x14ac:dyDescent="0.25">
      <c r="C20" s="41" t="s">
        <v>257</v>
      </c>
      <c r="D20" s="38" t="s">
        <v>274</v>
      </c>
      <c r="E20" s="43" t="s">
        <v>275</v>
      </c>
    </row>
    <row r="21" spans="3:5" x14ac:dyDescent="0.25">
      <c r="C21" s="41"/>
      <c r="E21" s="37"/>
    </row>
    <row r="22" spans="3:5" ht="14.25" customHeight="1" x14ac:dyDescent="0.25">
      <c r="C22" s="41" t="s">
        <v>258</v>
      </c>
      <c r="D22" s="38" t="s">
        <v>276</v>
      </c>
      <c r="E22" s="43" t="s">
        <v>277</v>
      </c>
    </row>
    <row r="23" spans="3:5" x14ac:dyDescent="0.25">
      <c r="C23" s="41"/>
      <c r="E23" s="37"/>
    </row>
    <row r="24" spans="3:5" ht="15" customHeight="1" x14ac:dyDescent="0.25">
      <c r="C24" s="41" t="s">
        <v>25</v>
      </c>
      <c r="D24" s="38" t="s">
        <v>278</v>
      </c>
      <c r="E24" s="43" t="s">
        <v>279</v>
      </c>
    </row>
    <row r="25" spans="3:5" x14ac:dyDescent="0.25">
      <c r="C25" s="41"/>
    </row>
    <row r="26" spans="3:5" ht="71.25" x14ac:dyDescent="0.25">
      <c r="C26" s="41" t="s">
        <v>259</v>
      </c>
      <c r="D26" s="38" t="s">
        <v>280</v>
      </c>
    </row>
    <row r="27" spans="3:5" x14ac:dyDescent="0.25">
      <c r="C27" s="41"/>
    </row>
    <row r="28" spans="3:5" ht="17.25" customHeight="1" x14ac:dyDescent="0.25">
      <c r="C28" s="41" t="s">
        <v>260</v>
      </c>
      <c r="D28" s="38" t="s">
        <v>281</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50"/>
  <sheetViews>
    <sheetView showGridLines="0" showRowColHeaders="0" topLeftCell="B2" zoomScaleNormal="100" workbookViewId="0"/>
  </sheetViews>
  <sheetFormatPr defaultRowHeight="15" x14ac:dyDescent="0.25"/>
  <cols>
    <col min="1" max="1" width="9" hidden="1" customWidth="1"/>
    <col min="3" max="3" width="51" bestFit="1" customWidth="1"/>
    <col min="4" max="4" width="16.875" style="16" customWidth="1"/>
    <col min="5" max="5" width="18.375" style="16" customWidth="1"/>
    <col min="14" max="14" width="9.375" bestFit="1" customWidth="1"/>
    <col min="15" max="15" width="11.375" customWidth="1"/>
  </cols>
  <sheetData>
    <row r="1" spans="1:15" hidden="1" x14ac:dyDescent="0.25">
      <c r="A1" s="17" t="s">
        <v>0</v>
      </c>
      <c r="B1" s="17"/>
      <c r="C1" s="17" t="s">
        <v>57</v>
      </c>
      <c r="D1" s="17" t="s">
        <v>57</v>
      </c>
      <c r="E1" s="17" t="s">
        <v>57</v>
      </c>
      <c r="F1" s="17"/>
      <c r="G1" s="17"/>
      <c r="H1" s="17"/>
    </row>
    <row r="2" spans="1:15" x14ac:dyDescent="0.25">
      <c r="A2" s="17"/>
      <c r="B2" s="17"/>
      <c r="C2" s="17"/>
      <c r="D2" s="17"/>
      <c r="E2" s="17"/>
      <c r="F2" s="17"/>
      <c r="G2" s="17"/>
      <c r="H2" s="17"/>
    </row>
    <row r="3" spans="1:15" x14ac:dyDescent="0.25">
      <c r="D3"/>
    </row>
    <row r="4" spans="1:15" ht="23.25" x14ac:dyDescent="0.35">
      <c r="C4" s="18" t="s">
        <v>58</v>
      </c>
      <c r="D4"/>
      <c r="E4" s="35"/>
      <c r="L4" s="23" t="s">
        <v>263</v>
      </c>
      <c r="M4" s="24"/>
      <c r="N4" s="25"/>
      <c r="O4" s="26">
        <f ca="1">TODAY()</f>
        <v>43371</v>
      </c>
    </row>
    <row r="5" spans="1:15" ht="15.75" x14ac:dyDescent="0.25">
      <c r="E5" s="35"/>
      <c r="L5" s="27" t="s">
        <v>5</v>
      </c>
      <c r="M5" s="28"/>
      <c r="N5" s="29"/>
      <c r="O5" s="30" t="str">
        <f>Report!D5</f>
        <v>*</v>
      </c>
    </row>
    <row r="6" spans="1:15" ht="15.75" x14ac:dyDescent="0.25">
      <c r="E6" s="35"/>
      <c r="L6" s="27" t="s">
        <v>18</v>
      </c>
      <c r="M6" s="28"/>
      <c r="N6" s="29"/>
      <c r="O6" s="30" t="str">
        <f>Report!D6</f>
        <v>*</v>
      </c>
    </row>
    <row r="7" spans="1:15" ht="15.75" x14ac:dyDescent="0.25">
      <c r="L7" s="31" t="s">
        <v>286</v>
      </c>
      <c r="M7" s="32"/>
      <c r="N7" s="33"/>
      <c r="O7" s="34" t="str">
        <f>Report!D7</f>
        <v>Invoice|Return</v>
      </c>
    </row>
    <row r="8" spans="1:15" ht="23.25" x14ac:dyDescent="0.35">
      <c r="C8" s="18"/>
      <c r="D8"/>
    </row>
    <row r="9" spans="1:15" ht="23.25" x14ac:dyDescent="0.35">
      <c r="C9" s="18"/>
      <c r="D9"/>
    </row>
    <row r="15" spans="1:15" x14ac:dyDescent="0.25">
      <c r="D15" s="16" t="s">
        <v>56</v>
      </c>
      <c r="E15" s="16" t="s">
        <v>55</v>
      </c>
    </row>
    <row r="16" spans="1:15" x14ac:dyDescent="0.25">
      <c r="C16" s="15" t="s">
        <v>218</v>
      </c>
      <c r="D16" s="16">
        <v>167750.70000000001</v>
      </c>
      <c r="E16" s="16">
        <v>4832.0999999999985</v>
      </c>
    </row>
    <row r="17" spans="3:5" x14ac:dyDescent="0.25">
      <c r="C17" s="15" t="s">
        <v>172</v>
      </c>
      <c r="D17" s="16">
        <v>108877.44</v>
      </c>
      <c r="E17" s="16">
        <v>3064.08</v>
      </c>
    </row>
    <row r="18" spans="3:5" x14ac:dyDescent="0.25">
      <c r="C18" s="15" t="s">
        <v>225</v>
      </c>
      <c r="D18" s="16">
        <v>94677.549999999988</v>
      </c>
      <c r="E18" s="16">
        <v>2840.34</v>
      </c>
    </row>
    <row r="19" spans="3:5" x14ac:dyDescent="0.25">
      <c r="C19" s="15" t="s">
        <v>94</v>
      </c>
      <c r="D19" s="16">
        <v>93951.239999999991</v>
      </c>
      <c r="E19" s="16">
        <v>2717.48</v>
      </c>
    </row>
    <row r="20" spans="3:5" x14ac:dyDescent="0.25">
      <c r="C20" s="15" t="s">
        <v>62</v>
      </c>
      <c r="D20" s="16">
        <v>95892.85</v>
      </c>
      <c r="E20" s="16">
        <v>2690.1400000000008</v>
      </c>
    </row>
    <row r="21" spans="3:5" x14ac:dyDescent="0.25">
      <c r="C21" s="15" t="s">
        <v>159</v>
      </c>
      <c r="D21" s="16">
        <v>93105.17</v>
      </c>
      <c r="E21" s="16">
        <v>2675.3599999999997</v>
      </c>
    </row>
    <row r="22" spans="3:5" x14ac:dyDescent="0.25">
      <c r="C22" s="15" t="s">
        <v>165</v>
      </c>
      <c r="D22" s="16">
        <v>82667.53</v>
      </c>
      <c r="E22" s="16">
        <v>2323.7699999999995</v>
      </c>
    </row>
    <row r="23" spans="3:5" x14ac:dyDescent="0.25">
      <c r="C23" s="15" t="s">
        <v>72</v>
      </c>
      <c r="D23" s="16">
        <v>74910.649999999994</v>
      </c>
      <c r="E23" s="16">
        <v>2100.3000000000002</v>
      </c>
    </row>
    <row r="24" spans="3:5" x14ac:dyDescent="0.25">
      <c r="C24" s="15" t="s">
        <v>129</v>
      </c>
      <c r="D24" s="16">
        <v>73947.649999999994</v>
      </c>
      <c r="E24" s="16">
        <v>2073.3000000000002</v>
      </c>
    </row>
    <row r="25" spans="3:5" x14ac:dyDescent="0.25">
      <c r="C25" s="15" t="s">
        <v>76</v>
      </c>
      <c r="D25" s="16">
        <v>48207.29</v>
      </c>
      <c r="E25" s="16">
        <v>1396.41</v>
      </c>
    </row>
    <row r="26" spans="3:5" x14ac:dyDescent="0.25">
      <c r="C26" s="15" t="s">
        <v>176</v>
      </c>
      <c r="D26" s="16">
        <v>25652.950000000012</v>
      </c>
      <c r="E26" s="16">
        <v>728.34000000000037</v>
      </c>
    </row>
    <row r="27" spans="3:5" x14ac:dyDescent="0.25">
      <c r="C27" s="15" t="s">
        <v>39</v>
      </c>
      <c r="D27" s="16">
        <v>23678.949999999997</v>
      </c>
      <c r="E27" s="16">
        <v>671.33</v>
      </c>
    </row>
    <row r="28" spans="3:5" x14ac:dyDescent="0.25">
      <c r="C28" s="15" t="s">
        <v>222</v>
      </c>
      <c r="D28" s="16">
        <v>17981.07</v>
      </c>
      <c r="E28" s="16">
        <v>509.36</v>
      </c>
    </row>
    <row r="29" spans="3:5" x14ac:dyDescent="0.25">
      <c r="C29" s="15" t="s">
        <v>163</v>
      </c>
      <c r="D29" s="16">
        <v>13069.15</v>
      </c>
      <c r="E29" s="16">
        <v>392.1</v>
      </c>
    </row>
    <row r="30" spans="3:5" x14ac:dyDescent="0.25">
      <c r="C30" s="15" t="s">
        <v>107</v>
      </c>
      <c r="D30" s="16">
        <v>10657.21</v>
      </c>
      <c r="E30" s="16">
        <v>298.8</v>
      </c>
    </row>
    <row r="31" spans="3:5" x14ac:dyDescent="0.25">
      <c r="C31" s="15" t="s">
        <v>69</v>
      </c>
      <c r="D31" s="16">
        <v>9891.48</v>
      </c>
      <c r="E31" s="16">
        <v>278.08000000000004</v>
      </c>
    </row>
    <row r="32" spans="3:5" x14ac:dyDescent="0.25">
      <c r="C32" s="15" t="s">
        <v>134</v>
      </c>
      <c r="D32" s="16">
        <v>10147.4</v>
      </c>
      <c r="E32" s="16">
        <v>270.59999999999997</v>
      </c>
    </row>
    <row r="33" spans="3:5" x14ac:dyDescent="0.25">
      <c r="C33" s="15" t="s">
        <v>237</v>
      </c>
      <c r="D33" s="16">
        <v>9581.8499999999985</v>
      </c>
      <c r="E33" s="16">
        <v>268.64999999999998</v>
      </c>
    </row>
    <row r="34" spans="3:5" x14ac:dyDescent="0.25">
      <c r="C34" s="15" t="s">
        <v>104</v>
      </c>
      <c r="D34" s="16">
        <v>9479.69</v>
      </c>
      <c r="E34" s="16">
        <v>265.78999999999996</v>
      </c>
    </row>
    <row r="35" spans="3:5" x14ac:dyDescent="0.25">
      <c r="C35" s="15" t="s">
        <v>231</v>
      </c>
      <c r="D35" s="16">
        <v>7819.5</v>
      </c>
      <c r="E35" s="16">
        <v>219.3</v>
      </c>
    </row>
    <row r="36" spans="3:5" x14ac:dyDescent="0.25">
      <c r="C36" s="15" t="s">
        <v>251</v>
      </c>
      <c r="D36" s="16">
        <v>7200</v>
      </c>
      <c r="E36" s="16">
        <v>216</v>
      </c>
    </row>
    <row r="37" spans="3:5" x14ac:dyDescent="0.25">
      <c r="C37" s="15" t="s">
        <v>195</v>
      </c>
      <c r="D37" s="16">
        <v>6824.01</v>
      </c>
      <c r="E37" s="16">
        <v>192.88</v>
      </c>
    </row>
    <row r="38" spans="3:5" x14ac:dyDescent="0.25">
      <c r="C38" s="15" t="s">
        <v>52</v>
      </c>
      <c r="D38" s="16">
        <v>6643.74</v>
      </c>
      <c r="E38" s="16">
        <v>186.27</v>
      </c>
    </row>
    <row r="39" spans="3:5" x14ac:dyDescent="0.25">
      <c r="C39" s="15" t="s">
        <v>214</v>
      </c>
      <c r="D39" s="16">
        <v>6420</v>
      </c>
      <c r="E39" s="16">
        <v>180</v>
      </c>
    </row>
    <row r="40" spans="3:5" x14ac:dyDescent="0.25">
      <c r="C40" s="15" t="s">
        <v>244</v>
      </c>
      <c r="D40" s="16">
        <v>6081.7699999999995</v>
      </c>
      <c r="E40" s="16">
        <v>170.51999999999998</v>
      </c>
    </row>
    <row r="41" spans="3:5" x14ac:dyDescent="0.25">
      <c r="C41" s="15" t="s">
        <v>155</v>
      </c>
      <c r="D41" s="16">
        <v>6329.67</v>
      </c>
      <c r="E41" s="16">
        <v>158.24</v>
      </c>
    </row>
    <row r="42" spans="3:5" x14ac:dyDescent="0.25">
      <c r="C42" s="15" t="s">
        <v>201</v>
      </c>
      <c r="D42" s="16">
        <v>5632.37</v>
      </c>
      <c r="E42" s="16">
        <v>157.92000000000002</v>
      </c>
    </row>
    <row r="43" spans="3:5" x14ac:dyDescent="0.25">
      <c r="C43" s="15" t="s">
        <v>126</v>
      </c>
      <c r="D43" s="16">
        <v>4560</v>
      </c>
      <c r="E43" s="16">
        <v>136.80000000000001</v>
      </c>
    </row>
    <row r="44" spans="3:5" x14ac:dyDescent="0.25">
      <c r="C44" s="15" t="s">
        <v>89</v>
      </c>
      <c r="D44" s="16">
        <v>4558.2</v>
      </c>
      <c r="E44" s="16">
        <v>127.8</v>
      </c>
    </row>
    <row r="45" spans="3:5" x14ac:dyDescent="0.25">
      <c r="C45" s="15" t="s">
        <v>41</v>
      </c>
      <c r="D45" s="16">
        <v>4298.75</v>
      </c>
      <c r="E45" s="16">
        <v>120.53000000000002</v>
      </c>
    </row>
    <row r="46" spans="3:5" x14ac:dyDescent="0.25">
      <c r="C46" s="15" t="s">
        <v>101</v>
      </c>
      <c r="D46" s="16">
        <v>4036.06</v>
      </c>
      <c r="E46" s="16">
        <v>113.18000000000002</v>
      </c>
    </row>
    <row r="47" spans="3:5" x14ac:dyDescent="0.25">
      <c r="C47" s="15" t="s">
        <v>234</v>
      </c>
      <c r="D47" s="16">
        <v>3904.6000000000004</v>
      </c>
      <c r="E47" s="16">
        <v>109.48999999999998</v>
      </c>
    </row>
    <row r="48" spans="3:5" x14ac:dyDescent="0.25">
      <c r="C48" s="15" t="s">
        <v>210</v>
      </c>
      <c r="D48" s="16">
        <v>3852</v>
      </c>
      <c r="E48" s="16">
        <v>108</v>
      </c>
    </row>
    <row r="49" spans="3:5" x14ac:dyDescent="0.25">
      <c r="C49" s="15" t="s">
        <v>182</v>
      </c>
      <c r="D49" s="16">
        <v>3630.2999999999997</v>
      </c>
      <c r="E49" s="16">
        <v>104.06</v>
      </c>
    </row>
    <row r="50" spans="3:5" x14ac:dyDescent="0.25">
      <c r="C50" s="15" t="s">
        <v>123</v>
      </c>
      <c r="D50" s="16">
        <v>3338.4</v>
      </c>
      <c r="E50" s="16">
        <v>93.6</v>
      </c>
    </row>
    <row r="51" spans="3:5" x14ac:dyDescent="0.25">
      <c r="C51" s="15" t="s">
        <v>44</v>
      </c>
      <c r="D51" s="16">
        <v>3276.46</v>
      </c>
      <c r="E51" s="16">
        <v>91.860000000000014</v>
      </c>
    </row>
    <row r="52" spans="3:5" x14ac:dyDescent="0.25">
      <c r="C52" s="15" t="s">
        <v>151</v>
      </c>
      <c r="D52" s="16">
        <v>3640.67</v>
      </c>
      <c r="E52" s="16">
        <v>91.009999999999991</v>
      </c>
    </row>
    <row r="53" spans="3:5" x14ac:dyDescent="0.25">
      <c r="C53" s="15" t="s">
        <v>204</v>
      </c>
      <c r="D53" s="16">
        <v>2888.9</v>
      </c>
      <c r="E53" s="16">
        <v>81</v>
      </c>
    </row>
    <row r="54" spans="3:5" x14ac:dyDescent="0.25">
      <c r="C54" s="15" t="s">
        <v>86</v>
      </c>
      <c r="D54" s="16">
        <v>2657.49</v>
      </c>
      <c r="E54" s="16">
        <v>74.510000000000005</v>
      </c>
    </row>
    <row r="55" spans="3:5" x14ac:dyDescent="0.25">
      <c r="C55" s="15" t="s">
        <v>228</v>
      </c>
      <c r="D55" s="16">
        <v>2547.15</v>
      </c>
      <c r="E55" s="16">
        <v>71.429999999999993</v>
      </c>
    </row>
    <row r="56" spans="3:5" x14ac:dyDescent="0.25">
      <c r="C56" s="15" t="s">
        <v>185</v>
      </c>
      <c r="D56" s="16">
        <v>2452.5</v>
      </c>
      <c r="E56" s="16">
        <v>68.75</v>
      </c>
    </row>
    <row r="57" spans="3:5" x14ac:dyDescent="0.25">
      <c r="C57" s="15" t="s">
        <v>48</v>
      </c>
      <c r="D57" s="16">
        <v>2391.75</v>
      </c>
      <c r="E57" s="16">
        <v>67.06</v>
      </c>
    </row>
    <row r="58" spans="3:5" x14ac:dyDescent="0.25">
      <c r="C58" s="15" t="s">
        <v>191</v>
      </c>
      <c r="D58" s="16">
        <v>1647.8</v>
      </c>
      <c r="E58" s="16">
        <v>46.2</v>
      </c>
    </row>
    <row r="59" spans="3:5" x14ac:dyDescent="0.25">
      <c r="C59" s="15" t="s">
        <v>120</v>
      </c>
      <c r="D59" s="16">
        <v>1500</v>
      </c>
      <c r="E59" s="16">
        <v>45</v>
      </c>
    </row>
    <row r="60" spans="3:5" x14ac:dyDescent="0.25">
      <c r="C60" s="15" t="s">
        <v>247</v>
      </c>
      <c r="D60" s="16">
        <v>1605</v>
      </c>
      <c r="E60" s="16">
        <v>45</v>
      </c>
    </row>
    <row r="61" spans="3:5" x14ac:dyDescent="0.25">
      <c r="C61" s="15" t="s">
        <v>83</v>
      </c>
      <c r="D61" s="16">
        <v>1405.89</v>
      </c>
      <c r="E61" s="16">
        <v>39.409999999999997</v>
      </c>
    </row>
    <row r="62" spans="3:5" x14ac:dyDescent="0.25">
      <c r="C62" s="15" t="s">
        <v>80</v>
      </c>
      <c r="D62" s="16">
        <v>1320.82</v>
      </c>
      <c r="E62" s="16">
        <v>37.04</v>
      </c>
    </row>
    <row r="63" spans="3:5" x14ac:dyDescent="0.25">
      <c r="C63" s="15" t="s">
        <v>241</v>
      </c>
      <c r="D63" s="16">
        <v>1206.43</v>
      </c>
      <c r="E63" s="16">
        <v>33.83</v>
      </c>
    </row>
    <row r="64" spans="3:5" x14ac:dyDescent="0.25">
      <c r="C64" s="15" t="s">
        <v>116</v>
      </c>
      <c r="D64" s="16">
        <v>1206.43</v>
      </c>
      <c r="E64" s="16">
        <v>33.83</v>
      </c>
    </row>
    <row r="65" spans="3:5" x14ac:dyDescent="0.25">
      <c r="C65" s="15" t="s">
        <v>198</v>
      </c>
      <c r="D65" s="16">
        <v>1027.2</v>
      </c>
      <c r="E65" s="16">
        <v>28.8</v>
      </c>
    </row>
    <row r="66" spans="3:5" x14ac:dyDescent="0.25">
      <c r="C66" s="15" t="s">
        <v>147</v>
      </c>
      <c r="D66" s="16">
        <v>1139.7</v>
      </c>
      <c r="E66" s="16">
        <v>28.49</v>
      </c>
    </row>
    <row r="67" spans="3:5" x14ac:dyDescent="0.25">
      <c r="C67" s="15" t="s">
        <v>113</v>
      </c>
      <c r="D67" s="16">
        <v>802.5</v>
      </c>
      <c r="E67" s="16">
        <v>22.5</v>
      </c>
    </row>
    <row r="68" spans="3:5" x14ac:dyDescent="0.25">
      <c r="C68" s="15" t="s">
        <v>138</v>
      </c>
      <c r="D68" s="16">
        <v>764.69</v>
      </c>
      <c r="E68" s="16">
        <v>21.6</v>
      </c>
    </row>
    <row r="69" spans="3:5" x14ac:dyDescent="0.25">
      <c r="C69" s="15" t="s">
        <v>188</v>
      </c>
      <c r="D69" s="16">
        <v>736.39</v>
      </c>
      <c r="E69" s="16">
        <v>21.580000000000002</v>
      </c>
    </row>
    <row r="70" spans="3:5" x14ac:dyDescent="0.25">
      <c r="C70" s="15" t="s">
        <v>66</v>
      </c>
      <c r="D70" s="16">
        <v>748.46999999999991</v>
      </c>
      <c r="E70" s="16">
        <v>21.060000000000002</v>
      </c>
    </row>
    <row r="71" spans="3:5" x14ac:dyDescent="0.25">
      <c r="C71" s="15" t="s">
        <v>168</v>
      </c>
      <c r="D71" s="16">
        <v>695.4</v>
      </c>
      <c r="E71" s="16">
        <v>19.5</v>
      </c>
    </row>
    <row r="72" spans="3:5" x14ac:dyDescent="0.25">
      <c r="C72" s="15" t="s">
        <v>144</v>
      </c>
      <c r="D72" s="16">
        <v>731.94</v>
      </c>
      <c r="E72" s="16">
        <v>18.3</v>
      </c>
    </row>
    <row r="73" spans="3:5" x14ac:dyDescent="0.25">
      <c r="C73" s="15" t="s">
        <v>31</v>
      </c>
      <c r="D73" s="16">
        <v>606.03</v>
      </c>
      <c r="E73" s="16">
        <v>16.990000000000002</v>
      </c>
    </row>
    <row r="74" spans="3:5" x14ac:dyDescent="0.25">
      <c r="C74" s="15" t="s">
        <v>110</v>
      </c>
      <c r="D74" s="16">
        <v>300.14</v>
      </c>
      <c r="E74" s="16">
        <v>8.42</v>
      </c>
    </row>
    <row r="75" spans="3:5" x14ac:dyDescent="0.25">
      <c r="C75" s="15" t="s">
        <v>179</v>
      </c>
      <c r="D75" s="16">
        <v>99.75</v>
      </c>
      <c r="E75" s="16">
        <v>2.99</v>
      </c>
    </row>
    <row r="76" spans="3:5" x14ac:dyDescent="0.25">
      <c r="C76" s="15" t="s">
        <v>98</v>
      </c>
      <c r="D76" s="16">
        <v>82.6</v>
      </c>
      <c r="E76" s="16">
        <v>2.4</v>
      </c>
    </row>
    <row r="77" spans="3:5" x14ac:dyDescent="0.25">
      <c r="C77" s="15" t="s">
        <v>207</v>
      </c>
      <c r="D77" s="16">
        <v>0</v>
      </c>
      <c r="E77" s="16">
        <v>0</v>
      </c>
    </row>
    <row r="78" spans="3:5" x14ac:dyDescent="0.25">
      <c r="C78" s="15" t="s">
        <v>398</v>
      </c>
      <c r="D78" s="16">
        <v>-189.95</v>
      </c>
      <c r="E78" s="16">
        <v>-5.7</v>
      </c>
    </row>
    <row r="79" spans="3:5" x14ac:dyDescent="0.25">
      <c r="C79" s="15" t="s">
        <v>402</v>
      </c>
      <c r="D79" s="16">
        <v>-731.94</v>
      </c>
      <c r="E79" s="16">
        <v>-18.3</v>
      </c>
    </row>
    <row r="80" spans="3:5" x14ac:dyDescent="0.25">
      <c r="C80" s="15" t="s">
        <v>54</v>
      </c>
      <c r="D80" s="16">
        <v>1185817.3999999997</v>
      </c>
      <c r="E80" s="16">
        <v>33805.479999999996</v>
      </c>
    </row>
    <row r="81" spans="4:5" x14ac:dyDescent="0.25">
      <c r="D81"/>
      <c r="E81"/>
    </row>
    <row r="82" spans="4:5" x14ac:dyDescent="0.25">
      <c r="D82"/>
      <c r="E82"/>
    </row>
    <row r="83" spans="4:5" x14ac:dyDescent="0.25">
      <c r="D83"/>
      <c r="E83"/>
    </row>
    <row r="84" spans="4:5" x14ac:dyDescent="0.25">
      <c r="D84"/>
      <c r="E84"/>
    </row>
    <row r="85" spans="4:5" x14ac:dyDescent="0.25">
      <c r="D85"/>
      <c r="E85"/>
    </row>
    <row r="86" spans="4:5" x14ac:dyDescent="0.25">
      <c r="D86"/>
      <c r="E86"/>
    </row>
    <row r="87" spans="4:5" x14ac:dyDescent="0.25">
      <c r="D87"/>
      <c r="E87"/>
    </row>
    <row r="88" spans="4:5" x14ac:dyDescent="0.25">
      <c r="D88"/>
      <c r="E88"/>
    </row>
    <row r="89" spans="4:5" x14ac:dyDescent="0.25">
      <c r="D89"/>
      <c r="E89"/>
    </row>
    <row r="90" spans="4:5" x14ac:dyDescent="0.25">
      <c r="D90"/>
      <c r="E90"/>
    </row>
    <row r="91" spans="4:5" x14ac:dyDescent="0.25">
      <c r="D91"/>
      <c r="E91"/>
    </row>
    <row r="92" spans="4:5" x14ac:dyDescent="0.25">
      <c r="D92"/>
      <c r="E92"/>
    </row>
    <row r="93" spans="4:5" x14ac:dyDescent="0.25">
      <c r="D93"/>
      <c r="E93"/>
    </row>
    <row r="94" spans="4:5" x14ac:dyDescent="0.25">
      <c r="D94"/>
      <c r="E94"/>
    </row>
    <row r="95" spans="4:5" x14ac:dyDescent="0.25">
      <c r="D95"/>
      <c r="E95"/>
    </row>
    <row r="96" spans="4:5" x14ac:dyDescent="0.25">
      <c r="D96"/>
      <c r="E96"/>
    </row>
    <row r="97" spans="4:5" x14ac:dyDescent="0.25">
      <c r="D97"/>
      <c r="E97"/>
    </row>
    <row r="98" spans="4:5" x14ac:dyDescent="0.25">
      <c r="D98"/>
      <c r="E98"/>
    </row>
    <row r="99" spans="4:5" x14ac:dyDescent="0.25">
      <c r="D99"/>
      <c r="E99"/>
    </row>
    <row r="100" spans="4:5" x14ac:dyDescent="0.25">
      <c r="D100"/>
      <c r="E100"/>
    </row>
    <row r="101" spans="4:5" x14ac:dyDescent="0.25">
      <c r="D101"/>
      <c r="E101"/>
    </row>
    <row r="102" spans="4:5" x14ac:dyDescent="0.25">
      <c r="D102"/>
      <c r="E102"/>
    </row>
    <row r="103" spans="4:5" x14ac:dyDescent="0.25">
      <c r="D103"/>
      <c r="E103"/>
    </row>
    <row r="104" spans="4:5" x14ac:dyDescent="0.25">
      <c r="D104"/>
      <c r="E104"/>
    </row>
    <row r="105" spans="4:5" x14ac:dyDescent="0.25">
      <c r="D105"/>
      <c r="E105"/>
    </row>
    <row r="106" spans="4:5" x14ac:dyDescent="0.25">
      <c r="D106"/>
      <c r="E106"/>
    </row>
    <row r="107" spans="4:5" x14ac:dyDescent="0.25">
      <c r="D107"/>
      <c r="E107"/>
    </row>
    <row r="108" spans="4:5" x14ac:dyDescent="0.25">
      <c r="D108"/>
      <c r="E108"/>
    </row>
    <row r="109" spans="4:5" x14ac:dyDescent="0.25">
      <c r="D109"/>
      <c r="E109"/>
    </row>
    <row r="110" spans="4:5" x14ac:dyDescent="0.25">
      <c r="D110"/>
      <c r="E110"/>
    </row>
    <row r="111" spans="4:5" x14ac:dyDescent="0.25">
      <c r="D111"/>
      <c r="E111"/>
    </row>
    <row r="112" spans="4:5" x14ac:dyDescent="0.25">
      <c r="D112"/>
      <c r="E112"/>
    </row>
    <row r="113" spans="4:5" x14ac:dyDescent="0.25">
      <c r="D113"/>
      <c r="E113"/>
    </row>
    <row r="114" spans="4:5" x14ac:dyDescent="0.25">
      <c r="D114"/>
      <c r="E114"/>
    </row>
    <row r="115" spans="4:5" x14ac:dyDescent="0.25">
      <c r="D115"/>
      <c r="E115"/>
    </row>
    <row r="116" spans="4:5" x14ac:dyDescent="0.25">
      <c r="D116"/>
      <c r="E116"/>
    </row>
    <row r="117" spans="4:5" x14ac:dyDescent="0.25">
      <c r="D117"/>
      <c r="E117"/>
    </row>
    <row r="118" spans="4:5" x14ac:dyDescent="0.25">
      <c r="D118"/>
      <c r="E118"/>
    </row>
    <row r="119" spans="4:5" x14ac:dyDescent="0.25">
      <c r="D119"/>
      <c r="E119"/>
    </row>
    <row r="120" spans="4:5" x14ac:dyDescent="0.25">
      <c r="D120"/>
      <c r="E120"/>
    </row>
    <row r="121" spans="4:5" x14ac:dyDescent="0.25">
      <c r="D121"/>
      <c r="E121"/>
    </row>
    <row r="122" spans="4:5" x14ac:dyDescent="0.25">
      <c r="D122"/>
      <c r="E122"/>
    </row>
    <row r="123" spans="4:5" x14ac:dyDescent="0.25">
      <c r="D123"/>
      <c r="E123"/>
    </row>
    <row r="124" spans="4:5" x14ac:dyDescent="0.25">
      <c r="D124"/>
      <c r="E124"/>
    </row>
    <row r="125" spans="4:5" x14ac:dyDescent="0.25">
      <c r="D125"/>
      <c r="E125"/>
    </row>
    <row r="126" spans="4:5" x14ac:dyDescent="0.25">
      <c r="D126"/>
      <c r="E126"/>
    </row>
    <row r="127" spans="4:5" x14ac:dyDescent="0.25">
      <c r="D127"/>
      <c r="E127"/>
    </row>
    <row r="128" spans="4:5" x14ac:dyDescent="0.25">
      <c r="D128"/>
      <c r="E128"/>
    </row>
    <row r="129" spans="4:5" x14ac:dyDescent="0.25">
      <c r="D129"/>
      <c r="E129"/>
    </row>
    <row r="130" spans="4:5" x14ac:dyDescent="0.25">
      <c r="D130"/>
      <c r="E130"/>
    </row>
    <row r="131" spans="4:5" x14ac:dyDescent="0.25">
      <c r="D131"/>
      <c r="E131"/>
    </row>
    <row r="132" spans="4:5" x14ac:dyDescent="0.25">
      <c r="D132"/>
      <c r="E132"/>
    </row>
    <row r="133" spans="4:5" x14ac:dyDescent="0.25">
      <c r="D133"/>
      <c r="E133"/>
    </row>
    <row r="134" spans="4:5" x14ac:dyDescent="0.25">
      <c r="D134"/>
      <c r="E134"/>
    </row>
    <row r="135" spans="4:5" x14ac:dyDescent="0.25">
      <c r="D135"/>
      <c r="E135"/>
    </row>
    <row r="136" spans="4:5" x14ac:dyDescent="0.25">
      <c r="D136"/>
      <c r="E136"/>
    </row>
    <row r="137" spans="4:5" x14ac:dyDescent="0.25">
      <c r="D137"/>
      <c r="E137"/>
    </row>
    <row r="138" spans="4:5" x14ac:dyDescent="0.25">
      <c r="D138"/>
      <c r="E138"/>
    </row>
    <row r="139" spans="4:5" x14ac:dyDescent="0.25">
      <c r="D139"/>
      <c r="E139"/>
    </row>
    <row r="140" spans="4:5" x14ac:dyDescent="0.25">
      <c r="D140"/>
      <c r="E140"/>
    </row>
    <row r="141" spans="4:5" x14ac:dyDescent="0.25">
      <c r="D141"/>
      <c r="E141"/>
    </row>
    <row r="142" spans="4:5" x14ac:dyDescent="0.25">
      <c r="D142"/>
      <c r="E142"/>
    </row>
    <row r="143" spans="4:5" x14ac:dyDescent="0.25">
      <c r="D143"/>
      <c r="E143"/>
    </row>
    <row r="144" spans="4:5" x14ac:dyDescent="0.25">
      <c r="D144"/>
      <c r="E144"/>
    </row>
    <row r="145" spans="4:5" x14ac:dyDescent="0.25">
      <c r="D145"/>
      <c r="E145"/>
    </row>
    <row r="146" spans="4:5" x14ac:dyDescent="0.25">
      <c r="D146"/>
      <c r="E146"/>
    </row>
    <row r="147" spans="4:5" x14ac:dyDescent="0.25">
      <c r="D147"/>
      <c r="E147"/>
    </row>
    <row r="148" spans="4:5" x14ac:dyDescent="0.25">
      <c r="D148"/>
      <c r="E148"/>
    </row>
    <row r="149" spans="4:5" x14ac:dyDescent="0.25">
      <c r="D149"/>
      <c r="E149"/>
    </row>
    <row r="150" spans="4:5" x14ac:dyDescent="0.25">
      <c r="D150"/>
      <c r="E150"/>
    </row>
  </sheetData>
  <pageMargins left="0.7" right="0.7" top="0.75" bottom="0.75" header="0.3" footer="0.3"/>
  <pageSetup scale="59" fitToHeight="0" orientation="landscape" horizontalDpi="300" verticalDpi="300"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7"/>
  <sheetViews>
    <sheetView showGridLines="0" topLeftCell="B2" workbookViewId="0"/>
  </sheetViews>
  <sheetFormatPr defaultRowHeight="15" x14ac:dyDescent="0.25"/>
  <cols>
    <col min="1" max="1" width="10.25" hidden="1" customWidth="1"/>
    <col min="2" max="2" width="10.25" customWidth="1"/>
    <col min="3" max="3" width="28.125" bestFit="1" customWidth="1"/>
    <col min="4" max="4" width="14.75" bestFit="1" customWidth="1"/>
    <col min="5" max="5" width="20" bestFit="1" customWidth="1"/>
    <col min="6" max="6" width="22.25" bestFit="1" customWidth="1"/>
    <col min="7" max="7" width="11.875" bestFit="1" customWidth="1"/>
    <col min="8" max="8" width="12.25" bestFit="1" customWidth="1"/>
    <col min="9" max="9" width="25.625" bestFit="1" customWidth="1"/>
    <col min="10" max="10" width="17.875" bestFit="1" customWidth="1"/>
    <col min="11" max="11" width="18.5" bestFit="1" customWidth="1"/>
    <col min="12" max="12" width="15.875" bestFit="1" customWidth="1"/>
    <col min="13" max="13" width="13.5" bestFit="1" customWidth="1"/>
    <col min="14" max="14" width="17.25" bestFit="1" customWidth="1"/>
    <col min="15" max="15" width="14.5" bestFit="1" customWidth="1"/>
    <col min="16" max="16" width="15" bestFit="1" customWidth="1"/>
  </cols>
  <sheetData>
    <row r="1" spans="1:30" hidden="1" x14ac:dyDescent="0.25">
      <c r="A1" s="1" t="s">
        <v>631</v>
      </c>
      <c r="B1" s="1"/>
      <c r="C1" s="1" t="s">
        <v>1</v>
      </c>
      <c r="D1" s="1" t="s">
        <v>262</v>
      </c>
      <c r="E1" s="1" t="s">
        <v>23</v>
      </c>
      <c r="F1" s="1" t="s">
        <v>23</v>
      </c>
      <c r="G1" s="1" t="s">
        <v>23</v>
      </c>
      <c r="H1" s="1" t="s">
        <v>23</v>
      </c>
      <c r="I1" s="1" t="s">
        <v>23</v>
      </c>
      <c r="J1" s="1" t="s">
        <v>23</v>
      </c>
      <c r="K1" s="1" t="s">
        <v>23</v>
      </c>
      <c r="L1" s="1" t="s">
        <v>23</v>
      </c>
      <c r="M1" s="1" t="s">
        <v>23</v>
      </c>
      <c r="N1" s="1" t="s">
        <v>23</v>
      </c>
      <c r="O1" s="1" t="s">
        <v>23</v>
      </c>
      <c r="P1" s="1" t="s">
        <v>23</v>
      </c>
      <c r="Q1" s="1"/>
    </row>
    <row r="3" spans="1:30" hidden="1" x14ac:dyDescent="0.25">
      <c r="A3" t="s">
        <v>6</v>
      </c>
      <c r="C3" s="2" t="s">
        <v>3</v>
      </c>
      <c r="D3" s="3" t="s">
        <v>4</v>
      </c>
      <c r="E3" s="22"/>
      <c r="F3" s="22"/>
      <c r="G3" s="22"/>
      <c r="H3" s="22"/>
      <c r="I3" s="22"/>
      <c r="J3" s="22"/>
      <c r="K3" s="22"/>
      <c r="L3" s="22"/>
      <c r="M3" s="22"/>
      <c r="N3" s="22"/>
      <c r="O3" s="22"/>
      <c r="P3" s="22"/>
    </row>
    <row r="4" spans="1:30" ht="15.75" hidden="1" thickTop="1" x14ac:dyDescent="0.25">
      <c r="A4" t="s">
        <v>6</v>
      </c>
      <c r="C4" s="4" t="s">
        <v>629</v>
      </c>
      <c r="D4" s="5"/>
      <c r="E4" s="22"/>
      <c r="F4" s="22"/>
      <c r="G4" s="22"/>
      <c r="H4" s="22"/>
      <c r="I4" s="22"/>
      <c r="J4" s="22"/>
      <c r="K4" s="22"/>
      <c r="L4" s="22"/>
      <c r="M4" s="22"/>
      <c r="N4" s="22"/>
      <c r="O4" s="22"/>
      <c r="P4" s="22"/>
    </row>
    <row r="5" spans="1:30" x14ac:dyDescent="0.25">
      <c r="A5" s="1" t="s">
        <v>261</v>
      </c>
      <c r="B5" s="1"/>
      <c r="C5" s="6" t="s">
        <v>5</v>
      </c>
      <c r="D5" s="7" t="str">
        <f>"*"</f>
        <v>*</v>
      </c>
      <c r="E5" s="10"/>
      <c r="F5" s="10"/>
      <c r="G5" s="10"/>
      <c r="H5" s="10"/>
      <c r="I5" s="10"/>
      <c r="J5" s="10"/>
      <c r="K5" s="10"/>
      <c r="L5" s="10"/>
      <c r="M5" s="10"/>
      <c r="N5" s="10"/>
      <c r="O5" s="10"/>
      <c r="P5" s="10"/>
    </row>
    <row r="6" spans="1:30" x14ac:dyDescent="0.25">
      <c r="A6" s="1" t="s">
        <v>261</v>
      </c>
      <c r="B6" s="1"/>
      <c r="C6" s="6" t="s">
        <v>284</v>
      </c>
      <c r="D6" s="7" t="str">
        <f>"*"</f>
        <v>*</v>
      </c>
      <c r="E6" s="10"/>
      <c r="F6" s="10"/>
      <c r="G6" s="10"/>
      <c r="H6" s="10"/>
      <c r="I6" s="10"/>
      <c r="J6" s="10"/>
      <c r="K6" s="10"/>
      <c r="L6" s="10"/>
      <c r="M6" s="10"/>
      <c r="N6" s="10"/>
      <c r="O6" s="10"/>
      <c r="P6" s="10"/>
    </row>
    <row r="7" spans="1:30" x14ac:dyDescent="0.25">
      <c r="A7" s="1" t="s">
        <v>261</v>
      </c>
      <c r="B7" s="1"/>
      <c r="C7" s="20" t="s">
        <v>285</v>
      </c>
      <c r="D7" s="21" t="str">
        <f>"Invoice|Return"</f>
        <v>Invoice|Return</v>
      </c>
      <c r="E7" s="10"/>
      <c r="F7" s="10"/>
      <c r="G7" s="10"/>
      <c r="H7" s="10"/>
      <c r="I7" s="10"/>
      <c r="J7" s="10"/>
      <c r="K7" s="10"/>
      <c r="L7" s="10"/>
      <c r="M7" s="10"/>
      <c r="N7" s="10"/>
      <c r="O7" s="10"/>
      <c r="P7" s="10"/>
      <c r="Q7" s="1"/>
    </row>
    <row r="8" spans="1:30" x14ac:dyDescent="0.25">
      <c r="A8" s="1"/>
      <c r="B8" s="1"/>
      <c r="C8" s="19"/>
      <c r="D8" s="10"/>
      <c r="E8" s="10"/>
      <c r="F8" s="10"/>
      <c r="G8" s="10"/>
      <c r="H8" s="10"/>
      <c r="I8" s="10"/>
      <c r="J8" s="10"/>
      <c r="K8" s="10"/>
      <c r="L8" s="10"/>
      <c r="M8" s="10"/>
      <c r="N8" s="10"/>
      <c r="O8" s="10"/>
      <c r="P8" s="10"/>
    </row>
    <row r="9" spans="1:30" x14ac:dyDescent="0.25">
      <c r="A9" s="1"/>
      <c r="B9" s="1"/>
      <c r="C9" s="11"/>
      <c r="D9" s="10"/>
      <c r="E9" s="10"/>
      <c r="F9" s="10"/>
      <c r="G9" s="10"/>
      <c r="H9" s="10"/>
      <c r="I9" s="10"/>
      <c r="J9" s="10"/>
      <c r="K9" s="10"/>
      <c r="L9" s="10"/>
      <c r="M9" s="10"/>
      <c r="N9" s="10"/>
      <c r="O9" s="10"/>
      <c r="P9" s="10"/>
      <c r="Q9" s="1"/>
    </row>
    <row r="10" spans="1:30" x14ac:dyDescent="0.25">
      <c r="C10" s="11"/>
      <c r="D10" s="11"/>
      <c r="E10" s="11"/>
      <c r="F10" s="11"/>
      <c r="G10" s="11"/>
      <c r="H10" s="11"/>
      <c r="I10" s="11"/>
      <c r="J10" s="11"/>
      <c r="K10" s="11"/>
      <c r="L10" s="11"/>
      <c r="M10" s="11"/>
      <c r="N10" s="11"/>
      <c r="O10" s="11"/>
      <c r="P10" s="11"/>
    </row>
    <row r="11" spans="1:30" hidden="1" x14ac:dyDescent="0.25">
      <c r="A11" s="1" t="s">
        <v>6</v>
      </c>
      <c r="B11" s="1"/>
      <c r="D11" s="8" t="s">
        <v>7</v>
      </c>
      <c r="E11" s="8"/>
      <c r="F11" s="8"/>
      <c r="G11" s="8"/>
      <c r="H11" s="8"/>
      <c r="I11" s="8"/>
      <c r="J11" s="8"/>
      <c r="K11" s="8"/>
      <c r="L11" s="8"/>
      <c r="M11" s="8"/>
      <c r="N11" s="8"/>
      <c r="O11" s="8"/>
      <c r="P11" s="8"/>
      <c r="Q11" s="1" t="s">
        <v>8</v>
      </c>
      <c r="R11" s="1" t="s">
        <v>9</v>
      </c>
      <c r="S11" s="1" t="s">
        <v>10</v>
      </c>
      <c r="T11" s="1" t="s">
        <v>11</v>
      </c>
      <c r="U11" s="1" t="s">
        <v>12</v>
      </c>
      <c r="V11" s="1" t="s">
        <v>13</v>
      </c>
      <c r="W11" s="1" t="s">
        <v>14</v>
      </c>
      <c r="X11" s="1" t="s">
        <v>15</v>
      </c>
      <c r="Y11" s="1" t="s">
        <v>16</v>
      </c>
      <c r="Z11" s="1" t="s">
        <v>5</v>
      </c>
      <c r="AA11" s="1" t="s">
        <v>17</v>
      </c>
      <c r="AB11" s="1" t="s">
        <v>18</v>
      </c>
      <c r="AC11" s="1" t="s">
        <v>19</v>
      </c>
      <c r="AD11" s="1" t="s">
        <v>20</v>
      </c>
    </row>
    <row r="12" spans="1:30" hidden="1" x14ac:dyDescent="0.25">
      <c r="A12" s="1" t="s">
        <v>6</v>
      </c>
      <c r="B12" s="1"/>
      <c r="D12" s="8" t="s">
        <v>21</v>
      </c>
      <c r="E12" s="8"/>
      <c r="F12" s="8"/>
      <c r="G12" s="8"/>
      <c r="H12" s="8"/>
      <c r="I12" s="8"/>
      <c r="J12" s="8"/>
      <c r="K12" s="8"/>
      <c r="L12" s="8"/>
      <c r="M12" s="8"/>
      <c r="N12" s="8"/>
      <c r="O12" s="8"/>
      <c r="P12" s="8"/>
      <c r="Q12" t="s">
        <v>8</v>
      </c>
      <c r="R12" t="s">
        <v>9</v>
      </c>
      <c r="T12" t="s">
        <v>11</v>
      </c>
      <c r="U12" t="s">
        <v>282</v>
      </c>
      <c r="V12" t="s">
        <v>13</v>
      </c>
      <c r="W12" t="s">
        <v>14</v>
      </c>
      <c r="X12" t="s">
        <v>15</v>
      </c>
      <c r="Y12" t="s">
        <v>16</v>
      </c>
      <c r="Z12" t="s">
        <v>5</v>
      </c>
      <c r="AA12" t="s">
        <v>283</v>
      </c>
      <c r="AB12" t="s">
        <v>284</v>
      </c>
      <c r="AC12" t="s">
        <v>19</v>
      </c>
      <c r="AD12" t="s">
        <v>20</v>
      </c>
    </row>
    <row r="13" spans="1:30" x14ac:dyDescent="0.25">
      <c r="D13" t="s">
        <v>8</v>
      </c>
      <c r="E13" t="s">
        <v>9</v>
      </c>
      <c r="F13" t="s">
        <v>11</v>
      </c>
      <c r="G13" t="s">
        <v>12</v>
      </c>
      <c r="H13" t="s">
        <v>13</v>
      </c>
      <c r="I13" t="s">
        <v>14</v>
      </c>
      <c r="J13" t="s">
        <v>15</v>
      </c>
      <c r="K13" t="s">
        <v>16</v>
      </c>
      <c r="L13" t="s">
        <v>5</v>
      </c>
      <c r="M13" t="s">
        <v>17</v>
      </c>
      <c r="N13" t="s">
        <v>18</v>
      </c>
      <c r="O13" t="s">
        <v>19</v>
      </c>
      <c r="P13" t="s">
        <v>20</v>
      </c>
    </row>
    <row r="14" spans="1:30" x14ac:dyDescent="0.25">
      <c r="A14" t="s">
        <v>22</v>
      </c>
      <c r="D14" s="12" t="s">
        <v>34</v>
      </c>
      <c r="E14" s="13">
        <v>10.8</v>
      </c>
      <c r="F14" s="12" t="s">
        <v>38</v>
      </c>
      <c r="G14" s="12" t="s">
        <v>26</v>
      </c>
      <c r="H14" s="12" t="s">
        <v>27</v>
      </c>
      <c r="I14" s="12" t="s">
        <v>39</v>
      </c>
      <c r="J14" s="12" t="s">
        <v>40</v>
      </c>
      <c r="K14" s="13">
        <v>385.15</v>
      </c>
      <c r="L14" s="14">
        <v>41769</v>
      </c>
      <c r="M14" s="12" t="s">
        <v>289</v>
      </c>
      <c r="N14" s="12" t="s">
        <v>30</v>
      </c>
      <c r="O14" s="12" t="s">
        <v>28</v>
      </c>
      <c r="P14" s="12" t="s">
        <v>37</v>
      </c>
    </row>
    <row r="15" spans="1:30" x14ac:dyDescent="0.25">
      <c r="A15" t="s">
        <v>22</v>
      </c>
      <c r="D15" s="12" t="s">
        <v>170</v>
      </c>
      <c r="E15" s="13">
        <v>0.9</v>
      </c>
      <c r="F15" s="12" t="s">
        <v>171</v>
      </c>
      <c r="G15" s="12" t="s">
        <v>93</v>
      </c>
      <c r="H15" s="12" t="s">
        <v>27</v>
      </c>
      <c r="I15" s="12" t="s">
        <v>172</v>
      </c>
      <c r="J15" s="12" t="s">
        <v>173</v>
      </c>
      <c r="K15" s="13">
        <v>31.95</v>
      </c>
      <c r="L15" s="14">
        <v>41769</v>
      </c>
      <c r="M15" s="12" t="s">
        <v>290</v>
      </c>
      <c r="N15" s="12" t="s">
        <v>30</v>
      </c>
      <c r="O15" s="12" t="s">
        <v>28</v>
      </c>
      <c r="P15" s="12" t="s">
        <v>174</v>
      </c>
    </row>
    <row r="16" spans="1:30" x14ac:dyDescent="0.25">
      <c r="A16" t="s">
        <v>22</v>
      </c>
      <c r="D16" s="12" t="s">
        <v>216</v>
      </c>
      <c r="E16" s="13">
        <v>180</v>
      </c>
      <c r="F16" s="12" t="s">
        <v>224</v>
      </c>
      <c r="G16" s="12" t="s">
        <v>93</v>
      </c>
      <c r="H16" s="12" t="s">
        <v>27</v>
      </c>
      <c r="I16" s="12" t="s">
        <v>225</v>
      </c>
      <c r="J16" s="12" t="s">
        <v>226</v>
      </c>
      <c r="K16" s="13">
        <v>5999.95</v>
      </c>
      <c r="L16" s="14">
        <v>41769</v>
      </c>
      <c r="M16" s="12" t="s">
        <v>291</v>
      </c>
      <c r="N16" s="12" t="s">
        <v>30</v>
      </c>
      <c r="O16" s="12" t="s">
        <v>28</v>
      </c>
      <c r="P16" s="12" t="s">
        <v>220</v>
      </c>
    </row>
    <row r="17" spans="1:16" x14ac:dyDescent="0.25">
      <c r="A17" t="s">
        <v>22</v>
      </c>
      <c r="D17" s="12" t="s">
        <v>157</v>
      </c>
      <c r="E17" s="13">
        <v>0.26</v>
      </c>
      <c r="F17" s="12" t="s">
        <v>158</v>
      </c>
      <c r="G17" s="12" t="s">
        <v>93</v>
      </c>
      <c r="H17" s="12" t="s">
        <v>27</v>
      </c>
      <c r="I17" s="12" t="s">
        <v>159</v>
      </c>
      <c r="J17" s="12" t="s">
        <v>160</v>
      </c>
      <c r="K17" s="13">
        <v>9.3699999999999992</v>
      </c>
      <c r="L17" s="14">
        <v>41769</v>
      </c>
      <c r="M17" s="12" t="s">
        <v>292</v>
      </c>
      <c r="N17" s="12" t="s">
        <v>30</v>
      </c>
      <c r="O17" s="12" t="s">
        <v>28</v>
      </c>
      <c r="P17" s="12" t="s">
        <v>161</v>
      </c>
    </row>
    <row r="18" spans="1:16" x14ac:dyDescent="0.25">
      <c r="A18" t="s">
        <v>22</v>
      </c>
      <c r="D18" s="12" t="s">
        <v>157</v>
      </c>
      <c r="E18" s="13">
        <v>40.5</v>
      </c>
      <c r="F18" s="12" t="s">
        <v>162</v>
      </c>
      <c r="G18" s="12" t="s">
        <v>93</v>
      </c>
      <c r="H18" s="12" t="s">
        <v>27</v>
      </c>
      <c r="I18" s="12" t="s">
        <v>163</v>
      </c>
      <c r="J18" s="12" t="s">
        <v>164</v>
      </c>
      <c r="K18" s="13">
        <v>1349.95</v>
      </c>
      <c r="L18" s="14">
        <v>41769</v>
      </c>
      <c r="M18" s="12" t="s">
        <v>293</v>
      </c>
      <c r="N18" s="12" t="s">
        <v>30</v>
      </c>
      <c r="O18" s="12" t="s">
        <v>28</v>
      </c>
      <c r="P18" s="12" t="s">
        <v>161</v>
      </c>
    </row>
    <row r="19" spans="1:16" x14ac:dyDescent="0.25">
      <c r="A19" t="s">
        <v>22</v>
      </c>
      <c r="D19" s="12" t="s">
        <v>60</v>
      </c>
      <c r="E19" s="13">
        <v>719.99</v>
      </c>
      <c r="F19" s="12" t="s">
        <v>61</v>
      </c>
      <c r="G19" s="12" t="s">
        <v>26</v>
      </c>
      <c r="H19" s="12" t="s">
        <v>27</v>
      </c>
      <c r="I19" s="12" t="s">
        <v>62</v>
      </c>
      <c r="J19" s="12" t="s">
        <v>63</v>
      </c>
      <c r="K19" s="13">
        <v>25679.47</v>
      </c>
      <c r="L19" s="14">
        <v>41789</v>
      </c>
      <c r="M19" s="12" t="s">
        <v>294</v>
      </c>
      <c r="N19" s="12" t="s">
        <v>30</v>
      </c>
      <c r="O19" s="12" t="s">
        <v>28</v>
      </c>
      <c r="P19" s="12" t="s">
        <v>29</v>
      </c>
    </row>
    <row r="20" spans="1:16" x14ac:dyDescent="0.25">
      <c r="A20" t="s">
        <v>22</v>
      </c>
      <c r="D20" s="12" t="s">
        <v>170</v>
      </c>
      <c r="E20" s="13">
        <v>3.6</v>
      </c>
      <c r="F20" s="12" t="s">
        <v>175</v>
      </c>
      <c r="G20" s="12" t="s">
        <v>93</v>
      </c>
      <c r="H20" s="12" t="s">
        <v>27</v>
      </c>
      <c r="I20" s="12" t="s">
        <v>176</v>
      </c>
      <c r="J20" s="12" t="s">
        <v>177</v>
      </c>
      <c r="K20" s="13">
        <v>128.35</v>
      </c>
      <c r="L20" s="14">
        <v>41680</v>
      </c>
      <c r="M20" s="12" t="s">
        <v>295</v>
      </c>
      <c r="N20" s="12" t="s">
        <v>30</v>
      </c>
      <c r="O20" s="12" t="s">
        <v>28</v>
      </c>
      <c r="P20" s="12" t="s">
        <v>174</v>
      </c>
    </row>
    <row r="21" spans="1:16" x14ac:dyDescent="0.25">
      <c r="A21" t="s">
        <v>22</v>
      </c>
      <c r="D21" s="12" t="s">
        <v>170</v>
      </c>
      <c r="E21" s="13">
        <v>3.3</v>
      </c>
      <c r="F21" s="12" t="s">
        <v>175</v>
      </c>
      <c r="G21" s="12" t="s">
        <v>93</v>
      </c>
      <c r="H21" s="12" t="s">
        <v>27</v>
      </c>
      <c r="I21" s="12" t="s">
        <v>176</v>
      </c>
      <c r="J21" s="12" t="s">
        <v>177</v>
      </c>
      <c r="K21" s="13">
        <v>117.65</v>
      </c>
      <c r="L21" s="14">
        <v>41685</v>
      </c>
      <c r="M21" s="12" t="s">
        <v>296</v>
      </c>
      <c r="N21" s="12" t="s">
        <v>30</v>
      </c>
      <c r="O21" s="12" t="s">
        <v>28</v>
      </c>
      <c r="P21" s="12" t="s">
        <v>174</v>
      </c>
    </row>
    <row r="22" spans="1:16" x14ac:dyDescent="0.25">
      <c r="A22" t="s">
        <v>22</v>
      </c>
      <c r="D22" s="12" t="s">
        <v>170</v>
      </c>
      <c r="E22" s="13">
        <v>3.6</v>
      </c>
      <c r="F22" s="12" t="s">
        <v>181</v>
      </c>
      <c r="G22" s="12" t="s">
        <v>93</v>
      </c>
      <c r="H22" s="12" t="s">
        <v>27</v>
      </c>
      <c r="I22" s="12" t="s">
        <v>182</v>
      </c>
      <c r="J22" s="12" t="s">
        <v>183</v>
      </c>
      <c r="K22" s="13">
        <v>128.30000000000001</v>
      </c>
      <c r="L22" s="14">
        <v>41769</v>
      </c>
      <c r="M22" s="12" t="s">
        <v>297</v>
      </c>
      <c r="N22" s="12" t="s">
        <v>30</v>
      </c>
      <c r="O22" s="12" t="s">
        <v>28</v>
      </c>
      <c r="P22" s="12" t="s">
        <v>174</v>
      </c>
    </row>
    <row r="23" spans="1:16" x14ac:dyDescent="0.25">
      <c r="A23" t="s">
        <v>22</v>
      </c>
      <c r="D23" s="12" t="s">
        <v>34</v>
      </c>
      <c r="E23" s="13">
        <v>7.19</v>
      </c>
      <c r="F23" s="12" t="s">
        <v>38</v>
      </c>
      <c r="G23" s="12" t="s">
        <v>26</v>
      </c>
      <c r="H23" s="12" t="s">
        <v>27</v>
      </c>
      <c r="I23" s="12" t="s">
        <v>39</v>
      </c>
      <c r="J23" s="12" t="s">
        <v>40</v>
      </c>
      <c r="K23" s="13">
        <v>256.58999999999997</v>
      </c>
      <c r="L23" s="14">
        <v>42421</v>
      </c>
      <c r="M23" s="12" t="s">
        <v>298</v>
      </c>
      <c r="N23" s="12" t="s">
        <v>30</v>
      </c>
      <c r="O23" s="12" t="s">
        <v>28</v>
      </c>
      <c r="P23" s="12" t="s">
        <v>37</v>
      </c>
    </row>
    <row r="24" spans="1:16" x14ac:dyDescent="0.25">
      <c r="A24" t="s">
        <v>22</v>
      </c>
      <c r="D24" s="12" t="s">
        <v>216</v>
      </c>
      <c r="E24" s="13">
        <v>1.8</v>
      </c>
      <c r="F24" s="12" t="s">
        <v>221</v>
      </c>
      <c r="G24" s="12" t="s">
        <v>93</v>
      </c>
      <c r="H24" s="12" t="s">
        <v>27</v>
      </c>
      <c r="I24" s="12" t="s">
        <v>222</v>
      </c>
      <c r="J24" s="12" t="s">
        <v>223</v>
      </c>
      <c r="K24" s="13">
        <v>64.150000000000006</v>
      </c>
      <c r="L24" s="14">
        <v>42422</v>
      </c>
      <c r="M24" s="12" t="s">
        <v>299</v>
      </c>
      <c r="N24" s="12" t="s">
        <v>30</v>
      </c>
      <c r="O24" s="12" t="s">
        <v>28</v>
      </c>
      <c r="P24" s="12" t="s">
        <v>220</v>
      </c>
    </row>
    <row r="25" spans="1:16" x14ac:dyDescent="0.25">
      <c r="A25" t="s">
        <v>22</v>
      </c>
      <c r="D25" s="12" t="s">
        <v>91</v>
      </c>
      <c r="E25" s="13">
        <v>40.200000000000003</v>
      </c>
      <c r="F25" s="12" t="s">
        <v>92</v>
      </c>
      <c r="G25" s="12" t="s">
        <v>93</v>
      </c>
      <c r="H25" s="12" t="s">
        <v>27</v>
      </c>
      <c r="I25" s="12" t="s">
        <v>94</v>
      </c>
      <c r="J25" s="12" t="s">
        <v>95</v>
      </c>
      <c r="K25" s="13">
        <v>1433.75</v>
      </c>
      <c r="L25" s="14">
        <v>42422</v>
      </c>
      <c r="M25" s="12" t="s">
        <v>300</v>
      </c>
      <c r="N25" s="12" t="s">
        <v>30</v>
      </c>
      <c r="O25" s="12" t="s">
        <v>28</v>
      </c>
      <c r="P25" s="12" t="s">
        <v>96</v>
      </c>
    </row>
    <row r="26" spans="1:16" x14ac:dyDescent="0.25">
      <c r="A26" t="s">
        <v>22</v>
      </c>
      <c r="D26" s="12" t="s">
        <v>216</v>
      </c>
      <c r="E26" s="13">
        <v>5.77</v>
      </c>
      <c r="F26" s="12" t="s">
        <v>217</v>
      </c>
      <c r="G26" s="12" t="s">
        <v>93</v>
      </c>
      <c r="H26" s="12" t="s">
        <v>27</v>
      </c>
      <c r="I26" s="12" t="s">
        <v>218</v>
      </c>
      <c r="J26" s="12" t="s">
        <v>219</v>
      </c>
      <c r="K26" s="13">
        <v>205.7</v>
      </c>
      <c r="L26" s="14">
        <v>42422</v>
      </c>
      <c r="M26" s="12" t="s">
        <v>301</v>
      </c>
      <c r="N26" s="12" t="s">
        <v>30</v>
      </c>
      <c r="O26" s="12" t="s">
        <v>28</v>
      </c>
      <c r="P26" s="12" t="s">
        <v>220</v>
      </c>
    </row>
    <row r="27" spans="1:16" x14ac:dyDescent="0.25">
      <c r="A27" t="s">
        <v>22</v>
      </c>
      <c r="D27" s="12" t="s">
        <v>216</v>
      </c>
      <c r="E27" s="13">
        <v>22.79</v>
      </c>
      <c r="F27" s="12" t="s">
        <v>217</v>
      </c>
      <c r="G27" s="12" t="s">
        <v>93</v>
      </c>
      <c r="H27" s="12" t="s">
        <v>27</v>
      </c>
      <c r="I27" s="12" t="s">
        <v>218</v>
      </c>
      <c r="J27" s="12" t="s">
        <v>219</v>
      </c>
      <c r="K27" s="13">
        <v>812.99</v>
      </c>
      <c r="L27" s="14">
        <v>42756</v>
      </c>
      <c r="M27" s="12" t="s">
        <v>302</v>
      </c>
      <c r="N27" s="12" t="s">
        <v>30</v>
      </c>
      <c r="O27" s="12" t="s">
        <v>46</v>
      </c>
      <c r="P27" s="12" t="s">
        <v>220</v>
      </c>
    </row>
    <row r="28" spans="1:16" x14ac:dyDescent="0.25">
      <c r="A28" t="s">
        <v>22</v>
      </c>
      <c r="D28" s="12" t="s">
        <v>60</v>
      </c>
      <c r="E28" s="13">
        <v>842.99</v>
      </c>
      <c r="F28" s="12" t="s">
        <v>61</v>
      </c>
      <c r="G28" s="12" t="s">
        <v>26</v>
      </c>
      <c r="H28" s="12" t="s">
        <v>27</v>
      </c>
      <c r="I28" s="12" t="s">
        <v>62</v>
      </c>
      <c r="J28" s="12" t="s">
        <v>63</v>
      </c>
      <c r="K28" s="13">
        <v>30066.47</v>
      </c>
      <c r="L28" s="14">
        <v>42757</v>
      </c>
      <c r="M28" s="12" t="s">
        <v>303</v>
      </c>
      <c r="N28" s="12" t="s">
        <v>30</v>
      </c>
      <c r="O28" s="12" t="s">
        <v>28</v>
      </c>
      <c r="P28" s="12" t="s">
        <v>29</v>
      </c>
    </row>
    <row r="29" spans="1:16" x14ac:dyDescent="0.25">
      <c r="A29" t="s">
        <v>22</v>
      </c>
      <c r="D29" s="12" t="s">
        <v>170</v>
      </c>
      <c r="E29" s="13">
        <v>3.6</v>
      </c>
      <c r="F29" s="12" t="s">
        <v>175</v>
      </c>
      <c r="G29" s="12" t="s">
        <v>93</v>
      </c>
      <c r="H29" s="12" t="s">
        <v>27</v>
      </c>
      <c r="I29" s="12" t="s">
        <v>176</v>
      </c>
      <c r="J29" s="12" t="s">
        <v>177</v>
      </c>
      <c r="K29" s="13">
        <v>128.35</v>
      </c>
      <c r="L29" s="14">
        <v>42758</v>
      </c>
      <c r="M29" s="12" t="s">
        <v>304</v>
      </c>
      <c r="N29" s="12" t="s">
        <v>30</v>
      </c>
      <c r="O29" s="12" t="s">
        <v>28</v>
      </c>
      <c r="P29" s="12" t="s">
        <v>174</v>
      </c>
    </row>
    <row r="30" spans="1:16" x14ac:dyDescent="0.25">
      <c r="A30" t="s">
        <v>22</v>
      </c>
      <c r="D30" s="12" t="s">
        <v>170</v>
      </c>
      <c r="E30" s="13">
        <v>3.3</v>
      </c>
      <c r="F30" s="12" t="s">
        <v>175</v>
      </c>
      <c r="G30" s="12" t="s">
        <v>93</v>
      </c>
      <c r="H30" s="12" t="s">
        <v>27</v>
      </c>
      <c r="I30" s="12" t="s">
        <v>176</v>
      </c>
      <c r="J30" s="12" t="s">
        <v>177</v>
      </c>
      <c r="K30" s="13">
        <v>117.65</v>
      </c>
      <c r="L30" s="14">
        <v>42759</v>
      </c>
      <c r="M30" s="12" t="s">
        <v>305</v>
      </c>
      <c r="N30" s="12" t="s">
        <v>30</v>
      </c>
      <c r="O30" s="12" t="s">
        <v>28</v>
      </c>
      <c r="P30" s="12" t="s">
        <v>174</v>
      </c>
    </row>
    <row r="31" spans="1:16" x14ac:dyDescent="0.25">
      <c r="A31" t="s">
        <v>22</v>
      </c>
      <c r="D31" s="12" t="s">
        <v>216</v>
      </c>
      <c r="E31" s="13">
        <v>7.2</v>
      </c>
      <c r="F31" s="12" t="s">
        <v>217</v>
      </c>
      <c r="G31" s="12" t="s">
        <v>93</v>
      </c>
      <c r="H31" s="12" t="s">
        <v>27</v>
      </c>
      <c r="I31" s="12" t="s">
        <v>218</v>
      </c>
      <c r="J31" s="12" t="s">
        <v>219</v>
      </c>
      <c r="K31" s="13">
        <v>256.7</v>
      </c>
      <c r="L31" s="14">
        <v>42765</v>
      </c>
      <c r="M31" s="12" t="s">
        <v>306</v>
      </c>
      <c r="N31" s="12" t="s">
        <v>30</v>
      </c>
      <c r="O31" s="12" t="s">
        <v>28</v>
      </c>
      <c r="P31" s="12" t="s">
        <v>220</v>
      </c>
    </row>
    <row r="32" spans="1:16" x14ac:dyDescent="0.25">
      <c r="A32" t="s">
        <v>22</v>
      </c>
      <c r="D32" s="12" t="s">
        <v>216</v>
      </c>
      <c r="E32" s="13">
        <v>1.49</v>
      </c>
      <c r="F32" s="12" t="s">
        <v>221</v>
      </c>
      <c r="G32" s="12" t="s">
        <v>93</v>
      </c>
      <c r="H32" s="12" t="s">
        <v>27</v>
      </c>
      <c r="I32" s="12" t="s">
        <v>222</v>
      </c>
      <c r="J32" s="12" t="s">
        <v>223</v>
      </c>
      <c r="K32" s="13">
        <v>53.24</v>
      </c>
      <c r="L32" s="14">
        <v>42768</v>
      </c>
      <c r="M32" s="12" t="s">
        <v>307</v>
      </c>
      <c r="N32" s="12" t="s">
        <v>30</v>
      </c>
      <c r="O32" s="12" t="s">
        <v>28</v>
      </c>
      <c r="P32" s="12" t="s">
        <v>220</v>
      </c>
    </row>
    <row r="33" spans="1:16" x14ac:dyDescent="0.25">
      <c r="A33" t="s">
        <v>22</v>
      </c>
      <c r="D33" s="12" t="s">
        <v>216</v>
      </c>
      <c r="E33" s="13">
        <v>0.6</v>
      </c>
      <c r="F33" s="12" t="s">
        <v>224</v>
      </c>
      <c r="G33" s="12" t="s">
        <v>93</v>
      </c>
      <c r="H33" s="12" t="s">
        <v>27</v>
      </c>
      <c r="I33" s="12" t="s">
        <v>225</v>
      </c>
      <c r="J33" s="12" t="s">
        <v>226</v>
      </c>
      <c r="K33" s="13">
        <v>19.899999999999999</v>
      </c>
      <c r="L33" s="14">
        <v>42769</v>
      </c>
      <c r="M33" s="12" t="s">
        <v>308</v>
      </c>
      <c r="N33" s="12" t="s">
        <v>30</v>
      </c>
      <c r="O33" s="12" t="s">
        <v>28</v>
      </c>
      <c r="P33" s="12" t="s">
        <v>220</v>
      </c>
    </row>
    <row r="34" spans="1:16" x14ac:dyDescent="0.25">
      <c r="A34" t="s">
        <v>22</v>
      </c>
      <c r="D34" s="12" t="s">
        <v>157</v>
      </c>
      <c r="E34" s="13">
        <v>0.3</v>
      </c>
      <c r="F34" s="12" t="s">
        <v>158</v>
      </c>
      <c r="G34" s="12" t="s">
        <v>93</v>
      </c>
      <c r="H34" s="12" t="s">
        <v>27</v>
      </c>
      <c r="I34" s="12" t="s">
        <v>159</v>
      </c>
      <c r="J34" s="12" t="s">
        <v>160</v>
      </c>
      <c r="K34" s="13">
        <v>10.65</v>
      </c>
      <c r="L34" s="14">
        <v>42769</v>
      </c>
      <c r="M34" s="12" t="s">
        <v>309</v>
      </c>
      <c r="N34" s="12" t="s">
        <v>30</v>
      </c>
      <c r="O34" s="12" t="s">
        <v>28</v>
      </c>
      <c r="P34" s="12" t="s">
        <v>161</v>
      </c>
    </row>
    <row r="35" spans="1:16" x14ac:dyDescent="0.25">
      <c r="A35" t="s">
        <v>22</v>
      </c>
      <c r="D35" s="12" t="s">
        <v>157</v>
      </c>
      <c r="E35" s="13">
        <v>0.6</v>
      </c>
      <c r="F35" s="12" t="s">
        <v>162</v>
      </c>
      <c r="G35" s="12" t="s">
        <v>93</v>
      </c>
      <c r="H35" s="12" t="s">
        <v>27</v>
      </c>
      <c r="I35" s="12" t="s">
        <v>163</v>
      </c>
      <c r="J35" s="12" t="s">
        <v>164</v>
      </c>
      <c r="K35" s="13">
        <v>19.899999999999999</v>
      </c>
      <c r="L35" s="14">
        <v>42769</v>
      </c>
      <c r="M35" s="12" t="s">
        <v>310</v>
      </c>
      <c r="N35" s="12" t="s">
        <v>30</v>
      </c>
      <c r="O35" s="12" t="s">
        <v>28</v>
      </c>
      <c r="P35" s="12" t="s">
        <v>161</v>
      </c>
    </row>
    <row r="36" spans="1:16" x14ac:dyDescent="0.25">
      <c r="A36" t="s">
        <v>22</v>
      </c>
      <c r="D36" s="12" t="s">
        <v>91</v>
      </c>
      <c r="E36" s="13">
        <v>0.3</v>
      </c>
      <c r="F36" s="12" t="s">
        <v>92</v>
      </c>
      <c r="G36" s="12" t="s">
        <v>93</v>
      </c>
      <c r="H36" s="12" t="s">
        <v>27</v>
      </c>
      <c r="I36" s="12" t="s">
        <v>94</v>
      </c>
      <c r="J36" s="12" t="s">
        <v>95</v>
      </c>
      <c r="K36" s="13">
        <v>10.65</v>
      </c>
      <c r="L36" s="14">
        <v>42770</v>
      </c>
      <c r="M36" s="12" t="s">
        <v>311</v>
      </c>
      <c r="N36" s="12" t="s">
        <v>30</v>
      </c>
      <c r="O36" s="12" t="s">
        <v>28</v>
      </c>
      <c r="P36" s="12" t="s">
        <v>96</v>
      </c>
    </row>
    <row r="37" spans="1:16" x14ac:dyDescent="0.25">
      <c r="A37" t="s">
        <v>22</v>
      </c>
      <c r="D37" s="12" t="s">
        <v>216</v>
      </c>
      <c r="E37" s="13">
        <v>0.3</v>
      </c>
      <c r="F37" s="12" t="s">
        <v>217</v>
      </c>
      <c r="G37" s="12" t="s">
        <v>93</v>
      </c>
      <c r="H37" s="12" t="s">
        <v>27</v>
      </c>
      <c r="I37" s="12" t="s">
        <v>218</v>
      </c>
      <c r="J37" s="12" t="s">
        <v>219</v>
      </c>
      <c r="K37" s="13">
        <v>10.65</v>
      </c>
      <c r="L37" s="14">
        <v>42771</v>
      </c>
      <c r="M37" s="12" t="s">
        <v>312</v>
      </c>
      <c r="N37" s="12" t="s">
        <v>30</v>
      </c>
      <c r="O37" s="12" t="s">
        <v>28</v>
      </c>
      <c r="P37" s="12" t="s">
        <v>220</v>
      </c>
    </row>
    <row r="38" spans="1:16" x14ac:dyDescent="0.25">
      <c r="A38" t="s">
        <v>22</v>
      </c>
      <c r="D38" s="12" t="s">
        <v>157</v>
      </c>
      <c r="E38" s="13">
        <v>3.6</v>
      </c>
      <c r="F38" s="12" t="s">
        <v>51</v>
      </c>
      <c r="G38" s="12" t="s">
        <v>93</v>
      </c>
      <c r="H38" s="12" t="s">
        <v>27</v>
      </c>
      <c r="I38" s="12" t="s">
        <v>165</v>
      </c>
      <c r="J38" s="12" t="s">
        <v>166</v>
      </c>
      <c r="K38" s="13">
        <v>128.35</v>
      </c>
      <c r="L38" s="14">
        <v>42774</v>
      </c>
      <c r="M38" s="12" t="s">
        <v>313</v>
      </c>
      <c r="N38" s="12" t="s">
        <v>30</v>
      </c>
      <c r="O38" s="12" t="s">
        <v>28</v>
      </c>
      <c r="P38" s="12" t="s">
        <v>161</v>
      </c>
    </row>
    <row r="39" spans="1:16" x14ac:dyDescent="0.25">
      <c r="A39" t="s">
        <v>22</v>
      </c>
      <c r="D39" s="12" t="s">
        <v>60</v>
      </c>
      <c r="E39" s="13">
        <v>84.3</v>
      </c>
      <c r="F39" s="12" t="s">
        <v>61</v>
      </c>
      <c r="G39" s="12" t="s">
        <v>26</v>
      </c>
      <c r="H39" s="12" t="s">
        <v>27</v>
      </c>
      <c r="I39" s="12" t="s">
        <v>62</v>
      </c>
      <c r="J39" s="12" t="s">
        <v>63</v>
      </c>
      <c r="K39" s="13">
        <v>3006.65</v>
      </c>
      <c r="L39" s="14">
        <v>42775</v>
      </c>
      <c r="M39" s="12" t="s">
        <v>314</v>
      </c>
      <c r="N39" s="12" t="s">
        <v>30</v>
      </c>
      <c r="O39" s="12" t="s">
        <v>28</v>
      </c>
      <c r="P39" s="12" t="s">
        <v>29</v>
      </c>
    </row>
    <row r="40" spans="1:16" x14ac:dyDescent="0.25">
      <c r="A40" t="s">
        <v>22</v>
      </c>
      <c r="D40" s="12" t="s">
        <v>216</v>
      </c>
      <c r="E40" s="13">
        <v>84.3</v>
      </c>
      <c r="F40" s="12" t="s">
        <v>217</v>
      </c>
      <c r="G40" s="12" t="s">
        <v>93</v>
      </c>
      <c r="H40" s="12" t="s">
        <v>27</v>
      </c>
      <c r="I40" s="12" t="s">
        <v>218</v>
      </c>
      <c r="J40" s="12" t="s">
        <v>219</v>
      </c>
      <c r="K40" s="13">
        <v>3006.65</v>
      </c>
      <c r="L40" s="14">
        <v>42775</v>
      </c>
      <c r="M40" s="12" t="s">
        <v>315</v>
      </c>
      <c r="N40" s="12" t="s">
        <v>30</v>
      </c>
      <c r="O40" s="12" t="s">
        <v>28</v>
      </c>
      <c r="P40" s="12" t="s">
        <v>220</v>
      </c>
    </row>
    <row r="41" spans="1:16" x14ac:dyDescent="0.25">
      <c r="A41" t="s">
        <v>22</v>
      </c>
      <c r="D41" s="12" t="s">
        <v>170</v>
      </c>
      <c r="E41" s="13">
        <v>168.6</v>
      </c>
      <c r="F41" s="12" t="s">
        <v>171</v>
      </c>
      <c r="G41" s="12" t="s">
        <v>93</v>
      </c>
      <c r="H41" s="12" t="s">
        <v>27</v>
      </c>
      <c r="I41" s="12" t="s">
        <v>172</v>
      </c>
      <c r="J41" s="12" t="s">
        <v>173</v>
      </c>
      <c r="K41" s="13">
        <v>6013.3</v>
      </c>
      <c r="L41" s="14">
        <v>42776</v>
      </c>
      <c r="M41" s="12" t="s">
        <v>316</v>
      </c>
      <c r="N41" s="12" t="s">
        <v>30</v>
      </c>
      <c r="O41" s="12" t="s">
        <v>28</v>
      </c>
      <c r="P41" s="12" t="s">
        <v>174</v>
      </c>
    </row>
    <row r="42" spans="1:16" x14ac:dyDescent="0.25">
      <c r="A42" t="s">
        <v>22</v>
      </c>
      <c r="D42" s="12" t="s">
        <v>34</v>
      </c>
      <c r="E42" s="13">
        <v>168.6</v>
      </c>
      <c r="F42" s="12" t="s">
        <v>38</v>
      </c>
      <c r="G42" s="12" t="s">
        <v>26</v>
      </c>
      <c r="H42" s="12" t="s">
        <v>27</v>
      </c>
      <c r="I42" s="12" t="s">
        <v>39</v>
      </c>
      <c r="J42" s="12" t="s">
        <v>40</v>
      </c>
      <c r="K42" s="13">
        <v>6013.3</v>
      </c>
      <c r="L42" s="14">
        <v>42777</v>
      </c>
      <c r="M42" s="12" t="s">
        <v>317</v>
      </c>
      <c r="N42" s="12" t="s">
        <v>30</v>
      </c>
      <c r="O42" s="12" t="s">
        <v>28</v>
      </c>
      <c r="P42" s="12" t="s">
        <v>37</v>
      </c>
    </row>
    <row r="43" spans="1:16" x14ac:dyDescent="0.25">
      <c r="A43" t="s">
        <v>22</v>
      </c>
      <c r="D43" s="12" t="s">
        <v>216</v>
      </c>
      <c r="E43" s="13">
        <v>72</v>
      </c>
      <c r="F43" s="12" t="s">
        <v>221</v>
      </c>
      <c r="G43" s="12" t="s">
        <v>93</v>
      </c>
      <c r="H43" s="12" t="s">
        <v>27</v>
      </c>
      <c r="I43" s="12" t="s">
        <v>222</v>
      </c>
      <c r="J43" s="12" t="s">
        <v>223</v>
      </c>
      <c r="K43" s="13">
        <v>2567.9499999999998</v>
      </c>
      <c r="L43" s="14">
        <v>42782</v>
      </c>
      <c r="M43" s="12" t="s">
        <v>318</v>
      </c>
      <c r="N43" s="12" t="s">
        <v>30</v>
      </c>
      <c r="O43" s="12" t="s">
        <v>28</v>
      </c>
      <c r="P43" s="12" t="s">
        <v>220</v>
      </c>
    </row>
    <row r="44" spans="1:16" x14ac:dyDescent="0.25">
      <c r="A44" t="s">
        <v>22</v>
      </c>
      <c r="D44" s="12" t="s">
        <v>216</v>
      </c>
      <c r="E44" s="13">
        <v>72</v>
      </c>
      <c r="F44" s="12" t="s">
        <v>224</v>
      </c>
      <c r="G44" s="12" t="s">
        <v>93</v>
      </c>
      <c r="H44" s="12" t="s">
        <v>27</v>
      </c>
      <c r="I44" s="12" t="s">
        <v>225</v>
      </c>
      <c r="J44" s="12" t="s">
        <v>226</v>
      </c>
      <c r="K44" s="13">
        <v>2399.9499999999998</v>
      </c>
      <c r="L44" s="14">
        <v>42446</v>
      </c>
      <c r="M44" s="12" t="s">
        <v>319</v>
      </c>
      <c r="N44" s="12" t="s">
        <v>30</v>
      </c>
      <c r="O44" s="12" t="s">
        <v>28</v>
      </c>
      <c r="P44" s="12" t="s">
        <v>220</v>
      </c>
    </row>
    <row r="45" spans="1:16" x14ac:dyDescent="0.25">
      <c r="A45" t="s">
        <v>22</v>
      </c>
      <c r="D45" s="12" t="s">
        <v>157</v>
      </c>
      <c r="E45" s="13">
        <v>144</v>
      </c>
      <c r="F45" s="12" t="s">
        <v>158</v>
      </c>
      <c r="G45" s="12" t="s">
        <v>93</v>
      </c>
      <c r="H45" s="12" t="s">
        <v>27</v>
      </c>
      <c r="I45" s="12" t="s">
        <v>159</v>
      </c>
      <c r="J45" s="12" t="s">
        <v>160</v>
      </c>
      <c r="K45" s="13">
        <v>5135.8999999999996</v>
      </c>
      <c r="L45" s="14">
        <v>42782</v>
      </c>
      <c r="M45" s="12" t="s">
        <v>320</v>
      </c>
      <c r="N45" s="12" t="s">
        <v>30</v>
      </c>
      <c r="O45" s="12" t="s">
        <v>28</v>
      </c>
      <c r="P45" s="12" t="s">
        <v>161</v>
      </c>
    </row>
    <row r="46" spans="1:16" x14ac:dyDescent="0.25">
      <c r="A46" t="s">
        <v>22</v>
      </c>
      <c r="D46" s="12" t="s">
        <v>157</v>
      </c>
      <c r="E46" s="13">
        <v>72</v>
      </c>
      <c r="F46" s="12" t="s">
        <v>162</v>
      </c>
      <c r="G46" s="12" t="s">
        <v>93</v>
      </c>
      <c r="H46" s="12" t="s">
        <v>27</v>
      </c>
      <c r="I46" s="12" t="s">
        <v>163</v>
      </c>
      <c r="J46" s="12" t="s">
        <v>164</v>
      </c>
      <c r="K46" s="13">
        <v>2399.9499999999998</v>
      </c>
      <c r="L46" s="14">
        <v>42417</v>
      </c>
      <c r="M46" s="12" t="s">
        <v>321</v>
      </c>
      <c r="N46" s="12" t="s">
        <v>30</v>
      </c>
      <c r="O46" s="12" t="s">
        <v>28</v>
      </c>
      <c r="P46" s="12" t="s">
        <v>161</v>
      </c>
    </row>
    <row r="47" spans="1:16" x14ac:dyDescent="0.25">
      <c r="A47" t="s">
        <v>22</v>
      </c>
      <c r="D47" s="12" t="s">
        <v>91</v>
      </c>
      <c r="E47" s="13">
        <v>0.3</v>
      </c>
      <c r="F47" s="12" t="s">
        <v>92</v>
      </c>
      <c r="G47" s="12" t="s">
        <v>93</v>
      </c>
      <c r="H47" s="12" t="s">
        <v>27</v>
      </c>
      <c r="I47" s="12" t="s">
        <v>94</v>
      </c>
      <c r="J47" s="12" t="s">
        <v>95</v>
      </c>
      <c r="K47" s="13">
        <v>10.65</v>
      </c>
      <c r="L47" s="14">
        <v>42783</v>
      </c>
      <c r="M47" s="12" t="s">
        <v>322</v>
      </c>
      <c r="N47" s="12" t="s">
        <v>30</v>
      </c>
      <c r="O47" s="12" t="s">
        <v>28</v>
      </c>
      <c r="P47" s="12" t="s">
        <v>96</v>
      </c>
    </row>
    <row r="48" spans="1:16" x14ac:dyDescent="0.25">
      <c r="A48" t="s">
        <v>22</v>
      </c>
      <c r="D48" s="12" t="s">
        <v>216</v>
      </c>
      <c r="E48" s="13">
        <v>72</v>
      </c>
      <c r="F48" s="12" t="s">
        <v>217</v>
      </c>
      <c r="G48" s="12" t="s">
        <v>93</v>
      </c>
      <c r="H48" s="12" t="s">
        <v>27</v>
      </c>
      <c r="I48" s="12" t="s">
        <v>218</v>
      </c>
      <c r="J48" s="12" t="s">
        <v>219</v>
      </c>
      <c r="K48" s="13">
        <v>2567.9499999999998</v>
      </c>
      <c r="L48" s="14">
        <v>42418</v>
      </c>
      <c r="M48" s="12" t="s">
        <v>323</v>
      </c>
      <c r="N48" s="12" t="s">
        <v>30</v>
      </c>
      <c r="O48" s="12" t="s">
        <v>28</v>
      </c>
      <c r="P48" s="12" t="s">
        <v>220</v>
      </c>
    </row>
    <row r="49" spans="1:16" x14ac:dyDescent="0.25">
      <c r="A49" t="s">
        <v>22</v>
      </c>
      <c r="D49" s="12" t="s">
        <v>60</v>
      </c>
      <c r="E49" s="13">
        <v>4.8</v>
      </c>
      <c r="F49" s="12" t="s">
        <v>61</v>
      </c>
      <c r="G49" s="12" t="s">
        <v>26</v>
      </c>
      <c r="H49" s="12" t="s">
        <v>27</v>
      </c>
      <c r="I49" s="12" t="s">
        <v>62</v>
      </c>
      <c r="J49" s="12" t="s">
        <v>63</v>
      </c>
      <c r="K49" s="13">
        <v>171.1</v>
      </c>
      <c r="L49" s="14">
        <v>42418</v>
      </c>
      <c r="M49" s="12" t="s">
        <v>324</v>
      </c>
      <c r="N49" s="12" t="s">
        <v>30</v>
      </c>
      <c r="O49" s="12" t="s">
        <v>28</v>
      </c>
      <c r="P49" s="12" t="s">
        <v>29</v>
      </c>
    </row>
    <row r="50" spans="1:16" x14ac:dyDescent="0.25">
      <c r="A50" t="s">
        <v>22</v>
      </c>
      <c r="D50" s="12" t="s">
        <v>170</v>
      </c>
      <c r="E50" s="13">
        <v>81.59</v>
      </c>
      <c r="F50" s="12" t="s">
        <v>175</v>
      </c>
      <c r="G50" s="12" t="s">
        <v>93</v>
      </c>
      <c r="H50" s="12" t="s">
        <v>27</v>
      </c>
      <c r="I50" s="12" t="s">
        <v>176</v>
      </c>
      <c r="J50" s="12" t="s">
        <v>177</v>
      </c>
      <c r="K50" s="13">
        <v>2910.14</v>
      </c>
      <c r="L50" s="14">
        <v>42419</v>
      </c>
      <c r="M50" s="12" t="s">
        <v>325</v>
      </c>
      <c r="N50" s="12" t="s">
        <v>30</v>
      </c>
      <c r="O50" s="12" t="s">
        <v>28</v>
      </c>
      <c r="P50" s="12" t="s">
        <v>174</v>
      </c>
    </row>
    <row r="51" spans="1:16" x14ac:dyDescent="0.25">
      <c r="A51" t="s">
        <v>22</v>
      </c>
      <c r="D51" s="12" t="s">
        <v>216</v>
      </c>
      <c r="E51" s="13">
        <v>72</v>
      </c>
      <c r="F51" s="12" t="s">
        <v>217</v>
      </c>
      <c r="G51" s="12" t="s">
        <v>93</v>
      </c>
      <c r="H51" s="12" t="s">
        <v>27</v>
      </c>
      <c r="I51" s="12" t="s">
        <v>218</v>
      </c>
      <c r="J51" s="12" t="s">
        <v>219</v>
      </c>
      <c r="K51" s="13">
        <v>2567.9499999999998</v>
      </c>
      <c r="L51" s="14">
        <v>42420</v>
      </c>
      <c r="M51" s="12" t="s">
        <v>326</v>
      </c>
      <c r="N51" s="12" t="s">
        <v>30</v>
      </c>
      <c r="O51" s="12" t="s">
        <v>28</v>
      </c>
      <c r="P51" s="12" t="s">
        <v>220</v>
      </c>
    </row>
    <row r="52" spans="1:16" x14ac:dyDescent="0.25">
      <c r="A52" t="s">
        <v>22</v>
      </c>
      <c r="D52" s="12" t="s">
        <v>170</v>
      </c>
      <c r="E52" s="13">
        <v>72</v>
      </c>
      <c r="F52" s="12" t="s">
        <v>171</v>
      </c>
      <c r="G52" s="12" t="s">
        <v>93</v>
      </c>
      <c r="H52" s="12" t="s">
        <v>27</v>
      </c>
      <c r="I52" s="12" t="s">
        <v>172</v>
      </c>
      <c r="J52" s="12" t="s">
        <v>173</v>
      </c>
      <c r="K52" s="13">
        <v>2567.9499999999998</v>
      </c>
      <c r="L52" s="14">
        <v>42420</v>
      </c>
      <c r="M52" s="12" t="s">
        <v>327</v>
      </c>
      <c r="N52" s="12" t="s">
        <v>30</v>
      </c>
      <c r="O52" s="12" t="s">
        <v>28</v>
      </c>
      <c r="P52" s="12" t="s">
        <v>174</v>
      </c>
    </row>
    <row r="53" spans="1:16" x14ac:dyDescent="0.25">
      <c r="A53" t="s">
        <v>22</v>
      </c>
      <c r="D53" s="12" t="s">
        <v>34</v>
      </c>
      <c r="E53" s="13">
        <v>7.19</v>
      </c>
      <c r="F53" s="12" t="s">
        <v>38</v>
      </c>
      <c r="G53" s="12" t="s">
        <v>26</v>
      </c>
      <c r="H53" s="12" t="s">
        <v>27</v>
      </c>
      <c r="I53" s="12" t="s">
        <v>39</v>
      </c>
      <c r="J53" s="12" t="s">
        <v>40</v>
      </c>
      <c r="K53" s="13">
        <v>256.58999999999997</v>
      </c>
      <c r="L53" s="14">
        <v>42421</v>
      </c>
      <c r="M53" s="12" t="s">
        <v>328</v>
      </c>
      <c r="N53" s="12" t="s">
        <v>30</v>
      </c>
      <c r="O53" s="12" t="s">
        <v>28</v>
      </c>
      <c r="P53" s="12" t="s">
        <v>37</v>
      </c>
    </row>
    <row r="54" spans="1:16" x14ac:dyDescent="0.25">
      <c r="A54" t="s">
        <v>22</v>
      </c>
      <c r="D54" s="12" t="s">
        <v>216</v>
      </c>
      <c r="E54" s="13">
        <v>1.8</v>
      </c>
      <c r="F54" s="12" t="s">
        <v>221</v>
      </c>
      <c r="G54" s="12" t="s">
        <v>93</v>
      </c>
      <c r="H54" s="12" t="s">
        <v>27</v>
      </c>
      <c r="I54" s="12" t="s">
        <v>222</v>
      </c>
      <c r="J54" s="12" t="s">
        <v>223</v>
      </c>
      <c r="K54" s="13">
        <v>64.150000000000006</v>
      </c>
      <c r="L54" s="14">
        <v>42422</v>
      </c>
      <c r="M54" s="12" t="s">
        <v>329</v>
      </c>
      <c r="N54" s="12" t="s">
        <v>30</v>
      </c>
      <c r="O54" s="12" t="s">
        <v>28</v>
      </c>
      <c r="P54" s="12" t="s">
        <v>220</v>
      </c>
    </row>
    <row r="55" spans="1:16" x14ac:dyDescent="0.25">
      <c r="A55" t="s">
        <v>22</v>
      </c>
      <c r="D55" s="12" t="s">
        <v>91</v>
      </c>
      <c r="E55" s="13">
        <v>40.200000000000003</v>
      </c>
      <c r="F55" s="12" t="s">
        <v>92</v>
      </c>
      <c r="G55" s="12" t="s">
        <v>93</v>
      </c>
      <c r="H55" s="12" t="s">
        <v>27</v>
      </c>
      <c r="I55" s="12" t="s">
        <v>94</v>
      </c>
      <c r="J55" s="12" t="s">
        <v>95</v>
      </c>
      <c r="K55" s="13">
        <v>1433.75</v>
      </c>
      <c r="L55" s="14">
        <v>42422</v>
      </c>
      <c r="M55" s="12" t="s">
        <v>330</v>
      </c>
      <c r="N55" s="12" t="s">
        <v>30</v>
      </c>
      <c r="O55" s="12" t="s">
        <v>28</v>
      </c>
      <c r="P55" s="12" t="s">
        <v>96</v>
      </c>
    </row>
    <row r="56" spans="1:16" x14ac:dyDescent="0.25">
      <c r="A56" t="s">
        <v>22</v>
      </c>
      <c r="D56" s="12" t="s">
        <v>216</v>
      </c>
      <c r="E56" s="13">
        <v>5.77</v>
      </c>
      <c r="F56" s="12" t="s">
        <v>217</v>
      </c>
      <c r="G56" s="12" t="s">
        <v>93</v>
      </c>
      <c r="H56" s="12" t="s">
        <v>27</v>
      </c>
      <c r="I56" s="12" t="s">
        <v>218</v>
      </c>
      <c r="J56" s="12" t="s">
        <v>219</v>
      </c>
      <c r="K56" s="13">
        <v>205.7</v>
      </c>
      <c r="L56" s="14">
        <v>42422</v>
      </c>
      <c r="M56" s="12" t="s">
        <v>331</v>
      </c>
      <c r="N56" s="12" t="s">
        <v>30</v>
      </c>
      <c r="O56" s="12" t="s">
        <v>28</v>
      </c>
      <c r="P56" s="12" t="s">
        <v>220</v>
      </c>
    </row>
    <row r="57" spans="1:16" x14ac:dyDescent="0.25">
      <c r="A57" t="s">
        <v>22</v>
      </c>
      <c r="D57" s="12" t="s">
        <v>170</v>
      </c>
      <c r="E57" s="13">
        <v>5.7</v>
      </c>
      <c r="F57" s="12" t="s">
        <v>181</v>
      </c>
      <c r="G57" s="12" t="s">
        <v>93</v>
      </c>
      <c r="H57" s="12" t="s">
        <v>27</v>
      </c>
      <c r="I57" s="12" t="s">
        <v>182</v>
      </c>
      <c r="J57" s="12" t="s">
        <v>183</v>
      </c>
      <c r="K57" s="13">
        <v>203.25</v>
      </c>
      <c r="L57" s="14">
        <v>42423</v>
      </c>
      <c r="M57" s="12" t="s">
        <v>332</v>
      </c>
      <c r="N57" s="12" t="s">
        <v>30</v>
      </c>
      <c r="O57" s="12" t="s">
        <v>28</v>
      </c>
      <c r="P57" s="12" t="s">
        <v>174</v>
      </c>
    </row>
    <row r="58" spans="1:16" x14ac:dyDescent="0.25">
      <c r="A58" t="s">
        <v>22</v>
      </c>
      <c r="D58" s="12" t="s">
        <v>74</v>
      </c>
      <c r="E58" s="13">
        <v>0.6</v>
      </c>
      <c r="F58" s="12" t="s">
        <v>75</v>
      </c>
      <c r="G58" s="12" t="s">
        <v>26</v>
      </c>
      <c r="H58" s="12" t="s">
        <v>27</v>
      </c>
      <c r="I58" s="12" t="s">
        <v>76</v>
      </c>
      <c r="J58" s="12" t="s">
        <v>77</v>
      </c>
      <c r="K58" s="13">
        <v>21.3</v>
      </c>
      <c r="L58" s="14">
        <v>42423</v>
      </c>
      <c r="M58" s="12" t="s">
        <v>333</v>
      </c>
      <c r="N58" s="12" t="s">
        <v>30</v>
      </c>
      <c r="O58" s="12" t="s">
        <v>28</v>
      </c>
      <c r="P58" s="12" t="s">
        <v>78</v>
      </c>
    </row>
    <row r="59" spans="1:16" x14ac:dyDescent="0.25">
      <c r="A59" t="s">
        <v>22</v>
      </c>
      <c r="D59" s="12" t="s">
        <v>170</v>
      </c>
      <c r="E59" s="13">
        <v>7.19</v>
      </c>
      <c r="F59" s="12" t="s">
        <v>181</v>
      </c>
      <c r="G59" s="12" t="s">
        <v>93</v>
      </c>
      <c r="H59" s="12" t="s">
        <v>27</v>
      </c>
      <c r="I59" s="12" t="s">
        <v>182</v>
      </c>
      <c r="J59" s="12" t="s">
        <v>183</v>
      </c>
      <c r="K59" s="13">
        <v>256.58999999999997</v>
      </c>
      <c r="L59" s="14">
        <v>42424</v>
      </c>
      <c r="M59" s="12" t="s">
        <v>334</v>
      </c>
      <c r="N59" s="12" t="s">
        <v>30</v>
      </c>
      <c r="O59" s="12" t="s">
        <v>28</v>
      </c>
      <c r="P59" s="12" t="s">
        <v>174</v>
      </c>
    </row>
    <row r="60" spans="1:16" x14ac:dyDescent="0.25">
      <c r="A60" t="s">
        <v>22</v>
      </c>
      <c r="D60" s="12" t="s">
        <v>170</v>
      </c>
      <c r="E60" s="13">
        <v>11.4</v>
      </c>
      <c r="F60" s="12" t="s">
        <v>175</v>
      </c>
      <c r="G60" s="12" t="s">
        <v>93</v>
      </c>
      <c r="H60" s="12" t="s">
        <v>27</v>
      </c>
      <c r="I60" s="12" t="s">
        <v>176</v>
      </c>
      <c r="J60" s="12" t="s">
        <v>177</v>
      </c>
      <c r="K60" s="13">
        <v>406.5</v>
      </c>
      <c r="L60" s="14">
        <v>42425</v>
      </c>
      <c r="M60" s="12" t="s">
        <v>335</v>
      </c>
      <c r="N60" s="12" t="s">
        <v>30</v>
      </c>
      <c r="O60" s="12" t="s">
        <v>28</v>
      </c>
      <c r="P60" s="12" t="s">
        <v>174</v>
      </c>
    </row>
    <row r="61" spans="1:16" x14ac:dyDescent="0.25">
      <c r="A61" t="s">
        <v>22</v>
      </c>
      <c r="D61" s="12" t="s">
        <v>157</v>
      </c>
      <c r="E61" s="13">
        <v>18.3</v>
      </c>
      <c r="F61" s="12" t="s">
        <v>51</v>
      </c>
      <c r="G61" s="12" t="s">
        <v>93</v>
      </c>
      <c r="H61" s="12" t="s">
        <v>27</v>
      </c>
      <c r="I61" s="12" t="s">
        <v>165</v>
      </c>
      <c r="J61" s="12" t="s">
        <v>166</v>
      </c>
      <c r="K61" s="13">
        <v>652.65</v>
      </c>
      <c r="L61" s="14">
        <v>42425</v>
      </c>
      <c r="M61" s="12" t="s">
        <v>336</v>
      </c>
      <c r="N61" s="12" t="s">
        <v>30</v>
      </c>
      <c r="O61" s="12" t="s">
        <v>28</v>
      </c>
      <c r="P61" s="12" t="s">
        <v>161</v>
      </c>
    </row>
    <row r="62" spans="1:16" x14ac:dyDescent="0.25">
      <c r="A62" t="s">
        <v>22</v>
      </c>
      <c r="D62" s="12" t="s">
        <v>60</v>
      </c>
      <c r="E62" s="13">
        <v>3.3</v>
      </c>
      <c r="F62" s="12" t="s">
        <v>61</v>
      </c>
      <c r="G62" s="12" t="s">
        <v>26</v>
      </c>
      <c r="H62" s="12" t="s">
        <v>27</v>
      </c>
      <c r="I62" s="12" t="s">
        <v>62</v>
      </c>
      <c r="J62" s="12" t="s">
        <v>63</v>
      </c>
      <c r="K62" s="13">
        <v>117.65</v>
      </c>
      <c r="L62" s="14">
        <v>42426</v>
      </c>
      <c r="M62" s="12" t="s">
        <v>337</v>
      </c>
      <c r="N62" s="12" t="s">
        <v>30</v>
      </c>
      <c r="O62" s="12" t="s">
        <v>28</v>
      </c>
      <c r="P62" s="12" t="s">
        <v>29</v>
      </c>
    </row>
    <row r="63" spans="1:16" x14ac:dyDescent="0.25">
      <c r="A63" t="s">
        <v>22</v>
      </c>
      <c r="D63" s="12" t="s">
        <v>216</v>
      </c>
      <c r="E63" s="13">
        <v>17.100000000000001</v>
      </c>
      <c r="F63" s="12" t="s">
        <v>217</v>
      </c>
      <c r="G63" s="12" t="s">
        <v>93</v>
      </c>
      <c r="H63" s="12" t="s">
        <v>27</v>
      </c>
      <c r="I63" s="12" t="s">
        <v>218</v>
      </c>
      <c r="J63" s="12" t="s">
        <v>219</v>
      </c>
      <c r="K63" s="13">
        <v>609.75</v>
      </c>
      <c r="L63" s="14">
        <v>42456</v>
      </c>
      <c r="M63" s="12" t="s">
        <v>338</v>
      </c>
      <c r="N63" s="12" t="s">
        <v>30</v>
      </c>
      <c r="O63" s="12" t="s">
        <v>28</v>
      </c>
      <c r="P63" s="12" t="s">
        <v>220</v>
      </c>
    </row>
    <row r="64" spans="1:16" x14ac:dyDescent="0.25">
      <c r="A64" t="s">
        <v>22</v>
      </c>
      <c r="D64" s="12" t="s">
        <v>170</v>
      </c>
      <c r="E64" s="13">
        <v>34.19</v>
      </c>
      <c r="F64" s="12" t="s">
        <v>171</v>
      </c>
      <c r="G64" s="12" t="s">
        <v>93</v>
      </c>
      <c r="H64" s="12" t="s">
        <v>27</v>
      </c>
      <c r="I64" s="12" t="s">
        <v>172</v>
      </c>
      <c r="J64" s="12" t="s">
        <v>173</v>
      </c>
      <c r="K64" s="13">
        <v>1219.49</v>
      </c>
      <c r="L64" s="14">
        <v>42428</v>
      </c>
      <c r="M64" s="12" t="s">
        <v>339</v>
      </c>
      <c r="N64" s="12" t="s">
        <v>30</v>
      </c>
      <c r="O64" s="12" t="s">
        <v>28</v>
      </c>
      <c r="P64" s="12" t="s">
        <v>174</v>
      </c>
    </row>
    <row r="65" spans="1:16" x14ac:dyDescent="0.25">
      <c r="A65" t="s">
        <v>22</v>
      </c>
      <c r="D65" s="12" t="s">
        <v>34</v>
      </c>
      <c r="E65" s="13">
        <v>22.79</v>
      </c>
      <c r="F65" s="12" t="s">
        <v>38</v>
      </c>
      <c r="G65" s="12" t="s">
        <v>26</v>
      </c>
      <c r="H65" s="12" t="s">
        <v>27</v>
      </c>
      <c r="I65" s="12" t="s">
        <v>39</v>
      </c>
      <c r="J65" s="12" t="s">
        <v>40</v>
      </c>
      <c r="K65" s="13">
        <v>812.99</v>
      </c>
      <c r="L65" s="14">
        <v>42428</v>
      </c>
      <c r="M65" s="12" t="s">
        <v>340</v>
      </c>
      <c r="N65" s="12" t="s">
        <v>30</v>
      </c>
      <c r="O65" s="12" t="s">
        <v>28</v>
      </c>
      <c r="P65" s="12" t="s">
        <v>37</v>
      </c>
    </row>
    <row r="66" spans="1:16" x14ac:dyDescent="0.25">
      <c r="A66" t="s">
        <v>22</v>
      </c>
      <c r="D66" s="12" t="s">
        <v>216</v>
      </c>
      <c r="E66" s="13">
        <v>57.6</v>
      </c>
      <c r="F66" s="12" t="s">
        <v>221</v>
      </c>
      <c r="G66" s="12" t="s">
        <v>93</v>
      </c>
      <c r="H66" s="12" t="s">
        <v>27</v>
      </c>
      <c r="I66" s="12" t="s">
        <v>222</v>
      </c>
      <c r="J66" s="12" t="s">
        <v>223</v>
      </c>
      <c r="K66" s="13">
        <v>2054.3000000000002</v>
      </c>
      <c r="L66" s="14">
        <v>42836</v>
      </c>
      <c r="M66" s="12" t="s">
        <v>341</v>
      </c>
      <c r="N66" s="12" t="s">
        <v>30</v>
      </c>
      <c r="O66" s="12" t="s">
        <v>28</v>
      </c>
      <c r="P66" s="12" t="s">
        <v>220</v>
      </c>
    </row>
    <row r="67" spans="1:16" x14ac:dyDescent="0.25">
      <c r="A67" t="s">
        <v>22</v>
      </c>
      <c r="D67" s="12" t="s">
        <v>216</v>
      </c>
      <c r="E67" s="13">
        <v>10.8</v>
      </c>
      <c r="F67" s="12" t="s">
        <v>224</v>
      </c>
      <c r="G67" s="12" t="s">
        <v>93</v>
      </c>
      <c r="H67" s="12" t="s">
        <v>27</v>
      </c>
      <c r="I67" s="12" t="s">
        <v>225</v>
      </c>
      <c r="J67" s="12" t="s">
        <v>226</v>
      </c>
      <c r="K67" s="13">
        <v>359.85</v>
      </c>
      <c r="L67" s="14">
        <v>42431</v>
      </c>
      <c r="M67" s="12" t="s">
        <v>342</v>
      </c>
      <c r="N67" s="12" t="s">
        <v>30</v>
      </c>
      <c r="O67" s="12" t="s">
        <v>28</v>
      </c>
      <c r="P67" s="12" t="s">
        <v>220</v>
      </c>
    </row>
    <row r="68" spans="1:16" x14ac:dyDescent="0.25">
      <c r="A68" t="s">
        <v>22</v>
      </c>
      <c r="D68" s="12" t="s">
        <v>157</v>
      </c>
      <c r="E68" s="13">
        <v>831</v>
      </c>
      <c r="F68" s="12" t="s">
        <v>158</v>
      </c>
      <c r="G68" s="12" t="s">
        <v>93</v>
      </c>
      <c r="H68" s="12" t="s">
        <v>27</v>
      </c>
      <c r="I68" s="12" t="s">
        <v>159</v>
      </c>
      <c r="J68" s="12" t="s">
        <v>160</v>
      </c>
      <c r="K68" s="13">
        <v>29638.9</v>
      </c>
      <c r="L68" s="14">
        <v>42431</v>
      </c>
      <c r="M68" s="12" t="s">
        <v>343</v>
      </c>
      <c r="N68" s="12" t="s">
        <v>30</v>
      </c>
      <c r="O68" s="12" t="s">
        <v>28</v>
      </c>
      <c r="P68" s="12" t="s">
        <v>161</v>
      </c>
    </row>
    <row r="69" spans="1:16" x14ac:dyDescent="0.25">
      <c r="A69" t="s">
        <v>22</v>
      </c>
      <c r="D69" s="12" t="s">
        <v>157</v>
      </c>
      <c r="E69" s="13">
        <v>3.3</v>
      </c>
      <c r="F69" s="12" t="s">
        <v>162</v>
      </c>
      <c r="G69" s="12" t="s">
        <v>93</v>
      </c>
      <c r="H69" s="12" t="s">
        <v>27</v>
      </c>
      <c r="I69" s="12" t="s">
        <v>163</v>
      </c>
      <c r="J69" s="12" t="s">
        <v>164</v>
      </c>
      <c r="K69" s="13">
        <v>109.95</v>
      </c>
      <c r="L69" s="14">
        <v>42797</v>
      </c>
      <c r="M69" s="12" t="s">
        <v>344</v>
      </c>
      <c r="N69" s="12" t="s">
        <v>30</v>
      </c>
      <c r="O69" s="12" t="s">
        <v>28</v>
      </c>
      <c r="P69" s="12" t="s">
        <v>161</v>
      </c>
    </row>
    <row r="70" spans="1:16" x14ac:dyDescent="0.25">
      <c r="A70" t="s">
        <v>22</v>
      </c>
      <c r="D70" s="12" t="s">
        <v>91</v>
      </c>
      <c r="E70" s="13">
        <v>1.49</v>
      </c>
      <c r="F70" s="12" t="s">
        <v>92</v>
      </c>
      <c r="G70" s="12" t="s">
        <v>93</v>
      </c>
      <c r="H70" s="12" t="s">
        <v>27</v>
      </c>
      <c r="I70" s="12" t="s">
        <v>94</v>
      </c>
      <c r="J70" s="12" t="s">
        <v>95</v>
      </c>
      <c r="K70" s="13">
        <v>53.24</v>
      </c>
      <c r="L70" s="14">
        <v>42797</v>
      </c>
      <c r="M70" s="12" t="s">
        <v>345</v>
      </c>
      <c r="N70" s="12" t="s">
        <v>30</v>
      </c>
      <c r="O70" s="12" t="s">
        <v>28</v>
      </c>
      <c r="P70" s="12" t="s">
        <v>96</v>
      </c>
    </row>
    <row r="71" spans="1:16" x14ac:dyDescent="0.25">
      <c r="A71" t="s">
        <v>22</v>
      </c>
      <c r="D71" s="12" t="s">
        <v>216</v>
      </c>
      <c r="E71" s="13">
        <v>0.9</v>
      </c>
      <c r="F71" s="12" t="s">
        <v>217</v>
      </c>
      <c r="G71" s="12" t="s">
        <v>93</v>
      </c>
      <c r="H71" s="12" t="s">
        <v>27</v>
      </c>
      <c r="I71" s="12" t="s">
        <v>218</v>
      </c>
      <c r="J71" s="12" t="s">
        <v>219</v>
      </c>
      <c r="K71" s="13">
        <v>31.95</v>
      </c>
      <c r="L71" s="14">
        <v>42798</v>
      </c>
      <c r="M71" s="12" t="s">
        <v>346</v>
      </c>
      <c r="N71" s="12" t="s">
        <v>30</v>
      </c>
      <c r="O71" s="12" t="s">
        <v>28</v>
      </c>
      <c r="P71" s="12" t="s">
        <v>220</v>
      </c>
    </row>
    <row r="72" spans="1:16" x14ac:dyDescent="0.25">
      <c r="A72" t="s">
        <v>22</v>
      </c>
      <c r="D72" s="12" t="s">
        <v>60</v>
      </c>
      <c r="E72" s="13">
        <v>0.6</v>
      </c>
      <c r="F72" s="12" t="s">
        <v>61</v>
      </c>
      <c r="G72" s="12" t="s">
        <v>26</v>
      </c>
      <c r="H72" s="12" t="s">
        <v>27</v>
      </c>
      <c r="I72" s="12" t="s">
        <v>62</v>
      </c>
      <c r="J72" s="12" t="s">
        <v>63</v>
      </c>
      <c r="K72" s="13">
        <v>21.3</v>
      </c>
      <c r="L72" s="14">
        <v>42798</v>
      </c>
      <c r="M72" s="12" t="s">
        <v>347</v>
      </c>
      <c r="N72" s="12" t="s">
        <v>30</v>
      </c>
      <c r="O72" s="12" t="s">
        <v>28</v>
      </c>
      <c r="P72" s="12" t="s">
        <v>29</v>
      </c>
    </row>
    <row r="73" spans="1:16" x14ac:dyDescent="0.25">
      <c r="A73" t="s">
        <v>22</v>
      </c>
      <c r="D73" s="12" t="s">
        <v>170</v>
      </c>
      <c r="E73" s="13">
        <v>7.2</v>
      </c>
      <c r="F73" s="12" t="s">
        <v>175</v>
      </c>
      <c r="G73" s="12" t="s">
        <v>93</v>
      </c>
      <c r="H73" s="12" t="s">
        <v>27</v>
      </c>
      <c r="I73" s="12" t="s">
        <v>176</v>
      </c>
      <c r="J73" s="12" t="s">
        <v>177</v>
      </c>
      <c r="K73" s="13">
        <v>256.7</v>
      </c>
      <c r="L73" s="14">
        <v>42798</v>
      </c>
      <c r="M73" s="12" t="s">
        <v>348</v>
      </c>
      <c r="N73" s="12" t="s">
        <v>30</v>
      </c>
      <c r="O73" s="12" t="s">
        <v>28</v>
      </c>
      <c r="P73" s="12" t="s">
        <v>174</v>
      </c>
    </row>
    <row r="74" spans="1:16" x14ac:dyDescent="0.25">
      <c r="A74" t="s">
        <v>22</v>
      </c>
      <c r="D74" s="12" t="s">
        <v>170</v>
      </c>
      <c r="E74" s="13">
        <v>6.6</v>
      </c>
      <c r="F74" s="12" t="s">
        <v>175</v>
      </c>
      <c r="G74" s="12" t="s">
        <v>93</v>
      </c>
      <c r="H74" s="12" t="s">
        <v>27</v>
      </c>
      <c r="I74" s="12" t="s">
        <v>176</v>
      </c>
      <c r="J74" s="12" t="s">
        <v>177</v>
      </c>
      <c r="K74" s="13">
        <v>235.3</v>
      </c>
      <c r="L74" s="14">
        <v>42798</v>
      </c>
      <c r="M74" s="12" t="s">
        <v>349</v>
      </c>
      <c r="N74" s="12" t="s">
        <v>30</v>
      </c>
      <c r="O74" s="12" t="s">
        <v>28</v>
      </c>
      <c r="P74" s="12" t="s">
        <v>174</v>
      </c>
    </row>
    <row r="75" spans="1:16" x14ac:dyDescent="0.25">
      <c r="A75" t="s">
        <v>22</v>
      </c>
      <c r="D75" s="12" t="s">
        <v>216</v>
      </c>
      <c r="E75" s="13">
        <v>4.79</v>
      </c>
      <c r="F75" s="12" t="s">
        <v>217</v>
      </c>
      <c r="G75" s="12" t="s">
        <v>93</v>
      </c>
      <c r="H75" s="12" t="s">
        <v>27</v>
      </c>
      <c r="I75" s="12" t="s">
        <v>218</v>
      </c>
      <c r="J75" s="12" t="s">
        <v>219</v>
      </c>
      <c r="K75" s="13">
        <v>170.99</v>
      </c>
      <c r="L75" s="14">
        <v>42799</v>
      </c>
      <c r="M75" s="12" t="s">
        <v>350</v>
      </c>
      <c r="N75" s="12" t="s">
        <v>30</v>
      </c>
      <c r="O75" s="12" t="s">
        <v>28</v>
      </c>
      <c r="P75" s="12" t="s">
        <v>220</v>
      </c>
    </row>
    <row r="76" spans="1:16" x14ac:dyDescent="0.25">
      <c r="A76" t="s">
        <v>22</v>
      </c>
      <c r="D76" s="12" t="s">
        <v>170</v>
      </c>
      <c r="E76" s="13">
        <v>0.6</v>
      </c>
      <c r="F76" s="12" t="s">
        <v>171</v>
      </c>
      <c r="G76" s="12" t="s">
        <v>93</v>
      </c>
      <c r="H76" s="12" t="s">
        <v>27</v>
      </c>
      <c r="I76" s="12" t="s">
        <v>172</v>
      </c>
      <c r="J76" s="12" t="s">
        <v>173</v>
      </c>
      <c r="K76" s="13">
        <v>21.35</v>
      </c>
      <c r="L76" s="14">
        <v>42800</v>
      </c>
      <c r="M76" s="12" t="s">
        <v>351</v>
      </c>
      <c r="N76" s="12" t="s">
        <v>30</v>
      </c>
      <c r="O76" s="12" t="s">
        <v>28</v>
      </c>
      <c r="P76" s="12" t="s">
        <v>174</v>
      </c>
    </row>
    <row r="77" spans="1:16" x14ac:dyDescent="0.25">
      <c r="A77" t="s">
        <v>22</v>
      </c>
      <c r="D77" s="12" t="s">
        <v>34</v>
      </c>
      <c r="E77" s="13">
        <v>80.400000000000006</v>
      </c>
      <c r="F77" s="12" t="s">
        <v>38</v>
      </c>
      <c r="G77" s="12" t="s">
        <v>26</v>
      </c>
      <c r="H77" s="12" t="s">
        <v>27</v>
      </c>
      <c r="I77" s="12" t="s">
        <v>39</v>
      </c>
      <c r="J77" s="12" t="s">
        <v>40</v>
      </c>
      <c r="K77" s="13">
        <v>2867.5</v>
      </c>
      <c r="L77" s="14">
        <v>42801</v>
      </c>
      <c r="M77" s="12" t="s">
        <v>352</v>
      </c>
      <c r="N77" s="12" t="s">
        <v>30</v>
      </c>
      <c r="O77" s="12" t="s">
        <v>28</v>
      </c>
      <c r="P77" s="12" t="s">
        <v>37</v>
      </c>
    </row>
    <row r="78" spans="1:16" x14ac:dyDescent="0.25">
      <c r="A78" t="s">
        <v>22</v>
      </c>
      <c r="D78" s="12" t="s">
        <v>216</v>
      </c>
      <c r="E78" s="13">
        <v>17.100000000000001</v>
      </c>
      <c r="F78" s="12" t="s">
        <v>221</v>
      </c>
      <c r="G78" s="12" t="s">
        <v>93</v>
      </c>
      <c r="H78" s="12" t="s">
        <v>27</v>
      </c>
      <c r="I78" s="12" t="s">
        <v>222</v>
      </c>
      <c r="J78" s="12" t="s">
        <v>223</v>
      </c>
      <c r="K78" s="13">
        <v>609.75</v>
      </c>
      <c r="L78" s="14">
        <v>42802</v>
      </c>
      <c r="M78" s="12" t="s">
        <v>353</v>
      </c>
      <c r="N78" s="12" t="s">
        <v>30</v>
      </c>
      <c r="O78" s="12" t="s">
        <v>28</v>
      </c>
      <c r="P78" s="12" t="s">
        <v>220</v>
      </c>
    </row>
    <row r="79" spans="1:16" x14ac:dyDescent="0.25">
      <c r="A79" t="s">
        <v>22</v>
      </c>
      <c r="D79" s="12" t="s">
        <v>91</v>
      </c>
      <c r="E79" s="13">
        <v>1246.5</v>
      </c>
      <c r="F79" s="12" t="s">
        <v>92</v>
      </c>
      <c r="G79" s="12" t="s">
        <v>93</v>
      </c>
      <c r="H79" s="12" t="s">
        <v>27</v>
      </c>
      <c r="I79" s="12" t="s">
        <v>94</v>
      </c>
      <c r="J79" s="12" t="s">
        <v>95</v>
      </c>
      <c r="K79" s="13">
        <v>44458.35</v>
      </c>
      <c r="L79" s="14">
        <v>42803</v>
      </c>
      <c r="M79" s="12" t="s">
        <v>354</v>
      </c>
      <c r="N79" s="12" t="s">
        <v>30</v>
      </c>
      <c r="O79" s="12" t="s">
        <v>28</v>
      </c>
      <c r="P79" s="12" t="s">
        <v>96</v>
      </c>
    </row>
    <row r="80" spans="1:16" x14ac:dyDescent="0.25">
      <c r="A80" t="s">
        <v>22</v>
      </c>
      <c r="D80" s="12" t="s">
        <v>216</v>
      </c>
      <c r="E80" s="13">
        <v>22.79</v>
      </c>
      <c r="F80" s="12" t="s">
        <v>224</v>
      </c>
      <c r="G80" s="12" t="s">
        <v>93</v>
      </c>
      <c r="H80" s="12" t="s">
        <v>27</v>
      </c>
      <c r="I80" s="12" t="s">
        <v>225</v>
      </c>
      <c r="J80" s="12" t="s">
        <v>226</v>
      </c>
      <c r="K80" s="13">
        <v>759.8</v>
      </c>
      <c r="L80" s="14">
        <v>42804</v>
      </c>
      <c r="M80" s="12" t="s">
        <v>355</v>
      </c>
      <c r="N80" s="12" t="s">
        <v>30</v>
      </c>
      <c r="O80" s="12" t="s">
        <v>46</v>
      </c>
      <c r="P80" s="12" t="s">
        <v>220</v>
      </c>
    </row>
    <row r="81" spans="1:16" x14ac:dyDescent="0.25">
      <c r="A81" t="s">
        <v>22</v>
      </c>
      <c r="D81" s="12" t="s">
        <v>157</v>
      </c>
      <c r="E81" s="13">
        <v>17.100000000000001</v>
      </c>
      <c r="F81" s="12" t="s">
        <v>158</v>
      </c>
      <c r="G81" s="12" t="s">
        <v>93</v>
      </c>
      <c r="H81" s="12" t="s">
        <v>27</v>
      </c>
      <c r="I81" s="12" t="s">
        <v>159</v>
      </c>
      <c r="J81" s="12" t="s">
        <v>160</v>
      </c>
      <c r="K81" s="13">
        <v>609.75</v>
      </c>
      <c r="L81" s="14">
        <v>42805</v>
      </c>
      <c r="M81" s="12" t="s">
        <v>356</v>
      </c>
      <c r="N81" s="12" t="s">
        <v>30</v>
      </c>
      <c r="O81" s="12" t="s">
        <v>46</v>
      </c>
      <c r="P81" s="12" t="s">
        <v>161</v>
      </c>
    </row>
    <row r="82" spans="1:16" x14ac:dyDescent="0.25">
      <c r="A82" t="s">
        <v>22</v>
      </c>
      <c r="D82" s="12" t="s">
        <v>157</v>
      </c>
      <c r="E82" s="13">
        <v>57.6</v>
      </c>
      <c r="F82" s="12" t="s">
        <v>162</v>
      </c>
      <c r="G82" s="12" t="s">
        <v>93</v>
      </c>
      <c r="H82" s="12" t="s">
        <v>27</v>
      </c>
      <c r="I82" s="12" t="s">
        <v>163</v>
      </c>
      <c r="J82" s="12" t="s">
        <v>164</v>
      </c>
      <c r="K82" s="13">
        <v>1919.9</v>
      </c>
      <c r="L82" s="14">
        <v>42805</v>
      </c>
      <c r="M82" s="12" t="s">
        <v>357</v>
      </c>
      <c r="N82" s="12" t="s">
        <v>30</v>
      </c>
      <c r="O82" s="12" t="s">
        <v>28</v>
      </c>
      <c r="P82" s="12" t="s">
        <v>161</v>
      </c>
    </row>
    <row r="83" spans="1:16" x14ac:dyDescent="0.25">
      <c r="A83" t="s">
        <v>22</v>
      </c>
      <c r="D83" s="12" t="s">
        <v>91</v>
      </c>
      <c r="E83" s="13">
        <v>3.6</v>
      </c>
      <c r="F83" s="12" t="s">
        <v>92</v>
      </c>
      <c r="G83" s="12" t="s">
        <v>93</v>
      </c>
      <c r="H83" s="12" t="s">
        <v>27</v>
      </c>
      <c r="I83" s="12" t="s">
        <v>94</v>
      </c>
      <c r="J83" s="12" t="s">
        <v>95</v>
      </c>
      <c r="K83" s="13">
        <v>128.35</v>
      </c>
      <c r="L83" s="14">
        <v>42805</v>
      </c>
      <c r="M83" s="12" t="s">
        <v>358</v>
      </c>
      <c r="N83" s="12" t="s">
        <v>30</v>
      </c>
      <c r="O83" s="12" t="s">
        <v>46</v>
      </c>
      <c r="P83" s="12" t="s">
        <v>96</v>
      </c>
    </row>
    <row r="84" spans="1:16" x14ac:dyDescent="0.25">
      <c r="A84" t="s">
        <v>22</v>
      </c>
      <c r="D84" s="12" t="s">
        <v>216</v>
      </c>
      <c r="E84" s="13">
        <v>1661.99</v>
      </c>
      <c r="F84" s="12" t="s">
        <v>217</v>
      </c>
      <c r="G84" s="12" t="s">
        <v>93</v>
      </c>
      <c r="H84" s="12" t="s">
        <v>27</v>
      </c>
      <c r="I84" s="12" t="s">
        <v>218</v>
      </c>
      <c r="J84" s="12" t="s">
        <v>219</v>
      </c>
      <c r="K84" s="13">
        <v>59277.79</v>
      </c>
      <c r="L84" s="14">
        <v>42806</v>
      </c>
      <c r="M84" s="12" t="s">
        <v>359</v>
      </c>
      <c r="N84" s="12" t="s">
        <v>30</v>
      </c>
      <c r="O84" s="12" t="s">
        <v>46</v>
      </c>
      <c r="P84" s="12" t="s">
        <v>220</v>
      </c>
    </row>
    <row r="85" spans="1:16" x14ac:dyDescent="0.25">
      <c r="A85" t="s">
        <v>22</v>
      </c>
      <c r="D85" s="12" t="s">
        <v>60</v>
      </c>
      <c r="E85" s="13">
        <v>9.9</v>
      </c>
      <c r="F85" s="12" t="s">
        <v>61</v>
      </c>
      <c r="G85" s="12" t="s">
        <v>26</v>
      </c>
      <c r="H85" s="12" t="s">
        <v>27</v>
      </c>
      <c r="I85" s="12" t="s">
        <v>62</v>
      </c>
      <c r="J85" s="12" t="s">
        <v>63</v>
      </c>
      <c r="K85" s="13">
        <v>352.94</v>
      </c>
      <c r="L85" s="14">
        <v>42807</v>
      </c>
      <c r="M85" s="12" t="s">
        <v>360</v>
      </c>
      <c r="N85" s="12" t="s">
        <v>30</v>
      </c>
      <c r="O85" s="12" t="s">
        <v>28</v>
      </c>
      <c r="P85" s="12" t="s">
        <v>29</v>
      </c>
    </row>
    <row r="86" spans="1:16" x14ac:dyDescent="0.25">
      <c r="A86" t="s">
        <v>22</v>
      </c>
      <c r="D86" s="12" t="s">
        <v>170</v>
      </c>
      <c r="E86" s="13">
        <v>3.58</v>
      </c>
      <c r="F86" s="12" t="s">
        <v>175</v>
      </c>
      <c r="G86" s="12" t="s">
        <v>93</v>
      </c>
      <c r="H86" s="12" t="s">
        <v>27</v>
      </c>
      <c r="I86" s="12" t="s">
        <v>176</v>
      </c>
      <c r="J86" s="12" t="s">
        <v>177</v>
      </c>
      <c r="K86" s="13">
        <v>127.77</v>
      </c>
      <c r="L86" s="14">
        <v>42808</v>
      </c>
      <c r="M86" s="12" t="s">
        <v>361</v>
      </c>
      <c r="N86" s="12" t="s">
        <v>30</v>
      </c>
      <c r="O86" s="12" t="s">
        <v>28</v>
      </c>
      <c r="P86" s="12" t="s">
        <v>174</v>
      </c>
    </row>
    <row r="87" spans="1:16" x14ac:dyDescent="0.25">
      <c r="A87" t="s">
        <v>22</v>
      </c>
      <c r="D87" s="12" t="s">
        <v>170</v>
      </c>
      <c r="E87" s="13">
        <v>10.75</v>
      </c>
      <c r="F87" s="12" t="s">
        <v>175</v>
      </c>
      <c r="G87" s="12" t="s">
        <v>93</v>
      </c>
      <c r="H87" s="12" t="s">
        <v>27</v>
      </c>
      <c r="I87" s="12" t="s">
        <v>176</v>
      </c>
      <c r="J87" s="12" t="s">
        <v>177</v>
      </c>
      <c r="K87" s="13">
        <v>383.29</v>
      </c>
      <c r="L87" s="14">
        <v>42808</v>
      </c>
      <c r="M87" s="12" t="s">
        <v>362</v>
      </c>
      <c r="N87" s="12" t="s">
        <v>30</v>
      </c>
      <c r="O87" s="12" t="s">
        <v>28</v>
      </c>
      <c r="P87" s="12" t="s">
        <v>174</v>
      </c>
    </row>
    <row r="88" spans="1:16" x14ac:dyDescent="0.25">
      <c r="A88" t="s">
        <v>22</v>
      </c>
      <c r="D88" s="12" t="s">
        <v>216</v>
      </c>
      <c r="E88" s="13">
        <v>1.19</v>
      </c>
      <c r="F88" s="12" t="s">
        <v>217</v>
      </c>
      <c r="G88" s="12" t="s">
        <v>93</v>
      </c>
      <c r="H88" s="12" t="s">
        <v>27</v>
      </c>
      <c r="I88" s="12" t="s">
        <v>218</v>
      </c>
      <c r="J88" s="12" t="s">
        <v>219</v>
      </c>
      <c r="K88" s="13">
        <v>42.59</v>
      </c>
      <c r="L88" s="14">
        <v>42809</v>
      </c>
      <c r="M88" s="12" t="s">
        <v>363</v>
      </c>
      <c r="N88" s="12" t="s">
        <v>30</v>
      </c>
      <c r="O88" s="12" t="s">
        <v>28</v>
      </c>
      <c r="P88" s="12" t="s">
        <v>220</v>
      </c>
    </row>
    <row r="89" spans="1:16" x14ac:dyDescent="0.25">
      <c r="A89" t="s">
        <v>22</v>
      </c>
      <c r="D89" s="12" t="s">
        <v>170</v>
      </c>
      <c r="E89" s="13">
        <v>7.2</v>
      </c>
      <c r="F89" s="12" t="s">
        <v>171</v>
      </c>
      <c r="G89" s="12" t="s">
        <v>93</v>
      </c>
      <c r="H89" s="12" t="s">
        <v>27</v>
      </c>
      <c r="I89" s="12" t="s">
        <v>172</v>
      </c>
      <c r="J89" s="12" t="s">
        <v>173</v>
      </c>
      <c r="K89" s="13">
        <v>256.7</v>
      </c>
      <c r="L89" s="14">
        <v>42810</v>
      </c>
      <c r="M89" s="12" t="s">
        <v>364</v>
      </c>
      <c r="N89" s="12" t="s">
        <v>30</v>
      </c>
      <c r="O89" s="12" t="s">
        <v>46</v>
      </c>
      <c r="P89" s="12" t="s">
        <v>174</v>
      </c>
    </row>
    <row r="90" spans="1:16" x14ac:dyDescent="0.25">
      <c r="A90" t="s">
        <v>22</v>
      </c>
      <c r="D90" s="12" t="s">
        <v>34</v>
      </c>
      <c r="E90" s="13">
        <v>32.99</v>
      </c>
      <c r="F90" s="12" t="s">
        <v>38</v>
      </c>
      <c r="G90" s="12" t="s">
        <v>26</v>
      </c>
      <c r="H90" s="12" t="s">
        <v>27</v>
      </c>
      <c r="I90" s="12" t="s">
        <v>39</v>
      </c>
      <c r="J90" s="12" t="s">
        <v>40</v>
      </c>
      <c r="K90" s="13">
        <v>1176.47</v>
      </c>
      <c r="L90" s="14">
        <v>42811</v>
      </c>
      <c r="M90" s="12" t="s">
        <v>365</v>
      </c>
      <c r="N90" s="12" t="s">
        <v>30</v>
      </c>
      <c r="O90" s="12" t="s">
        <v>28</v>
      </c>
      <c r="P90" s="12" t="s">
        <v>37</v>
      </c>
    </row>
    <row r="91" spans="1:16" x14ac:dyDescent="0.25">
      <c r="A91" t="s">
        <v>22</v>
      </c>
      <c r="D91" s="12" t="s">
        <v>216</v>
      </c>
      <c r="E91" s="13">
        <v>4.79</v>
      </c>
      <c r="F91" s="12" t="s">
        <v>221</v>
      </c>
      <c r="G91" s="12" t="s">
        <v>93</v>
      </c>
      <c r="H91" s="12" t="s">
        <v>27</v>
      </c>
      <c r="I91" s="12" t="s">
        <v>222</v>
      </c>
      <c r="J91" s="12" t="s">
        <v>223</v>
      </c>
      <c r="K91" s="13">
        <v>170.99</v>
      </c>
      <c r="L91" s="14">
        <v>42811</v>
      </c>
      <c r="M91" s="12" t="s">
        <v>366</v>
      </c>
      <c r="N91" s="12" t="s">
        <v>30</v>
      </c>
      <c r="O91" s="12" t="s">
        <v>28</v>
      </c>
      <c r="P91" s="12" t="s">
        <v>220</v>
      </c>
    </row>
    <row r="92" spans="1:16" x14ac:dyDescent="0.25">
      <c r="A92" t="s">
        <v>22</v>
      </c>
      <c r="D92" s="12" t="s">
        <v>91</v>
      </c>
      <c r="E92" s="13">
        <v>1.2</v>
      </c>
      <c r="F92" s="12" t="s">
        <v>92</v>
      </c>
      <c r="G92" s="12" t="s">
        <v>93</v>
      </c>
      <c r="H92" s="12" t="s">
        <v>27</v>
      </c>
      <c r="I92" s="12" t="s">
        <v>94</v>
      </c>
      <c r="J92" s="12" t="s">
        <v>95</v>
      </c>
      <c r="K92" s="13">
        <v>42.7</v>
      </c>
      <c r="L92" s="14">
        <v>42812</v>
      </c>
      <c r="M92" s="12" t="s">
        <v>367</v>
      </c>
      <c r="N92" s="12" t="s">
        <v>30</v>
      </c>
      <c r="O92" s="12" t="s">
        <v>28</v>
      </c>
      <c r="P92" s="12" t="s">
        <v>96</v>
      </c>
    </row>
    <row r="93" spans="1:16" x14ac:dyDescent="0.25">
      <c r="A93" t="s">
        <v>22</v>
      </c>
      <c r="D93" s="12" t="s">
        <v>216</v>
      </c>
      <c r="E93" s="13">
        <v>241.19</v>
      </c>
      <c r="F93" s="12" t="s">
        <v>217</v>
      </c>
      <c r="G93" s="12" t="s">
        <v>93</v>
      </c>
      <c r="H93" s="12" t="s">
        <v>27</v>
      </c>
      <c r="I93" s="12" t="s">
        <v>218</v>
      </c>
      <c r="J93" s="12" t="s">
        <v>219</v>
      </c>
      <c r="K93" s="13">
        <v>8602.49</v>
      </c>
      <c r="L93" s="14">
        <v>42812</v>
      </c>
      <c r="M93" s="12" t="s">
        <v>368</v>
      </c>
      <c r="N93" s="12" t="s">
        <v>30</v>
      </c>
      <c r="O93" s="12" t="s">
        <v>28</v>
      </c>
      <c r="P93" s="12" t="s">
        <v>220</v>
      </c>
    </row>
    <row r="94" spans="1:16" x14ac:dyDescent="0.25">
      <c r="A94" t="s">
        <v>22</v>
      </c>
      <c r="D94" s="12" t="s">
        <v>170</v>
      </c>
      <c r="E94" s="13">
        <v>7.2</v>
      </c>
      <c r="F94" s="12" t="s">
        <v>181</v>
      </c>
      <c r="G94" s="12" t="s">
        <v>93</v>
      </c>
      <c r="H94" s="12" t="s">
        <v>27</v>
      </c>
      <c r="I94" s="12" t="s">
        <v>182</v>
      </c>
      <c r="J94" s="12" t="s">
        <v>183</v>
      </c>
      <c r="K94" s="13">
        <v>256.64999999999998</v>
      </c>
      <c r="L94" s="14">
        <v>42812</v>
      </c>
      <c r="M94" s="12" t="s">
        <v>369</v>
      </c>
      <c r="N94" s="12" t="s">
        <v>30</v>
      </c>
      <c r="O94" s="12" t="s">
        <v>28</v>
      </c>
      <c r="P94" s="12" t="s">
        <v>174</v>
      </c>
    </row>
    <row r="95" spans="1:16" x14ac:dyDescent="0.25">
      <c r="A95" t="s">
        <v>22</v>
      </c>
      <c r="D95" s="12" t="s">
        <v>74</v>
      </c>
      <c r="E95" s="13">
        <v>647.99</v>
      </c>
      <c r="F95" s="12" t="s">
        <v>75</v>
      </c>
      <c r="G95" s="12" t="s">
        <v>26</v>
      </c>
      <c r="H95" s="12" t="s">
        <v>27</v>
      </c>
      <c r="I95" s="12" t="s">
        <v>76</v>
      </c>
      <c r="J95" s="12" t="s">
        <v>77</v>
      </c>
      <c r="K95" s="13">
        <v>23111.52</v>
      </c>
      <c r="L95" s="14">
        <v>42813</v>
      </c>
      <c r="M95" s="12" t="s">
        <v>370</v>
      </c>
      <c r="N95" s="12" t="s">
        <v>30</v>
      </c>
      <c r="O95" s="12" t="s">
        <v>28</v>
      </c>
      <c r="P95" s="12" t="s">
        <v>78</v>
      </c>
    </row>
    <row r="96" spans="1:16" x14ac:dyDescent="0.25">
      <c r="A96" t="s">
        <v>22</v>
      </c>
      <c r="D96" s="12" t="s">
        <v>170</v>
      </c>
      <c r="E96" s="13">
        <v>23.99</v>
      </c>
      <c r="F96" s="12" t="s">
        <v>181</v>
      </c>
      <c r="G96" s="12" t="s">
        <v>93</v>
      </c>
      <c r="H96" s="12" t="s">
        <v>27</v>
      </c>
      <c r="I96" s="12" t="s">
        <v>182</v>
      </c>
      <c r="J96" s="12" t="s">
        <v>183</v>
      </c>
      <c r="K96" s="13">
        <v>855.47</v>
      </c>
      <c r="L96" s="14">
        <v>42814</v>
      </c>
      <c r="M96" s="12" t="s">
        <v>371</v>
      </c>
      <c r="N96" s="12" t="s">
        <v>30</v>
      </c>
      <c r="O96" s="12" t="s">
        <v>28</v>
      </c>
      <c r="P96" s="12" t="s">
        <v>174</v>
      </c>
    </row>
    <row r="97" spans="1:16" x14ac:dyDescent="0.25">
      <c r="A97" t="s">
        <v>22</v>
      </c>
      <c r="D97" s="12" t="s">
        <v>216</v>
      </c>
      <c r="E97" s="13">
        <v>863.98</v>
      </c>
      <c r="F97" s="12" t="s">
        <v>224</v>
      </c>
      <c r="G97" s="12" t="s">
        <v>93</v>
      </c>
      <c r="H97" s="12" t="s">
        <v>27</v>
      </c>
      <c r="I97" s="12" t="s">
        <v>225</v>
      </c>
      <c r="J97" s="12" t="s">
        <v>226</v>
      </c>
      <c r="K97" s="13">
        <v>28799.4</v>
      </c>
      <c r="L97" s="14">
        <v>42815</v>
      </c>
      <c r="M97" s="12" t="s">
        <v>372</v>
      </c>
      <c r="N97" s="12" t="s">
        <v>30</v>
      </c>
      <c r="O97" s="12" t="s">
        <v>28</v>
      </c>
      <c r="P97" s="12" t="s">
        <v>220</v>
      </c>
    </row>
    <row r="98" spans="1:16" x14ac:dyDescent="0.25">
      <c r="A98" t="s">
        <v>22</v>
      </c>
      <c r="D98" s="12" t="s">
        <v>157</v>
      </c>
      <c r="E98" s="13">
        <v>144</v>
      </c>
      <c r="F98" s="12" t="s">
        <v>158</v>
      </c>
      <c r="G98" s="12" t="s">
        <v>93</v>
      </c>
      <c r="H98" s="12" t="s">
        <v>27</v>
      </c>
      <c r="I98" s="12" t="s">
        <v>159</v>
      </c>
      <c r="J98" s="12" t="s">
        <v>160</v>
      </c>
      <c r="K98" s="13">
        <v>5135.8999999999996</v>
      </c>
      <c r="L98" s="14">
        <v>42816</v>
      </c>
      <c r="M98" s="12" t="s">
        <v>373</v>
      </c>
      <c r="N98" s="12" t="s">
        <v>30</v>
      </c>
      <c r="O98" s="12" t="s">
        <v>28</v>
      </c>
      <c r="P98" s="12" t="s">
        <v>161</v>
      </c>
    </row>
    <row r="99" spans="1:16" x14ac:dyDescent="0.25">
      <c r="A99" t="s">
        <v>22</v>
      </c>
      <c r="D99" s="12" t="s">
        <v>157</v>
      </c>
      <c r="E99" s="13">
        <v>1.8</v>
      </c>
      <c r="F99" s="12" t="s">
        <v>162</v>
      </c>
      <c r="G99" s="12" t="s">
        <v>93</v>
      </c>
      <c r="H99" s="12" t="s">
        <v>27</v>
      </c>
      <c r="I99" s="12" t="s">
        <v>163</v>
      </c>
      <c r="J99" s="12" t="s">
        <v>164</v>
      </c>
      <c r="K99" s="13">
        <v>59.95</v>
      </c>
      <c r="L99" s="14">
        <v>42817</v>
      </c>
      <c r="M99" s="12" t="s">
        <v>374</v>
      </c>
      <c r="N99" s="12" t="s">
        <v>30</v>
      </c>
      <c r="O99" s="12" t="s">
        <v>28</v>
      </c>
      <c r="P99" s="12" t="s">
        <v>161</v>
      </c>
    </row>
    <row r="100" spans="1:16" x14ac:dyDescent="0.25">
      <c r="A100" t="s">
        <v>22</v>
      </c>
      <c r="D100" s="12" t="s">
        <v>91</v>
      </c>
      <c r="E100" s="13">
        <v>14.39</v>
      </c>
      <c r="F100" s="12" t="s">
        <v>92</v>
      </c>
      <c r="G100" s="12" t="s">
        <v>93</v>
      </c>
      <c r="H100" s="12" t="s">
        <v>27</v>
      </c>
      <c r="I100" s="12" t="s">
        <v>94</v>
      </c>
      <c r="J100" s="12" t="s">
        <v>95</v>
      </c>
      <c r="K100" s="13">
        <v>513.17999999999995</v>
      </c>
      <c r="L100" s="14">
        <v>42818</v>
      </c>
      <c r="M100" s="12" t="s">
        <v>375</v>
      </c>
      <c r="N100" s="12" t="s">
        <v>30</v>
      </c>
      <c r="O100" s="12" t="s">
        <v>28</v>
      </c>
      <c r="P100" s="12" t="s">
        <v>96</v>
      </c>
    </row>
    <row r="101" spans="1:16" x14ac:dyDescent="0.25">
      <c r="A101" t="s">
        <v>22</v>
      </c>
      <c r="D101" s="12" t="s">
        <v>216</v>
      </c>
      <c r="E101" s="13">
        <v>40.200000000000003</v>
      </c>
      <c r="F101" s="12" t="s">
        <v>217</v>
      </c>
      <c r="G101" s="12" t="s">
        <v>93</v>
      </c>
      <c r="H101" s="12" t="s">
        <v>27</v>
      </c>
      <c r="I101" s="12" t="s">
        <v>218</v>
      </c>
      <c r="J101" s="12" t="s">
        <v>219</v>
      </c>
      <c r="K101" s="13">
        <v>1433.75</v>
      </c>
      <c r="L101" s="14">
        <v>42819</v>
      </c>
      <c r="M101" s="12" t="s">
        <v>376</v>
      </c>
      <c r="N101" s="12" t="s">
        <v>30</v>
      </c>
      <c r="O101" s="12" t="s">
        <v>28</v>
      </c>
      <c r="P101" s="12" t="s">
        <v>220</v>
      </c>
    </row>
    <row r="102" spans="1:16" x14ac:dyDescent="0.25">
      <c r="A102" t="s">
        <v>22</v>
      </c>
      <c r="D102" s="12" t="s">
        <v>60</v>
      </c>
      <c r="E102" s="13">
        <v>12.58</v>
      </c>
      <c r="F102" s="12" t="s">
        <v>61</v>
      </c>
      <c r="G102" s="12" t="s">
        <v>26</v>
      </c>
      <c r="H102" s="12" t="s">
        <v>27</v>
      </c>
      <c r="I102" s="12" t="s">
        <v>62</v>
      </c>
      <c r="J102" s="12" t="s">
        <v>63</v>
      </c>
      <c r="K102" s="13">
        <v>448.76</v>
      </c>
      <c r="L102" s="14">
        <v>42820</v>
      </c>
      <c r="M102" s="12" t="s">
        <v>377</v>
      </c>
      <c r="N102" s="12" t="s">
        <v>30</v>
      </c>
      <c r="O102" s="12" t="s">
        <v>28</v>
      </c>
      <c r="P102" s="12" t="s">
        <v>29</v>
      </c>
    </row>
    <row r="103" spans="1:16" x14ac:dyDescent="0.25">
      <c r="A103" t="s">
        <v>22</v>
      </c>
      <c r="D103" s="12" t="s">
        <v>170</v>
      </c>
      <c r="E103" s="13">
        <v>5.7</v>
      </c>
      <c r="F103" s="12" t="s">
        <v>175</v>
      </c>
      <c r="G103" s="12" t="s">
        <v>93</v>
      </c>
      <c r="H103" s="12" t="s">
        <v>27</v>
      </c>
      <c r="I103" s="12" t="s">
        <v>176</v>
      </c>
      <c r="J103" s="12" t="s">
        <v>177</v>
      </c>
      <c r="K103" s="13">
        <v>203.25</v>
      </c>
      <c r="L103" s="14">
        <v>42821</v>
      </c>
      <c r="M103" s="12" t="s">
        <v>378</v>
      </c>
      <c r="N103" s="12" t="s">
        <v>30</v>
      </c>
      <c r="O103" s="12" t="s">
        <v>28</v>
      </c>
      <c r="P103" s="12" t="s">
        <v>174</v>
      </c>
    </row>
    <row r="104" spans="1:16" x14ac:dyDescent="0.25">
      <c r="A104" t="s">
        <v>22</v>
      </c>
      <c r="D104" s="12" t="s">
        <v>170</v>
      </c>
      <c r="E104" s="13">
        <v>1.19</v>
      </c>
      <c r="F104" s="12" t="s">
        <v>175</v>
      </c>
      <c r="G104" s="12" t="s">
        <v>93</v>
      </c>
      <c r="H104" s="12" t="s">
        <v>27</v>
      </c>
      <c r="I104" s="12" t="s">
        <v>176</v>
      </c>
      <c r="J104" s="12" t="s">
        <v>177</v>
      </c>
      <c r="K104" s="13">
        <v>42.59</v>
      </c>
      <c r="L104" s="14">
        <v>42822</v>
      </c>
      <c r="M104" s="12" t="s">
        <v>379</v>
      </c>
      <c r="N104" s="12" t="s">
        <v>30</v>
      </c>
      <c r="O104" s="12" t="s">
        <v>28</v>
      </c>
      <c r="P104" s="12" t="s">
        <v>174</v>
      </c>
    </row>
    <row r="105" spans="1:16" x14ac:dyDescent="0.25">
      <c r="A105" t="s">
        <v>22</v>
      </c>
      <c r="D105" s="12" t="s">
        <v>216</v>
      </c>
      <c r="E105" s="13">
        <v>10.79</v>
      </c>
      <c r="F105" s="12" t="s">
        <v>217</v>
      </c>
      <c r="G105" s="12" t="s">
        <v>93</v>
      </c>
      <c r="H105" s="12" t="s">
        <v>27</v>
      </c>
      <c r="I105" s="12" t="s">
        <v>218</v>
      </c>
      <c r="J105" s="12" t="s">
        <v>219</v>
      </c>
      <c r="K105" s="13">
        <v>384.89</v>
      </c>
      <c r="L105" s="14">
        <v>42823</v>
      </c>
      <c r="M105" s="12" t="s">
        <v>380</v>
      </c>
      <c r="N105" s="12" t="s">
        <v>30</v>
      </c>
      <c r="O105" s="12" t="s">
        <v>28</v>
      </c>
      <c r="P105" s="12" t="s">
        <v>220</v>
      </c>
    </row>
    <row r="106" spans="1:16" x14ac:dyDescent="0.25">
      <c r="A106" t="s">
        <v>22</v>
      </c>
      <c r="D106" s="12" t="s">
        <v>170</v>
      </c>
      <c r="E106" s="13">
        <v>17.100000000000001</v>
      </c>
      <c r="F106" s="12" t="s">
        <v>175</v>
      </c>
      <c r="G106" s="12" t="s">
        <v>93</v>
      </c>
      <c r="H106" s="12" t="s">
        <v>27</v>
      </c>
      <c r="I106" s="12" t="s">
        <v>176</v>
      </c>
      <c r="J106" s="12" t="s">
        <v>177</v>
      </c>
      <c r="K106" s="13">
        <v>609.75</v>
      </c>
      <c r="L106" s="14">
        <v>42824</v>
      </c>
      <c r="M106" s="12" t="s">
        <v>381</v>
      </c>
      <c r="N106" s="12" t="s">
        <v>30</v>
      </c>
      <c r="O106" s="12" t="s">
        <v>28</v>
      </c>
      <c r="P106" s="12" t="s">
        <v>174</v>
      </c>
    </row>
    <row r="107" spans="1:16" x14ac:dyDescent="0.25">
      <c r="A107" t="s">
        <v>22</v>
      </c>
      <c r="D107" s="12" t="s">
        <v>74</v>
      </c>
      <c r="E107" s="13">
        <v>36.6</v>
      </c>
      <c r="F107" s="12" t="s">
        <v>75</v>
      </c>
      <c r="G107" s="12" t="s">
        <v>26</v>
      </c>
      <c r="H107" s="12" t="s">
        <v>27</v>
      </c>
      <c r="I107" s="12" t="s">
        <v>76</v>
      </c>
      <c r="J107" s="12" t="s">
        <v>77</v>
      </c>
      <c r="K107" s="13">
        <v>1305.3</v>
      </c>
      <c r="L107" s="14">
        <v>42825</v>
      </c>
      <c r="M107" s="12" t="s">
        <v>382</v>
      </c>
      <c r="N107" s="12" t="s">
        <v>30</v>
      </c>
      <c r="O107" s="12" t="s">
        <v>28</v>
      </c>
      <c r="P107" s="12" t="s">
        <v>78</v>
      </c>
    </row>
    <row r="108" spans="1:16" x14ac:dyDescent="0.25">
      <c r="A108" t="s">
        <v>22</v>
      </c>
      <c r="D108" s="12" t="s">
        <v>170</v>
      </c>
      <c r="E108" s="13">
        <v>3.3</v>
      </c>
      <c r="F108" s="12" t="s">
        <v>181</v>
      </c>
      <c r="G108" s="12" t="s">
        <v>93</v>
      </c>
      <c r="H108" s="12" t="s">
        <v>27</v>
      </c>
      <c r="I108" s="12" t="s">
        <v>182</v>
      </c>
      <c r="J108" s="12" t="s">
        <v>183</v>
      </c>
      <c r="K108" s="13">
        <v>117.65</v>
      </c>
      <c r="L108" s="14">
        <v>42825</v>
      </c>
      <c r="M108" s="12" t="s">
        <v>383</v>
      </c>
      <c r="N108" s="12" t="s">
        <v>30</v>
      </c>
      <c r="O108" s="12" t="s">
        <v>28</v>
      </c>
      <c r="P108" s="12" t="s">
        <v>174</v>
      </c>
    </row>
    <row r="109" spans="1:16" x14ac:dyDescent="0.25">
      <c r="A109" t="s">
        <v>22</v>
      </c>
      <c r="D109" s="12" t="s">
        <v>170</v>
      </c>
      <c r="E109" s="13">
        <v>3.6</v>
      </c>
      <c r="F109" s="12" t="s">
        <v>175</v>
      </c>
      <c r="G109" s="12" t="s">
        <v>93</v>
      </c>
      <c r="H109" s="12" t="s">
        <v>27</v>
      </c>
      <c r="I109" s="12" t="s">
        <v>176</v>
      </c>
      <c r="J109" s="12" t="s">
        <v>177</v>
      </c>
      <c r="K109" s="13">
        <v>128.30000000000001</v>
      </c>
      <c r="L109" s="14">
        <v>42837</v>
      </c>
      <c r="M109" s="12" t="s">
        <v>384</v>
      </c>
      <c r="N109" s="12" t="s">
        <v>30</v>
      </c>
      <c r="O109" s="12" t="s">
        <v>28</v>
      </c>
      <c r="P109" s="12" t="s">
        <v>174</v>
      </c>
    </row>
    <row r="110" spans="1:16" x14ac:dyDescent="0.25">
      <c r="A110" t="s">
        <v>22</v>
      </c>
      <c r="D110" s="12" t="s">
        <v>91</v>
      </c>
      <c r="E110" s="13">
        <v>72</v>
      </c>
      <c r="F110" s="12" t="s">
        <v>100</v>
      </c>
      <c r="G110" s="12" t="s">
        <v>93</v>
      </c>
      <c r="H110" s="12" t="s">
        <v>27</v>
      </c>
      <c r="I110" s="12" t="s">
        <v>101</v>
      </c>
      <c r="J110" s="12" t="s">
        <v>102</v>
      </c>
      <c r="K110" s="13">
        <v>2567.9499999999998</v>
      </c>
      <c r="L110" s="14">
        <v>42837</v>
      </c>
      <c r="M110" s="12" t="s">
        <v>385</v>
      </c>
      <c r="N110" s="12" t="s">
        <v>30</v>
      </c>
      <c r="O110" s="12" t="s">
        <v>28</v>
      </c>
      <c r="P110" s="12" t="s">
        <v>96</v>
      </c>
    </row>
    <row r="111" spans="1:16" x14ac:dyDescent="0.25">
      <c r="A111" t="s">
        <v>22</v>
      </c>
      <c r="D111" s="12" t="s">
        <v>131</v>
      </c>
      <c r="E111" s="13">
        <v>28.49</v>
      </c>
      <c r="F111" s="12" t="s">
        <v>146</v>
      </c>
      <c r="G111" s="12" t="s">
        <v>143</v>
      </c>
      <c r="H111" s="12" t="s">
        <v>27</v>
      </c>
      <c r="I111" s="12" t="s">
        <v>147</v>
      </c>
      <c r="J111" s="12" t="s">
        <v>148</v>
      </c>
      <c r="K111" s="13">
        <v>1139.7</v>
      </c>
      <c r="L111" s="14">
        <v>42837</v>
      </c>
      <c r="M111" s="12" t="s">
        <v>386</v>
      </c>
      <c r="N111" s="12" t="s">
        <v>30</v>
      </c>
      <c r="O111" s="12" t="s">
        <v>28</v>
      </c>
      <c r="P111" s="12" t="s">
        <v>136</v>
      </c>
    </row>
    <row r="112" spans="1:16" x14ac:dyDescent="0.25">
      <c r="A112" t="s">
        <v>22</v>
      </c>
      <c r="D112" s="12" t="s">
        <v>91</v>
      </c>
      <c r="E112" s="13">
        <v>2.7</v>
      </c>
      <c r="F112" s="12" t="s">
        <v>100</v>
      </c>
      <c r="G112" s="12" t="s">
        <v>93</v>
      </c>
      <c r="H112" s="12" t="s">
        <v>27</v>
      </c>
      <c r="I112" s="12" t="s">
        <v>101</v>
      </c>
      <c r="J112" s="12" t="s">
        <v>102</v>
      </c>
      <c r="K112" s="13">
        <v>96.25</v>
      </c>
      <c r="L112" s="14">
        <v>42837</v>
      </c>
      <c r="M112" s="12" t="s">
        <v>387</v>
      </c>
      <c r="N112" s="12" t="s">
        <v>30</v>
      </c>
      <c r="O112" s="12" t="s">
        <v>28</v>
      </c>
      <c r="P112" s="12" t="s">
        <v>96</v>
      </c>
    </row>
    <row r="113" spans="1:16" x14ac:dyDescent="0.25">
      <c r="A113" t="s">
        <v>22</v>
      </c>
      <c r="D113" s="12" t="s">
        <v>91</v>
      </c>
      <c r="E113" s="13">
        <v>159</v>
      </c>
      <c r="F113" s="12" t="s">
        <v>103</v>
      </c>
      <c r="G113" s="12" t="s">
        <v>93</v>
      </c>
      <c r="H113" s="12" t="s">
        <v>27</v>
      </c>
      <c r="I113" s="12" t="s">
        <v>104</v>
      </c>
      <c r="J113" s="12" t="s">
        <v>105</v>
      </c>
      <c r="K113" s="13">
        <v>5670.8</v>
      </c>
      <c r="L113" s="14">
        <v>42837</v>
      </c>
      <c r="M113" s="12" t="s">
        <v>388</v>
      </c>
      <c r="N113" s="12" t="s">
        <v>30</v>
      </c>
      <c r="O113" s="12" t="s">
        <v>28</v>
      </c>
      <c r="P113" s="12" t="s">
        <v>96</v>
      </c>
    </row>
    <row r="114" spans="1:16" x14ac:dyDescent="0.25">
      <c r="A114" t="s">
        <v>22</v>
      </c>
      <c r="D114" s="12" t="s">
        <v>170</v>
      </c>
      <c r="E114" s="13">
        <v>4.8</v>
      </c>
      <c r="F114" s="12" t="s">
        <v>175</v>
      </c>
      <c r="G114" s="12" t="s">
        <v>93</v>
      </c>
      <c r="H114" s="12" t="s">
        <v>27</v>
      </c>
      <c r="I114" s="12" t="s">
        <v>176</v>
      </c>
      <c r="J114" s="12" t="s">
        <v>177</v>
      </c>
      <c r="K114" s="13">
        <v>171.1</v>
      </c>
      <c r="L114" s="14">
        <v>42837</v>
      </c>
      <c r="M114" s="12" t="s">
        <v>389</v>
      </c>
      <c r="N114" s="12" t="s">
        <v>30</v>
      </c>
      <c r="O114" s="12" t="s">
        <v>28</v>
      </c>
      <c r="P114" s="12" t="s">
        <v>174</v>
      </c>
    </row>
    <row r="115" spans="1:16" x14ac:dyDescent="0.25">
      <c r="A115" t="s">
        <v>22</v>
      </c>
      <c r="D115" s="12" t="s">
        <v>170</v>
      </c>
      <c r="E115" s="13">
        <v>40.5</v>
      </c>
      <c r="F115" s="12" t="s">
        <v>203</v>
      </c>
      <c r="G115" s="12" t="s">
        <v>93</v>
      </c>
      <c r="H115" s="12" t="s">
        <v>27</v>
      </c>
      <c r="I115" s="12" t="s">
        <v>204</v>
      </c>
      <c r="J115" s="12" t="s">
        <v>205</v>
      </c>
      <c r="K115" s="13">
        <v>1444.45</v>
      </c>
      <c r="L115" s="14">
        <v>41776</v>
      </c>
      <c r="M115" s="12" t="s">
        <v>390</v>
      </c>
      <c r="N115" s="12" t="s">
        <v>30</v>
      </c>
      <c r="O115" s="12" t="s">
        <v>28</v>
      </c>
      <c r="P115" s="12" t="s">
        <v>174</v>
      </c>
    </row>
    <row r="116" spans="1:16" x14ac:dyDescent="0.25">
      <c r="A116" t="s">
        <v>22</v>
      </c>
      <c r="D116" s="12" t="s">
        <v>216</v>
      </c>
      <c r="E116" s="13">
        <v>0.3</v>
      </c>
      <c r="F116" s="12" t="s">
        <v>221</v>
      </c>
      <c r="G116" s="12" t="s">
        <v>93</v>
      </c>
      <c r="H116" s="12" t="s">
        <v>27</v>
      </c>
      <c r="I116" s="12" t="s">
        <v>222</v>
      </c>
      <c r="J116" s="12" t="s">
        <v>223</v>
      </c>
      <c r="K116" s="13">
        <v>10.65</v>
      </c>
      <c r="L116" s="14">
        <v>41769</v>
      </c>
      <c r="M116" s="12" t="s">
        <v>391</v>
      </c>
      <c r="N116" s="12" t="s">
        <v>30</v>
      </c>
      <c r="O116" s="12" t="s">
        <v>28</v>
      </c>
      <c r="P116" s="12" t="s">
        <v>220</v>
      </c>
    </row>
    <row r="117" spans="1:16" x14ac:dyDescent="0.25">
      <c r="A117" t="s">
        <v>22</v>
      </c>
      <c r="D117" s="12" t="s">
        <v>216</v>
      </c>
      <c r="E117" s="13">
        <v>22.79</v>
      </c>
      <c r="F117" s="12" t="s">
        <v>217</v>
      </c>
      <c r="G117" s="12" t="s">
        <v>93</v>
      </c>
      <c r="H117" s="12" t="s">
        <v>27</v>
      </c>
      <c r="I117" s="12" t="s">
        <v>218</v>
      </c>
      <c r="J117" s="12" t="s">
        <v>219</v>
      </c>
      <c r="K117" s="13">
        <v>812.99</v>
      </c>
      <c r="L117" s="14">
        <v>41779</v>
      </c>
      <c r="M117" s="12" t="s">
        <v>392</v>
      </c>
      <c r="N117" s="12" t="s">
        <v>30</v>
      </c>
      <c r="O117" s="12" t="s">
        <v>28</v>
      </c>
      <c r="P117" s="12" t="s">
        <v>220</v>
      </c>
    </row>
    <row r="118" spans="1:16" x14ac:dyDescent="0.25">
      <c r="A118" t="s">
        <v>22</v>
      </c>
      <c r="D118" s="12" t="s">
        <v>170</v>
      </c>
      <c r="E118" s="13">
        <v>5.7</v>
      </c>
      <c r="F118" s="12" t="s">
        <v>181</v>
      </c>
      <c r="G118" s="12" t="s">
        <v>93</v>
      </c>
      <c r="H118" s="12" t="s">
        <v>27</v>
      </c>
      <c r="I118" s="12" t="s">
        <v>182</v>
      </c>
      <c r="J118" s="12" t="s">
        <v>183</v>
      </c>
      <c r="K118" s="13">
        <v>203.25</v>
      </c>
      <c r="L118" s="14">
        <v>41784</v>
      </c>
      <c r="M118" s="12" t="s">
        <v>393</v>
      </c>
      <c r="N118" s="12" t="s">
        <v>30</v>
      </c>
      <c r="O118" s="12" t="s">
        <v>28</v>
      </c>
      <c r="P118" s="12" t="s">
        <v>174</v>
      </c>
    </row>
    <row r="119" spans="1:16" x14ac:dyDescent="0.25">
      <c r="A119" t="s">
        <v>22</v>
      </c>
      <c r="D119" s="12" t="s">
        <v>74</v>
      </c>
      <c r="E119" s="13">
        <v>1.19</v>
      </c>
      <c r="F119" s="12" t="s">
        <v>75</v>
      </c>
      <c r="G119" s="12" t="s">
        <v>26</v>
      </c>
      <c r="H119" s="12" t="s">
        <v>27</v>
      </c>
      <c r="I119" s="12" t="s">
        <v>76</v>
      </c>
      <c r="J119" s="12" t="s">
        <v>77</v>
      </c>
      <c r="K119" s="13">
        <v>42.59</v>
      </c>
      <c r="L119" s="14">
        <v>41769</v>
      </c>
      <c r="M119" s="12" t="s">
        <v>394</v>
      </c>
      <c r="N119" s="12" t="s">
        <v>30</v>
      </c>
      <c r="O119" s="12" t="s">
        <v>28</v>
      </c>
      <c r="P119" s="12" t="s">
        <v>78</v>
      </c>
    </row>
    <row r="120" spans="1:16" x14ac:dyDescent="0.25">
      <c r="A120" t="s">
        <v>22</v>
      </c>
      <c r="D120" s="12" t="s">
        <v>74</v>
      </c>
      <c r="E120" s="13">
        <v>37.04</v>
      </c>
      <c r="F120" s="12" t="s">
        <v>79</v>
      </c>
      <c r="G120" s="12" t="s">
        <v>26</v>
      </c>
      <c r="H120" s="12" t="s">
        <v>27</v>
      </c>
      <c r="I120" s="12" t="s">
        <v>80</v>
      </c>
      <c r="J120" s="12" t="s">
        <v>81</v>
      </c>
      <c r="K120" s="13">
        <v>1320.82</v>
      </c>
      <c r="L120" s="14">
        <v>41769</v>
      </c>
      <c r="M120" s="12" t="s">
        <v>395</v>
      </c>
      <c r="N120" s="12" t="s">
        <v>30</v>
      </c>
      <c r="O120" s="12" t="s">
        <v>28</v>
      </c>
      <c r="P120" s="12" t="s">
        <v>78</v>
      </c>
    </row>
    <row r="121" spans="1:16" x14ac:dyDescent="0.25">
      <c r="A121" t="s">
        <v>22</v>
      </c>
      <c r="D121" s="12" t="s">
        <v>131</v>
      </c>
      <c r="E121" s="13">
        <v>18.3</v>
      </c>
      <c r="F121" s="12" t="s">
        <v>142</v>
      </c>
      <c r="G121" s="12" t="s">
        <v>143</v>
      </c>
      <c r="H121" s="12" t="s">
        <v>27</v>
      </c>
      <c r="I121" s="12" t="s">
        <v>144</v>
      </c>
      <c r="J121" s="12" t="s">
        <v>145</v>
      </c>
      <c r="K121" s="13">
        <v>731.94</v>
      </c>
      <c r="L121" s="14">
        <v>41769</v>
      </c>
      <c r="M121" s="12" t="s">
        <v>396</v>
      </c>
      <c r="N121" s="12" t="s">
        <v>30</v>
      </c>
      <c r="O121" s="12" t="s">
        <v>28</v>
      </c>
      <c r="P121" s="12" t="s">
        <v>136</v>
      </c>
    </row>
    <row r="122" spans="1:16" x14ac:dyDescent="0.25">
      <c r="A122" t="s">
        <v>22</v>
      </c>
      <c r="D122" s="12" t="s">
        <v>91</v>
      </c>
      <c r="E122" s="13">
        <v>-5.7</v>
      </c>
      <c r="F122" s="12" t="s">
        <v>397</v>
      </c>
      <c r="G122" s="12" t="s">
        <v>93</v>
      </c>
      <c r="H122" s="12" t="s">
        <v>27</v>
      </c>
      <c r="I122" s="12" t="s">
        <v>398</v>
      </c>
      <c r="J122" s="12" t="s">
        <v>399</v>
      </c>
      <c r="K122" s="13">
        <v>-189.95</v>
      </c>
      <c r="L122" s="14">
        <v>41778</v>
      </c>
      <c r="M122" s="12" t="s">
        <v>400</v>
      </c>
      <c r="N122" s="12" t="s">
        <v>30</v>
      </c>
      <c r="O122" s="12" t="s">
        <v>28</v>
      </c>
      <c r="P122" s="12" t="s">
        <v>96</v>
      </c>
    </row>
    <row r="123" spans="1:16" x14ac:dyDescent="0.25">
      <c r="A123" t="s">
        <v>22</v>
      </c>
      <c r="D123" s="12" t="s">
        <v>131</v>
      </c>
      <c r="E123" s="13">
        <v>-18.3</v>
      </c>
      <c r="F123" s="12" t="s">
        <v>401</v>
      </c>
      <c r="G123" s="12" t="s">
        <v>143</v>
      </c>
      <c r="H123" s="12" t="s">
        <v>27</v>
      </c>
      <c r="I123" s="12" t="s">
        <v>402</v>
      </c>
      <c r="J123" s="12" t="s">
        <v>403</v>
      </c>
      <c r="K123" s="13">
        <v>-731.94</v>
      </c>
      <c r="L123" s="14">
        <v>41786</v>
      </c>
      <c r="M123" s="12" t="s">
        <v>404</v>
      </c>
      <c r="N123" s="12" t="s">
        <v>30</v>
      </c>
      <c r="O123" s="12" t="s">
        <v>28</v>
      </c>
      <c r="P123" s="12" t="s">
        <v>136</v>
      </c>
    </row>
    <row r="124" spans="1:16" x14ac:dyDescent="0.25">
      <c r="A124" t="s">
        <v>22</v>
      </c>
      <c r="D124" s="12" t="s">
        <v>34</v>
      </c>
      <c r="E124" s="13">
        <v>-28.49</v>
      </c>
      <c r="F124" s="12" t="s">
        <v>405</v>
      </c>
      <c r="G124" s="12" t="s">
        <v>26</v>
      </c>
      <c r="H124" s="12" t="s">
        <v>27</v>
      </c>
      <c r="I124" s="12" t="s">
        <v>41</v>
      </c>
      <c r="J124" s="12" t="s">
        <v>42</v>
      </c>
      <c r="K124" s="13">
        <v>-1016.24</v>
      </c>
      <c r="L124" s="14">
        <v>41786</v>
      </c>
      <c r="M124" s="12" t="s">
        <v>406</v>
      </c>
      <c r="N124" s="12" t="s">
        <v>30</v>
      </c>
      <c r="O124" s="12" t="s">
        <v>28</v>
      </c>
      <c r="P124" s="12" t="s">
        <v>37</v>
      </c>
    </row>
    <row r="125" spans="1:16" x14ac:dyDescent="0.25">
      <c r="A125" t="s">
        <v>22</v>
      </c>
      <c r="D125" s="12" t="s">
        <v>170</v>
      </c>
      <c r="E125" s="13">
        <v>2.99</v>
      </c>
      <c r="F125" s="12" t="s">
        <v>178</v>
      </c>
      <c r="G125" s="12" t="s">
        <v>93</v>
      </c>
      <c r="H125" s="12" t="s">
        <v>27</v>
      </c>
      <c r="I125" s="12" t="s">
        <v>179</v>
      </c>
      <c r="J125" s="12" t="s">
        <v>180</v>
      </c>
      <c r="K125" s="13">
        <v>99.75</v>
      </c>
      <c r="L125" s="14">
        <v>42837</v>
      </c>
      <c r="M125" s="12" t="s">
        <v>407</v>
      </c>
      <c r="N125" s="12" t="s">
        <v>30</v>
      </c>
      <c r="O125" s="12" t="s">
        <v>28</v>
      </c>
      <c r="P125" s="12" t="s">
        <v>174</v>
      </c>
    </row>
    <row r="126" spans="1:16" x14ac:dyDescent="0.25">
      <c r="A126" t="s">
        <v>22</v>
      </c>
      <c r="D126" s="12" t="s">
        <v>60</v>
      </c>
      <c r="E126" s="13">
        <v>2100.3000000000002</v>
      </c>
      <c r="F126" s="12" t="s">
        <v>71</v>
      </c>
      <c r="G126" s="12" t="s">
        <v>26</v>
      </c>
      <c r="H126" s="12" t="s">
        <v>27</v>
      </c>
      <c r="I126" s="12" t="s">
        <v>72</v>
      </c>
      <c r="J126" s="12" t="s">
        <v>73</v>
      </c>
      <c r="K126" s="13">
        <v>74910.649999999994</v>
      </c>
      <c r="L126" s="14">
        <v>42837</v>
      </c>
      <c r="M126" s="12" t="s">
        <v>408</v>
      </c>
      <c r="N126" s="12" t="s">
        <v>30</v>
      </c>
      <c r="O126" s="12" t="s">
        <v>28</v>
      </c>
      <c r="P126" s="12" t="s">
        <v>29</v>
      </c>
    </row>
    <row r="127" spans="1:16" x14ac:dyDescent="0.25">
      <c r="A127" t="s">
        <v>22</v>
      </c>
      <c r="D127" s="12" t="s">
        <v>157</v>
      </c>
      <c r="E127" s="13">
        <v>14.4</v>
      </c>
      <c r="F127" s="12" t="s">
        <v>158</v>
      </c>
      <c r="G127" s="12" t="s">
        <v>93</v>
      </c>
      <c r="H127" s="12" t="s">
        <v>27</v>
      </c>
      <c r="I127" s="12" t="s">
        <v>159</v>
      </c>
      <c r="J127" s="12" t="s">
        <v>160</v>
      </c>
      <c r="K127" s="13">
        <v>513.5</v>
      </c>
      <c r="L127" s="14">
        <v>42837</v>
      </c>
      <c r="M127" s="12" t="s">
        <v>409</v>
      </c>
      <c r="N127" s="12" t="s">
        <v>30</v>
      </c>
      <c r="O127" s="12" t="s">
        <v>28</v>
      </c>
      <c r="P127" s="12" t="s">
        <v>161</v>
      </c>
    </row>
    <row r="128" spans="1:16" x14ac:dyDescent="0.25">
      <c r="A128" t="s">
        <v>22</v>
      </c>
      <c r="D128" s="12" t="s">
        <v>157</v>
      </c>
      <c r="E128" s="13">
        <v>19.5</v>
      </c>
      <c r="F128" s="12" t="s">
        <v>167</v>
      </c>
      <c r="G128" s="12" t="s">
        <v>93</v>
      </c>
      <c r="H128" s="12" t="s">
        <v>27</v>
      </c>
      <c r="I128" s="12" t="s">
        <v>168</v>
      </c>
      <c r="J128" s="12" t="s">
        <v>169</v>
      </c>
      <c r="K128" s="13">
        <v>695.4</v>
      </c>
      <c r="L128" s="14">
        <v>42837</v>
      </c>
      <c r="M128" s="12" t="s">
        <v>410</v>
      </c>
      <c r="N128" s="12" t="s">
        <v>30</v>
      </c>
      <c r="O128" s="12" t="s">
        <v>28</v>
      </c>
      <c r="P128" s="12" t="s">
        <v>161</v>
      </c>
    </row>
    <row r="129" spans="1:16" x14ac:dyDescent="0.25">
      <c r="A129" t="s">
        <v>22</v>
      </c>
      <c r="D129" s="12" t="s">
        <v>216</v>
      </c>
      <c r="E129" s="13">
        <v>197.7</v>
      </c>
      <c r="F129" s="12" t="s">
        <v>221</v>
      </c>
      <c r="G129" s="12" t="s">
        <v>93</v>
      </c>
      <c r="H129" s="12" t="s">
        <v>27</v>
      </c>
      <c r="I129" s="12" t="s">
        <v>222</v>
      </c>
      <c r="J129" s="12" t="s">
        <v>223</v>
      </c>
      <c r="K129" s="13">
        <v>7051.25</v>
      </c>
      <c r="L129" s="14">
        <v>42837</v>
      </c>
      <c r="M129" s="12" t="s">
        <v>411</v>
      </c>
      <c r="N129" s="12" t="s">
        <v>30</v>
      </c>
      <c r="O129" s="12" t="s">
        <v>28</v>
      </c>
      <c r="P129" s="12" t="s">
        <v>220</v>
      </c>
    </row>
    <row r="130" spans="1:16" x14ac:dyDescent="0.25">
      <c r="A130" t="s">
        <v>22</v>
      </c>
      <c r="D130" s="12" t="s">
        <v>60</v>
      </c>
      <c r="E130" s="13">
        <v>0.9</v>
      </c>
      <c r="F130" s="12" t="s">
        <v>64</v>
      </c>
      <c r="G130" s="12" t="s">
        <v>26</v>
      </c>
      <c r="H130" s="12" t="s">
        <v>27</v>
      </c>
      <c r="I130" s="12" t="s">
        <v>31</v>
      </c>
      <c r="J130" s="12" t="s">
        <v>32</v>
      </c>
      <c r="K130" s="13">
        <v>31.94</v>
      </c>
      <c r="L130" s="14">
        <v>42837</v>
      </c>
      <c r="M130" s="12" t="s">
        <v>412</v>
      </c>
      <c r="N130" s="12" t="s">
        <v>30</v>
      </c>
      <c r="O130" s="12" t="s">
        <v>28</v>
      </c>
      <c r="P130" s="12" t="s">
        <v>29</v>
      </c>
    </row>
    <row r="131" spans="1:16" x14ac:dyDescent="0.25">
      <c r="A131" t="s">
        <v>22</v>
      </c>
      <c r="D131" s="12" t="s">
        <v>34</v>
      </c>
      <c r="E131" s="13">
        <v>1.19</v>
      </c>
      <c r="F131" s="12" t="s">
        <v>35</v>
      </c>
      <c r="G131" s="12" t="s">
        <v>26</v>
      </c>
      <c r="H131" s="12" t="s">
        <v>27</v>
      </c>
      <c r="I131" s="12" t="s">
        <v>31</v>
      </c>
      <c r="J131" s="12" t="s">
        <v>36</v>
      </c>
      <c r="K131" s="13">
        <v>42.59</v>
      </c>
      <c r="L131" s="14">
        <v>42837</v>
      </c>
      <c r="M131" s="12" t="s">
        <v>413</v>
      </c>
      <c r="N131" s="12" t="s">
        <v>30</v>
      </c>
      <c r="O131" s="12" t="s">
        <v>28</v>
      </c>
      <c r="P131" s="12" t="s">
        <v>37</v>
      </c>
    </row>
    <row r="132" spans="1:16" x14ac:dyDescent="0.25">
      <c r="A132" t="s">
        <v>22</v>
      </c>
      <c r="D132" s="12" t="s">
        <v>91</v>
      </c>
      <c r="E132" s="13">
        <v>2073.3000000000002</v>
      </c>
      <c r="F132" s="12" t="s">
        <v>128</v>
      </c>
      <c r="G132" s="12" t="s">
        <v>93</v>
      </c>
      <c r="H132" s="12" t="s">
        <v>27</v>
      </c>
      <c r="I132" s="12" t="s">
        <v>129</v>
      </c>
      <c r="J132" s="12" t="s">
        <v>130</v>
      </c>
      <c r="K132" s="13">
        <v>73947.649999999994</v>
      </c>
      <c r="L132" s="14">
        <v>42837</v>
      </c>
      <c r="M132" s="12" t="s">
        <v>414</v>
      </c>
      <c r="N132" s="12" t="s">
        <v>30</v>
      </c>
      <c r="O132" s="12" t="s">
        <v>28</v>
      </c>
      <c r="P132" s="12" t="s">
        <v>96</v>
      </c>
    </row>
    <row r="133" spans="1:16" x14ac:dyDescent="0.25">
      <c r="A133" t="s">
        <v>22</v>
      </c>
      <c r="D133" s="12" t="s">
        <v>216</v>
      </c>
      <c r="E133" s="13">
        <v>3.6</v>
      </c>
      <c r="F133" s="12" t="s">
        <v>233</v>
      </c>
      <c r="G133" s="12" t="s">
        <v>93</v>
      </c>
      <c r="H133" s="12" t="s">
        <v>27</v>
      </c>
      <c r="I133" s="12" t="s">
        <v>234</v>
      </c>
      <c r="J133" s="12" t="s">
        <v>235</v>
      </c>
      <c r="K133" s="13">
        <v>128.35</v>
      </c>
      <c r="L133" s="14">
        <v>42837</v>
      </c>
      <c r="M133" s="12" t="s">
        <v>415</v>
      </c>
      <c r="N133" s="12" t="s">
        <v>30</v>
      </c>
      <c r="O133" s="12" t="s">
        <v>28</v>
      </c>
      <c r="P133" s="12" t="s">
        <v>220</v>
      </c>
    </row>
    <row r="134" spans="1:16" x14ac:dyDescent="0.25">
      <c r="A134" t="s">
        <v>22</v>
      </c>
      <c r="D134" s="12" t="s">
        <v>157</v>
      </c>
      <c r="E134" s="13">
        <v>2073.3000000000002</v>
      </c>
      <c r="F134" s="12" t="s">
        <v>51</v>
      </c>
      <c r="G134" s="12" t="s">
        <v>93</v>
      </c>
      <c r="H134" s="12" t="s">
        <v>27</v>
      </c>
      <c r="I134" s="12" t="s">
        <v>165</v>
      </c>
      <c r="J134" s="12" t="s">
        <v>166</v>
      </c>
      <c r="K134" s="13">
        <v>73947.649999999994</v>
      </c>
      <c r="L134" s="14">
        <v>42837</v>
      </c>
      <c r="M134" s="12" t="s">
        <v>416</v>
      </c>
      <c r="N134" s="12" t="s">
        <v>30</v>
      </c>
      <c r="O134" s="12" t="s">
        <v>28</v>
      </c>
      <c r="P134" s="12" t="s">
        <v>161</v>
      </c>
    </row>
    <row r="135" spans="1:16" x14ac:dyDescent="0.25">
      <c r="A135" t="s">
        <v>22</v>
      </c>
      <c r="D135" s="12" t="s">
        <v>131</v>
      </c>
      <c r="E135" s="13">
        <v>2.4</v>
      </c>
      <c r="F135" s="12" t="s">
        <v>132</v>
      </c>
      <c r="G135" s="12" t="s">
        <v>133</v>
      </c>
      <c r="H135" s="12" t="s">
        <v>27</v>
      </c>
      <c r="I135" s="12" t="s">
        <v>134</v>
      </c>
      <c r="J135" s="12" t="s">
        <v>135</v>
      </c>
      <c r="K135" s="13">
        <v>89.89</v>
      </c>
      <c r="L135" s="14">
        <v>42837</v>
      </c>
      <c r="M135" s="12" t="s">
        <v>417</v>
      </c>
      <c r="N135" s="12" t="s">
        <v>30</v>
      </c>
      <c r="O135" s="12" t="s">
        <v>28</v>
      </c>
      <c r="P135" s="12" t="s">
        <v>136</v>
      </c>
    </row>
    <row r="136" spans="1:16" x14ac:dyDescent="0.25">
      <c r="A136" t="s">
        <v>22</v>
      </c>
      <c r="D136" s="12" t="s">
        <v>91</v>
      </c>
      <c r="E136" s="13">
        <v>0.9</v>
      </c>
      <c r="F136" s="12" t="s">
        <v>92</v>
      </c>
      <c r="G136" s="12" t="s">
        <v>93</v>
      </c>
      <c r="H136" s="12" t="s">
        <v>27</v>
      </c>
      <c r="I136" s="12" t="s">
        <v>94</v>
      </c>
      <c r="J136" s="12" t="s">
        <v>95</v>
      </c>
      <c r="K136" s="13">
        <v>31.95</v>
      </c>
      <c r="L136" s="14">
        <v>41769</v>
      </c>
      <c r="M136" s="12" t="s">
        <v>418</v>
      </c>
      <c r="N136" s="12" t="s">
        <v>30</v>
      </c>
      <c r="O136" s="12" t="s">
        <v>28</v>
      </c>
      <c r="P136" s="12" t="s">
        <v>96</v>
      </c>
    </row>
    <row r="137" spans="1:16" x14ac:dyDescent="0.25">
      <c r="A137" t="s">
        <v>22</v>
      </c>
      <c r="D137" s="12" t="s">
        <v>157</v>
      </c>
      <c r="E137" s="13">
        <v>3.3</v>
      </c>
      <c r="F137" s="12" t="s">
        <v>51</v>
      </c>
      <c r="G137" s="12" t="s">
        <v>93</v>
      </c>
      <c r="H137" s="12" t="s">
        <v>27</v>
      </c>
      <c r="I137" s="12" t="s">
        <v>165</v>
      </c>
      <c r="J137" s="12" t="s">
        <v>166</v>
      </c>
      <c r="K137" s="13">
        <v>117.65</v>
      </c>
      <c r="L137" s="14">
        <v>41769</v>
      </c>
      <c r="M137" s="12" t="s">
        <v>419</v>
      </c>
      <c r="N137" s="12" t="s">
        <v>30</v>
      </c>
      <c r="O137" s="12" t="s">
        <v>28</v>
      </c>
      <c r="P137" s="12" t="s">
        <v>161</v>
      </c>
    </row>
    <row r="138" spans="1:16" x14ac:dyDescent="0.25">
      <c r="A138" t="s">
        <v>22</v>
      </c>
      <c r="D138" s="12" t="s">
        <v>91</v>
      </c>
      <c r="E138" s="13">
        <v>0.9</v>
      </c>
      <c r="F138" s="12" t="s">
        <v>100</v>
      </c>
      <c r="G138" s="12" t="s">
        <v>93</v>
      </c>
      <c r="H138" s="12" t="s">
        <v>27</v>
      </c>
      <c r="I138" s="12" t="s">
        <v>101</v>
      </c>
      <c r="J138" s="12" t="s">
        <v>102</v>
      </c>
      <c r="K138" s="13">
        <v>31.95</v>
      </c>
      <c r="L138" s="14">
        <v>42837</v>
      </c>
      <c r="M138" s="12" t="s">
        <v>420</v>
      </c>
      <c r="N138" s="12" t="s">
        <v>30</v>
      </c>
      <c r="O138" s="12" t="s">
        <v>28</v>
      </c>
      <c r="P138" s="12" t="s">
        <v>96</v>
      </c>
    </row>
    <row r="139" spans="1:16" x14ac:dyDescent="0.25">
      <c r="A139" t="s">
        <v>22</v>
      </c>
      <c r="D139" s="12" t="s">
        <v>91</v>
      </c>
      <c r="E139" s="13">
        <v>1.19</v>
      </c>
      <c r="F139" s="12" t="s">
        <v>103</v>
      </c>
      <c r="G139" s="12" t="s">
        <v>93</v>
      </c>
      <c r="H139" s="12" t="s">
        <v>27</v>
      </c>
      <c r="I139" s="12" t="s">
        <v>104</v>
      </c>
      <c r="J139" s="12" t="s">
        <v>105</v>
      </c>
      <c r="K139" s="13">
        <v>42.59</v>
      </c>
      <c r="L139" s="14">
        <v>42837</v>
      </c>
      <c r="M139" s="12" t="s">
        <v>421</v>
      </c>
      <c r="N139" s="12" t="s">
        <v>30</v>
      </c>
      <c r="O139" s="12" t="s">
        <v>28</v>
      </c>
      <c r="P139" s="12" t="s">
        <v>96</v>
      </c>
    </row>
    <row r="140" spans="1:16" x14ac:dyDescent="0.25">
      <c r="A140" t="s">
        <v>22</v>
      </c>
      <c r="D140" s="12" t="s">
        <v>170</v>
      </c>
      <c r="E140" s="13">
        <v>159.88999999999999</v>
      </c>
      <c r="F140" s="12" t="s">
        <v>175</v>
      </c>
      <c r="G140" s="12" t="s">
        <v>93</v>
      </c>
      <c r="H140" s="12" t="s">
        <v>27</v>
      </c>
      <c r="I140" s="12" t="s">
        <v>176</v>
      </c>
      <c r="J140" s="12" t="s">
        <v>177</v>
      </c>
      <c r="K140" s="13">
        <v>5702.69</v>
      </c>
      <c r="L140" s="14">
        <v>42837</v>
      </c>
      <c r="M140" s="12" t="s">
        <v>422</v>
      </c>
      <c r="N140" s="12" t="s">
        <v>30</v>
      </c>
      <c r="O140" s="12" t="s">
        <v>28</v>
      </c>
      <c r="P140" s="12" t="s">
        <v>174</v>
      </c>
    </row>
    <row r="141" spans="1:16" x14ac:dyDescent="0.25">
      <c r="A141" t="s">
        <v>22</v>
      </c>
      <c r="D141" s="12" t="s">
        <v>170</v>
      </c>
      <c r="E141" s="13">
        <v>26.99</v>
      </c>
      <c r="F141" s="12" t="s">
        <v>194</v>
      </c>
      <c r="G141" s="12" t="s">
        <v>93</v>
      </c>
      <c r="H141" s="12" t="s">
        <v>27</v>
      </c>
      <c r="I141" s="12" t="s">
        <v>195</v>
      </c>
      <c r="J141" s="12" t="s">
        <v>196</v>
      </c>
      <c r="K141" s="13">
        <v>962.47</v>
      </c>
      <c r="L141" s="14">
        <v>42837</v>
      </c>
      <c r="M141" s="12" t="s">
        <v>423</v>
      </c>
      <c r="N141" s="12" t="s">
        <v>30</v>
      </c>
      <c r="O141" s="12" t="s">
        <v>28</v>
      </c>
      <c r="P141" s="12" t="s">
        <v>174</v>
      </c>
    </row>
    <row r="142" spans="1:16" x14ac:dyDescent="0.25">
      <c r="A142" t="s">
        <v>22</v>
      </c>
      <c r="D142" s="12" t="s">
        <v>91</v>
      </c>
      <c r="E142" s="13">
        <v>105.6</v>
      </c>
      <c r="F142" s="12" t="s">
        <v>103</v>
      </c>
      <c r="G142" s="12" t="s">
        <v>93</v>
      </c>
      <c r="H142" s="12" t="s">
        <v>27</v>
      </c>
      <c r="I142" s="12" t="s">
        <v>104</v>
      </c>
      <c r="J142" s="12" t="s">
        <v>105</v>
      </c>
      <c r="K142" s="13">
        <v>3766.3</v>
      </c>
      <c r="L142" s="14">
        <v>42837</v>
      </c>
      <c r="M142" s="12" t="s">
        <v>424</v>
      </c>
      <c r="N142" s="12" t="s">
        <v>30</v>
      </c>
      <c r="O142" s="12" t="s">
        <v>28</v>
      </c>
      <c r="P142" s="12" t="s">
        <v>96</v>
      </c>
    </row>
    <row r="143" spans="1:16" x14ac:dyDescent="0.25">
      <c r="A143" t="s">
        <v>22</v>
      </c>
      <c r="D143" s="12" t="s">
        <v>157</v>
      </c>
      <c r="E143" s="13">
        <v>91.49</v>
      </c>
      <c r="F143" s="12" t="s">
        <v>51</v>
      </c>
      <c r="G143" s="12" t="s">
        <v>93</v>
      </c>
      <c r="H143" s="12" t="s">
        <v>27</v>
      </c>
      <c r="I143" s="12" t="s">
        <v>165</v>
      </c>
      <c r="J143" s="12" t="s">
        <v>166</v>
      </c>
      <c r="K143" s="13">
        <v>3049.75</v>
      </c>
      <c r="L143" s="14">
        <v>42370</v>
      </c>
      <c r="M143" s="12" t="s">
        <v>425</v>
      </c>
      <c r="N143" s="12" t="s">
        <v>30</v>
      </c>
      <c r="O143" s="12" t="s">
        <v>28</v>
      </c>
      <c r="P143" s="12" t="s">
        <v>161</v>
      </c>
    </row>
    <row r="144" spans="1:16" x14ac:dyDescent="0.25">
      <c r="A144" t="s">
        <v>22</v>
      </c>
      <c r="D144" s="12" t="s">
        <v>170</v>
      </c>
      <c r="E144" s="13">
        <v>34.19</v>
      </c>
      <c r="F144" s="12" t="s">
        <v>194</v>
      </c>
      <c r="G144" s="12" t="s">
        <v>93</v>
      </c>
      <c r="H144" s="12" t="s">
        <v>27</v>
      </c>
      <c r="I144" s="12" t="s">
        <v>195</v>
      </c>
      <c r="J144" s="12" t="s">
        <v>196</v>
      </c>
      <c r="K144" s="13">
        <v>1139.7</v>
      </c>
      <c r="L144" s="14">
        <v>42371</v>
      </c>
      <c r="M144" s="12" t="s">
        <v>426</v>
      </c>
      <c r="N144" s="12" t="s">
        <v>30</v>
      </c>
      <c r="O144" s="12" t="s">
        <v>28</v>
      </c>
      <c r="P144" s="12" t="s">
        <v>174</v>
      </c>
    </row>
    <row r="145" spans="1:16" x14ac:dyDescent="0.25">
      <c r="A145" t="s">
        <v>22</v>
      </c>
      <c r="D145" s="12" t="s">
        <v>170</v>
      </c>
      <c r="E145" s="13">
        <v>34.19</v>
      </c>
      <c r="F145" s="12" t="s">
        <v>175</v>
      </c>
      <c r="G145" s="12" t="s">
        <v>93</v>
      </c>
      <c r="H145" s="12" t="s">
        <v>27</v>
      </c>
      <c r="I145" s="12" t="s">
        <v>176</v>
      </c>
      <c r="J145" s="12" t="s">
        <v>177</v>
      </c>
      <c r="K145" s="13">
        <v>1139.7</v>
      </c>
      <c r="L145" s="14">
        <v>42372</v>
      </c>
      <c r="M145" s="12" t="s">
        <v>427</v>
      </c>
      <c r="N145" s="12" t="s">
        <v>30</v>
      </c>
      <c r="O145" s="12" t="s">
        <v>28</v>
      </c>
      <c r="P145" s="12" t="s">
        <v>174</v>
      </c>
    </row>
    <row r="146" spans="1:16" x14ac:dyDescent="0.25">
      <c r="A146" t="s">
        <v>22</v>
      </c>
      <c r="D146" s="12" t="s">
        <v>170</v>
      </c>
      <c r="E146" s="13">
        <v>14.39</v>
      </c>
      <c r="F146" s="12" t="s">
        <v>187</v>
      </c>
      <c r="G146" s="12" t="s">
        <v>93</v>
      </c>
      <c r="H146" s="12" t="s">
        <v>27</v>
      </c>
      <c r="I146" s="12" t="s">
        <v>188</v>
      </c>
      <c r="J146" s="12" t="s">
        <v>189</v>
      </c>
      <c r="K146" s="13">
        <v>479.8</v>
      </c>
      <c r="L146" s="14">
        <v>42372</v>
      </c>
      <c r="M146" s="12" t="s">
        <v>428</v>
      </c>
      <c r="N146" s="12" t="s">
        <v>30</v>
      </c>
      <c r="O146" s="12" t="s">
        <v>28</v>
      </c>
      <c r="P146" s="12" t="s">
        <v>174</v>
      </c>
    </row>
    <row r="147" spans="1:16" x14ac:dyDescent="0.25">
      <c r="A147" t="s">
        <v>22</v>
      </c>
      <c r="D147" s="12" t="s">
        <v>60</v>
      </c>
      <c r="E147" s="13">
        <v>11.4</v>
      </c>
      <c r="F147" s="12" t="s">
        <v>68</v>
      </c>
      <c r="G147" s="12" t="s">
        <v>26</v>
      </c>
      <c r="H147" s="12" t="s">
        <v>27</v>
      </c>
      <c r="I147" s="12" t="s">
        <v>69</v>
      </c>
      <c r="J147" s="12" t="s">
        <v>70</v>
      </c>
      <c r="K147" s="13">
        <v>379.9</v>
      </c>
      <c r="L147" s="14">
        <v>42373</v>
      </c>
      <c r="M147" s="12" t="s">
        <v>429</v>
      </c>
      <c r="N147" s="12" t="s">
        <v>30</v>
      </c>
      <c r="O147" s="12" t="s">
        <v>28</v>
      </c>
      <c r="P147" s="12" t="s">
        <v>29</v>
      </c>
    </row>
    <row r="148" spans="1:16" x14ac:dyDescent="0.25">
      <c r="A148" t="s">
        <v>22</v>
      </c>
      <c r="D148" s="12" t="s">
        <v>170</v>
      </c>
      <c r="E148" s="13">
        <v>28.8</v>
      </c>
      <c r="F148" s="12" t="s">
        <v>175</v>
      </c>
      <c r="G148" s="12" t="s">
        <v>93</v>
      </c>
      <c r="H148" s="12" t="s">
        <v>27</v>
      </c>
      <c r="I148" s="12" t="s">
        <v>176</v>
      </c>
      <c r="J148" s="12" t="s">
        <v>177</v>
      </c>
      <c r="K148" s="13">
        <v>959.95</v>
      </c>
      <c r="L148" s="14">
        <v>42374</v>
      </c>
      <c r="M148" s="12" t="s">
        <v>430</v>
      </c>
      <c r="N148" s="12" t="s">
        <v>30</v>
      </c>
      <c r="O148" s="12" t="s">
        <v>28</v>
      </c>
      <c r="P148" s="12" t="s">
        <v>174</v>
      </c>
    </row>
    <row r="149" spans="1:16" x14ac:dyDescent="0.25">
      <c r="A149" t="s">
        <v>22</v>
      </c>
      <c r="D149" s="12" t="s">
        <v>170</v>
      </c>
      <c r="E149" s="13">
        <v>11.99</v>
      </c>
      <c r="F149" s="12" t="s">
        <v>175</v>
      </c>
      <c r="G149" s="12" t="s">
        <v>93</v>
      </c>
      <c r="H149" s="12" t="s">
        <v>27</v>
      </c>
      <c r="I149" s="12" t="s">
        <v>176</v>
      </c>
      <c r="J149" s="12" t="s">
        <v>177</v>
      </c>
      <c r="K149" s="13">
        <v>399.75</v>
      </c>
      <c r="L149" s="14">
        <v>42374</v>
      </c>
      <c r="M149" s="12" t="s">
        <v>431</v>
      </c>
      <c r="N149" s="12" t="s">
        <v>30</v>
      </c>
      <c r="O149" s="12" t="s">
        <v>46</v>
      </c>
      <c r="P149" s="12" t="s">
        <v>174</v>
      </c>
    </row>
    <row r="150" spans="1:16" x14ac:dyDescent="0.25">
      <c r="A150" t="s">
        <v>22</v>
      </c>
      <c r="D150" s="12" t="s">
        <v>216</v>
      </c>
      <c r="E150" s="13">
        <v>9</v>
      </c>
      <c r="F150" s="12" t="s">
        <v>217</v>
      </c>
      <c r="G150" s="12" t="s">
        <v>93</v>
      </c>
      <c r="H150" s="12" t="s">
        <v>27</v>
      </c>
      <c r="I150" s="12" t="s">
        <v>218</v>
      </c>
      <c r="J150" s="12" t="s">
        <v>219</v>
      </c>
      <c r="K150" s="13">
        <v>299.89999999999998</v>
      </c>
      <c r="L150" s="14">
        <v>42375</v>
      </c>
      <c r="M150" s="12" t="s">
        <v>432</v>
      </c>
      <c r="N150" s="12" t="s">
        <v>30</v>
      </c>
      <c r="O150" s="12" t="s">
        <v>28</v>
      </c>
      <c r="P150" s="12" t="s">
        <v>220</v>
      </c>
    </row>
    <row r="151" spans="1:16" x14ac:dyDescent="0.25">
      <c r="A151" t="s">
        <v>22</v>
      </c>
      <c r="D151" s="12" t="s">
        <v>131</v>
      </c>
      <c r="E151" s="13">
        <v>10.8</v>
      </c>
      <c r="F151" s="12" t="s">
        <v>137</v>
      </c>
      <c r="G151" s="12" t="s">
        <v>133</v>
      </c>
      <c r="H151" s="12" t="s">
        <v>27</v>
      </c>
      <c r="I151" s="12" t="s">
        <v>138</v>
      </c>
      <c r="J151" s="12" t="s">
        <v>139</v>
      </c>
      <c r="K151" s="13">
        <v>359.85</v>
      </c>
      <c r="L151" s="14">
        <v>42375</v>
      </c>
      <c r="M151" s="12" t="s">
        <v>433</v>
      </c>
      <c r="N151" s="12" t="s">
        <v>30</v>
      </c>
      <c r="O151" s="12" t="s">
        <v>46</v>
      </c>
      <c r="P151" s="12" t="s">
        <v>136</v>
      </c>
    </row>
    <row r="152" spans="1:16" x14ac:dyDescent="0.25">
      <c r="A152" t="s">
        <v>22</v>
      </c>
      <c r="D152" s="12" t="s">
        <v>91</v>
      </c>
      <c r="E152" s="13">
        <v>1.2</v>
      </c>
      <c r="F152" s="12" t="s">
        <v>97</v>
      </c>
      <c r="G152" s="12" t="s">
        <v>93</v>
      </c>
      <c r="H152" s="12" t="s">
        <v>27</v>
      </c>
      <c r="I152" s="12" t="s">
        <v>98</v>
      </c>
      <c r="J152" s="12" t="s">
        <v>99</v>
      </c>
      <c r="K152" s="13">
        <v>39.9</v>
      </c>
      <c r="L152" s="14">
        <v>42376</v>
      </c>
      <c r="M152" s="12" t="s">
        <v>434</v>
      </c>
      <c r="N152" s="12" t="s">
        <v>30</v>
      </c>
      <c r="O152" s="12" t="s">
        <v>28</v>
      </c>
      <c r="P152" s="12" t="s">
        <v>96</v>
      </c>
    </row>
    <row r="153" spans="1:16" x14ac:dyDescent="0.25">
      <c r="A153" t="s">
        <v>22</v>
      </c>
      <c r="D153" s="12" t="s">
        <v>170</v>
      </c>
      <c r="E153" s="13">
        <v>11.4</v>
      </c>
      <c r="F153" s="12" t="s">
        <v>175</v>
      </c>
      <c r="G153" s="12" t="s">
        <v>93</v>
      </c>
      <c r="H153" s="12" t="s">
        <v>27</v>
      </c>
      <c r="I153" s="12" t="s">
        <v>176</v>
      </c>
      <c r="J153" s="12" t="s">
        <v>177</v>
      </c>
      <c r="K153" s="13">
        <v>379.9</v>
      </c>
      <c r="L153" s="14">
        <v>42376</v>
      </c>
      <c r="M153" s="12" t="s">
        <v>435</v>
      </c>
      <c r="N153" s="12" t="s">
        <v>30</v>
      </c>
      <c r="O153" s="12" t="s">
        <v>46</v>
      </c>
      <c r="P153" s="12" t="s">
        <v>174</v>
      </c>
    </row>
    <row r="154" spans="1:16" x14ac:dyDescent="0.25">
      <c r="A154" t="s">
        <v>22</v>
      </c>
      <c r="D154" s="12" t="s">
        <v>170</v>
      </c>
      <c r="E154" s="13">
        <v>1.49</v>
      </c>
      <c r="F154" s="12" t="s">
        <v>175</v>
      </c>
      <c r="G154" s="12" t="s">
        <v>93</v>
      </c>
      <c r="H154" s="12" t="s">
        <v>27</v>
      </c>
      <c r="I154" s="12" t="s">
        <v>176</v>
      </c>
      <c r="J154" s="12" t="s">
        <v>177</v>
      </c>
      <c r="K154" s="13">
        <v>53.24</v>
      </c>
      <c r="L154" s="14">
        <v>42377</v>
      </c>
      <c r="M154" s="12" t="s">
        <v>436</v>
      </c>
      <c r="N154" s="12" t="s">
        <v>30</v>
      </c>
      <c r="O154" s="12" t="s">
        <v>28</v>
      </c>
      <c r="P154" s="12" t="s">
        <v>174</v>
      </c>
    </row>
    <row r="155" spans="1:16" x14ac:dyDescent="0.25">
      <c r="A155" t="s">
        <v>22</v>
      </c>
      <c r="D155" s="12" t="s">
        <v>170</v>
      </c>
      <c r="E155" s="13">
        <v>1.49</v>
      </c>
      <c r="F155" s="12" t="s">
        <v>175</v>
      </c>
      <c r="G155" s="12" t="s">
        <v>93</v>
      </c>
      <c r="H155" s="12" t="s">
        <v>27</v>
      </c>
      <c r="I155" s="12" t="s">
        <v>176</v>
      </c>
      <c r="J155" s="12" t="s">
        <v>177</v>
      </c>
      <c r="K155" s="13">
        <v>53.24</v>
      </c>
      <c r="L155" s="14">
        <v>42377</v>
      </c>
      <c r="M155" s="12" t="s">
        <v>437</v>
      </c>
      <c r="N155" s="12" t="s">
        <v>30</v>
      </c>
      <c r="O155" s="12" t="s">
        <v>28</v>
      </c>
      <c r="P155" s="12" t="s">
        <v>174</v>
      </c>
    </row>
    <row r="156" spans="1:16" x14ac:dyDescent="0.25">
      <c r="A156" t="s">
        <v>22</v>
      </c>
      <c r="D156" s="12" t="s">
        <v>170</v>
      </c>
      <c r="E156" s="13">
        <v>40.5</v>
      </c>
      <c r="F156" s="12" t="s">
        <v>203</v>
      </c>
      <c r="G156" s="12" t="s">
        <v>93</v>
      </c>
      <c r="H156" s="12" t="s">
        <v>27</v>
      </c>
      <c r="I156" s="12" t="s">
        <v>204</v>
      </c>
      <c r="J156" s="12" t="s">
        <v>205</v>
      </c>
      <c r="K156" s="13">
        <v>1444.45</v>
      </c>
      <c r="L156" s="14">
        <v>42378</v>
      </c>
      <c r="M156" s="12" t="s">
        <v>438</v>
      </c>
      <c r="N156" s="12" t="s">
        <v>30</v>
      </c>
      <c r="O156" s="12" t="s">
        <v>28</v>
      </c>
      <c r="P156" s="12" t="s">
        <v>174</v>
      </c>
    </row>
    <row r="157" spans="1:16" x14ac:dyDescent="0.25">
      <c r="A157" t="s">
        <v>22</v>
      </c>
      <c r="D157" s="12" t="s">
        <v>157</v>
      </c>
      <c r="E157" s="13">
        <v>5.7</v>
      </c>
      <c r="F157" s="12" t="s">
        <v>51</v>
      </c>
      <c r="G157" s="12" t="s">
        <v>93</v>
      </c>
      <c r="H157" s="12" t="s">
        <v>27</v>
      </c>
      <c r="I157" s="12" t="s">
        <v>165</v>
      </c>
      <c r="J157" s="12" t="s">
        <v>166</v>
      </c>
      <c r="K157" s="13">
        <v>203.25</v>
      </c>
      <c r="L157" s="14">
        <v>42379</v>
      </c>
      <c r="M157" s="12" t="s">
        <v>439</v>
      </c>
      <c r="N157" s="12" t="s">
        <v>30</v>
      </c>
      <c r="O157" s="12" t="s">
        <v>28</v>
      </c>
      <c r="P157" s="12" t="s">
        <v>161</v>
      </c>
    </row>
    <row r="158" spans="1:16" x14ac:dyDescent="0.25">
      <c r="A158" t="s">
        <v>22</v>
      </c>
      <c r="D158" s="12" t="s">
        <v>60</v>
      </c>
      <c r="E158" s="13">
        <v>18.3</v>
      </c>
      <c r="F158" s="12" t="s">
        <v>61</v>
      </c>
      <c r="G158" s="12" t="s">
        <v>26</v>
      </c>
      <c r="H158" s="12" t="s">
        <v>27</v>
      </c>
      <c r="I158" s="12" t="s">
        <v>62</v>
      </c>
      <c r="J158" s="12" t="s">
        <v>63</v>
      </c>
      <c r="K158" s="13">
        <v>652.65</v>
      </c>
      <c r="L158" s="14">
        <v>42380</v>
      </c>
      <c r="M158" s="12" t="s">
        <v>440</v>
      </c>
      <c r="N158" s="12" t="s">
        <v>30</v>
      </c>
      <c r="O158" s="12" t="s">
        <v>28</v>
      </c>
      <c r="P158" s="12" t="s">
        <v>29</v>
      </c>
    </row>
    <row r="159" spans="1:16" x14ac:dyDescent="0.25">
      <c r="A159" t="s">
        <v>22</v>
      </c>
      <c r="D159" s="12" t="s">
        <v>216</v>
      </c>
      <c r="E159" s="13">
        <v>28.49</v>
      </c>
      <c r="F159" s="12" t="s">
        <v>217</v>
      </c>
      <c r="G159" s="12" t="s">
        <v>93</v>
      </c>
      <c r="H159" s="12" t="s">
        <v>27</v>
      </c>
      <c r="I159" s="12" t="s">
        <v>218</v>
      </c>
      <c r="J159" s="12" t="s">
        <v>219</v>
      </c>
      <c r="K159" s="13">
        <v>1016.24</v>
      </c>
      <c r="L159" s="14">
        <v>42381</v>
      </c>
      <c r="M159" s="12" t="s">
        <v>441</v>
      </c>
      <c r="N159" s="12" t="s">
        <v>30</v>
      </c>
      <c r="O159" s="12" t="s">
        <v>28</v>
      </c>
      <c r="P159" s="12" t="s">
        <v>220</v>
      </c>
    </row>
    <row r="160" spans="1:16" x14ac:dyDescent="0.25">
      <c r="A160" t="s">
        <v>22</v>
      </c>
      <c r="D160" s="12" t="s">
        <v>170</v>
      </c>
      <c r="E160" s="13">
        <v>0.9</v>
      </c>
      <c r="F160" s="12" t="s">
        <v>171</v>
      </c>
      <c r="G160" s="12" t="s">
        <v>93</v>
      </c>
      <c r="H160" s="12" t="s">
        <v>27</v>
      </c>
      <c r="I160" s="12" t="s">
        <v>172</v>
      </c>
      <c r="J160" s="12" t="s">
        <v>173</v>
      </c>
      <c r="K160" s="13">
        <v>31.95</v>
      </c>
      <c r="L160" s="14">
        <v>42382</v>
      </c>
      <c r="M160" s="12" t="s">
        <v>442</v>
      </c>
      <c r="N160" s="12" t="s">
        <v>30</v>
      </c>
      <c r="O160" s="12" t="s">
        <v>28</v>
      </c>
      <c r="P160" s="12" t="s">
        <v>174</v>
      </c>
    </row>
    <row r="161" spans="1:16" x14ac:dyDescent="0.25">
      <c r="A161" t="s">
        <v>22</v>
      </c>
      <c r="D161" s="12" t="s">
        <v>34</v>
      </c>
      <c r="E161" s="13">
        <v>21.6</v>
      </c>
      <c r="F161" s="12" t="s">
        <v>38</v>
      </c>
      <c r="G161" s="12" t="s">
        <v>26</v>
      </c>
      <c r="H161" s="12" t="s">
        <v>27</v>
      </c>
      <c r="I161" s="12" t="s">
        <v>39</v>
      </c>
      <c r="J161" s="12" t="s">
        <v>40</v>
      </c>
      <c r="K161" s="13">
        <v>770.3</v>
      </c>
      <c r="L161" s="14">
        <v>42383</v>
      </c>
      <c r="M161" s="12" t="s">
        <v>443</v>
      </c>
      <c r="N161" s="12" t="s">
        <v>30</v>
      </c>
      <c r="O161" s="12" t="s">
        <v>28</v>
      </c>
      <c r="P161" s="12" t="s">
        <v>37</v>
      </c>
    </row>
    <row r="162" spans="1:16" x14ac:dyDescent="0.25">
      <c r="A162" t="s">
        <v>22</v>
      </c>
      <c r="D162" s="12" t="s">
        <v>216</v>
      </c>
      <c r="E162" s="13">
        <v>0.9</v>
      </c>
      <c r="F162" s="12" t="s">
        <v>221</v>
      </c>
      <c r="G162" s="12" t="s">
        <v>93</v>
      </c>
      <c r="H162" s="12" t="s">
        <v>27</v>
      </c>
      <c r="I162" s="12" t="s">
        <v>222</v>
      </c>
      <c r="J162" s="12" t="s">
        <v>223</v>
      </c>
      <c r="K162" s="13">
        <v>31.95</v>
      </c>
      <c r="L162" s="14">
        <v>42384</v>
      </c>
      <c r="M162" s="12" t="s">
        <v>444</v>
      </c>
      <c r="N162" s="12" t="s">
        <v>30</v>
      </c>
      <c r="O162" s="12" t="s">
        <v>28</v>
      </c>
      <c r="P162" s="12" t="s">
        <v>220</v>
      </c>
    </row>
    <row r="163" spans="1:16" x14ac:dyDescent="0.25">
      <c r="A163" t="s">
        <v>22</v>
      </c>
      <c r="D163" s="12" t="s">
        <v>216</v>
      </c>
      <c r="E163" s="13">
        <v>360</v>
      </c>
      <c r="F163" s="12" t="s">
        <v>224</v>
      </c>
      <c r="G163" s="12" t="s">
        <v>93</v>
      </c>
      <c r="H163" s="12" t="s">
        <v>27</v>
      </c>
      <c r="I163" s="12" t="s">
        <v>225</v>
      </c>
      <c r="J163" s="12" t="s">
        <v>226</v>
      </c>
      <c r="K163" s="13">
        <v>11999.9</v>
      </c>
      <c r="L163" s="14">
        <v>42385</v>
      </c>
      <c r="M163" s="12" t="s">
        <v>445</v>
      </c>
      <c r="N163" s="12" t="s">
        <v>30</v>
      </c>
      <c r="O163" s="12" t="s">
        <v>28</v>
      </c>
      <c r="P163" s="12" t="s">
        <v>220</v>
      </c>
    </row>
    <row r="164" spans="1:16" x14ac:dyDescent="0.25">
      <c r="A164" t="s">
        <v>22</v>
      </c>
      <c r="D164" s="12" t="s">
        <v>157</v>
      </c>
      <c r="E164" s="13">
        <v>180</v>
      </c>
      <c r="F164" s="12" t="s">
        <v>158</v>
      </c>
      <c r="G164" s="12" t="s">
        <v>93</v>
      </c>
      <c r="H164" s="12" t="s">
        <v>27</v>
      </c>
      <c r="I164" s="12" t="s">
        <v>159</v>
      </c>
      <c r="J164" s="12" t="s">
        <v>160</v>
      </c>
      <c r="K164" s="13">
        <v>6419.95</v>
      </c>
      <c r="L164" s="14">
        <v>42386</v>
      </c>
      <c r="M164" s="12" t="s">
        <v>446</v>
      </c>
      <c r="N164" s="12" t="s">
        <v>30</v>
      </c>
      <c r="O164" s="12" t="s">
        <v>28</v>
      </c>
      <c r="P164" s="12" t="s">
        <v>161</v>
      </c>
    </row>
    <row r="165" spans="1:16" x14ac:dyDescent="0.25">
      <c r="A165" t="s">
        <v>22</v>
      </c>
      <c r="D165" s="12" t="s">
        <v>157</v>
      </c>
      <c r="E165" s="13">
        <v>40.5</v>
      </c>
      <c r="F165" s="12" t="s">
        <v>162</v>
      </c>
      <c r="G165" s="12" t="s">
        <v>93</v>
      </c>
      <c r="H165" s="12" t="s">
        <v>27</v>
      </c>
      <c r="I165" s="12" t="s">
        <v>163</v>
      </c>
      <c r="J165" s="12" t="s">
        <v>164</v>
      </c>
      <c r="K165" s="13">
        <v>1349.95</v>
      </c>
      <c r="L165" s="14">
        <v>42387</v>
      </c>
      <c r="M165" s="12" t="s">
        <v>447</v>
      </c>
      <c r="N165" s="12" t="s">
        <v>30</v>
      </c>
      <c r="O165" s="12" t="s">
        <v>28</v>
      </c>
      <c r="P165" s="12" t="s">
        <v>161</v>
      </c>
    </row>
    <row r="166" spans="1:16" x14ac:dyDescent="0.25">
      <c r="A166" t="s">
        <v>22</v>
      </c>
      <c r="D166" s="12" t="s">
        <v>91</v>
      </c>
      <c r="E166" s="13">
        <v>0.9</v>
      </c>
      <c r="F166" s="12" t="s">
        <v>92</v>
      </c>
      <c r="G166" s="12" t="s">
        <v>93</v>
      </c>
      <c r="H166" s="12" t="s">
        <v>27</v>
      </c>
      <c r="I166" s="12" t="s">
        <v>94</v>
      </c>
      <c r="J166" s="12" t="s">
        <v>95</v>
      </c>
      <c r="K166" s="13">
        <v>31.95</v>
      </c>
      <c r="L166" s="14">
        <v>42388</v>
      </c>
      <c r="M166" s="12" t="s">
        <v>448</v>
      </c>
      <c r="N166" s="12" t="s">
        <v>30</v>
      </c>
      <c r="O166" s="12" t="s">
        <v>28</v>
      </c>
      <c r="P166" s="12" t="s">
        <v>96</v>
      </c>
    </row>
    <row r="167" spans="1:16" x14ac:dyDescent="0.25">
      <c r="A167" t="s">
        <v>22</v>
      </c>
      <c r="D167" s="12" t="s">
        <v>157</v>
      </c>
      <c r="E167" s="13">
        <v>91.49</v>
      </c>
      <c r="F167" s="12" t="s">
        <v>51</v>
      </c>
      <c r="G167" s="12" t="s">
        <v>93</v>
      </c>
      <c r="H167" s="12" t="s">
        <v>27</v>
      </c>
      <c r="I167" s="12" t="s">
        <v>165</v>
      </c>
      <c r="J167" s="12" t="s">
        <v>166</v>
      </c>
      <c r="K167" s="13">
        <v>3263.24</v>
      </c>
      <c r="L167" s="14">
        <v>42736</v>
      </c>
      <c r="M167" s="12" t="s">
        <v>449</v>
      </c>
      <c r="N167" s="12" t="s">
        <v>30</v>
      </c>
      <c r="O167" s="12" t="s">
        <v>28</v>
      </c>
      <c r="P167" s="12" t="s">
        <v>161</v>
      </c>
    </row>
    <row r="168" spans="1:16" x14ac:dyDescent="0.25">
      <c r="A168" t="s">
        <v>22</v>
      </c>
      <c r="D168" s="12" t="s">
        <v>170</v>
      </c>
      <c r="E168" s="13">
        <v>34.19</v>
      </c>
      <c r="F168" s="12" t="s">
        <v>194</v>
      </c>
      <c r="G168" s="12" t="s">
        <v>93</v>
      </c>
      <c r="H168" s="12" t="s">
        <v>27</v>
      </c>
      <c r="I168" s="12" t="s">
        <v>195</v>
      </c>
      <c r="J168" s="12" t="s">
        <v>196</v>
      </c>
      <c r="K168" s="13">
        <v>1219.49</v>
      </c>
      <c r="L168" s="14">
        <v>42737</v>
      </c>
      <c r="M168" s="12" t="s">
        <v>450</v>
      </c>
      <c r="N168" s="12" t="s">
        <v>30</v>
      </c>
      <c r="O168" s="12" t="s">
        <v>28</v>
      </c>
      <c r="P168" s="12" t="s">
        <v>174</v>
      </c>
    </row>
    <row r="169" spans="1:16" x14ac:dyDescent="0.25">
      <c r="A169" t="s">
        <v>22</v>
      </c>
      <c r="D169" s="12" t="s">
        <v>170</v>
      </c>
      <c r="E169" s="13">
        <v>34.19</v>
      </c>
      <c r="F169" s="12" t="s">
        <v>175</v>
      </c>
      <c r="G169" s="12" t="s">
        <v>93</v>
      </c>
      <c r="H169" s="12" t="s">
        <v>27</v>
      </c>
      <c r="I169" s="12" t="s">
        <v>176</v>
      </c>
      <c r="J169" s="12" t="s">
        <v>177</v>
      </c>
      <c r="K169" s="13">
        <v>1219.49</v>
      </c>
      <c r="L169" s="14">
        <v>42738</v>
      </c>
      <c r="M169" s="12" t="s">
        <v>451</v>
      </c>
      <c r="N169" s="12" t="s">
        <v>30</v>
      </c>
      <c r="O169" s="12" t="s">
        <v>28</v>
      </c>
      <c r="P169" s="12" t="s">
        <v>174</v>
      </c>
    </row>
    <row r="170" spans="1:16" x14ac:dyDescent="0.25">
      <c r="A170" t="s">
        <v>22</v>
      </c>
      <c r="D170" s="12" t="s">
        <v>170</v>
      </c>
      <c r="E170" s="13">
        <v>7.19</v>
      </c>
      <c r="F170" s="12" t="s">
        <v>187</v>
      </c>
      <c r="G170" s="12" t="s">
        <v>93</v>
      </c>
      <c r="H170" s="12" t="s">
        <v>27</v>
      </c>
      <c r="I170" s="12" t="s">
        <v>188</v>
      </c>
      <c r="J170" s="12" t="s">
        <v>189</v>
      </c>
      <c r="K170" s="13">
        <v>256.58999999999997</v>
      </c>
      <c r="L170" s="14">
        <v>42738</v>
      </c>
      <c r="M170" s="12" t="s">
        <v>452</v>
      </c>
      <c r="N170" s="12" t="s">
        <v>30</v>
      </c>
      <c r="O170" s="12" t="s">
        <v>28</v>
      </c>
      <c r="P170" s="12" t="s">
        <v>174</v>
      </c>
    </row>
    <row r="171" spans="1:16" x14ac:dyDescent="0.25">
      <c r="A171" t="s">
        <v>22</v>
      </c>
      <c r="D171" s="12" t="s">
        <v>60</v>
      </c>
      <c r="E171" s="13">
        <v>11.4</v>
      </c>
      <c r="F171" s="12" t="s">
        <v>68</v>
      </c>
      <c r="G171" s="12" t="s">
        <v>26</v>
      </c>
      <c r="H171" s="12" t="s">
        <v>27</v>
      </c>
      <c r="I171" s="12" t="s">
        <v>69</v>
      </c>
      <c r="J171" s="12" t="s">
        <v>70</v>
      </c>
      <c r="K171" s="13">
        <v>406.5</v>
      </c>
      <c r="L171" s="14">
        <v>42739</v>
      </c>
      <c r="M171" s="12" t="s">
        <v>453</v>
      </c>
      <c r="N171" s="12" t="s">
        <v>30</v>
      </c>
      <c r="O171" s="12" t="s">
        <v>28</v>
      </c>
      <c r="P171" s="12" t="s">
        <v>29</v>
      </c>
    </row>
    <row r="172" spans="1:16" x14ac:dyDescent="0.25">
      <c r="A172" t="s">
        <v>22</v>
      </c>
      <c r="D172" s="12" t="s">
        <v>170</v>
      </c>
      <c r="E172" s="13">
        <v>28.8</v>
      </c>
      <c r="F172" s="12" t="s">
        <v>175</v>
      </c>
      <c r="G172" s="12" t="s">
        <v>93</v>
      </c>
      <c r="H172" s="12" t="s">
        <v>27</v>
      </c>
      <c r="I172" s="12" t="s">
        <v>176</v>
      </c>
      <c r="J172" s="12" t="s">
        <v>177</v>
      </c>
      <c r="K172" s="13">
        <v>1027.1500000000001</v>
      </c>
      <c r="L172" s="14">
        <v>42740</v>
      </c>
      <c r="M172" s="12" t="s">
        <v>454</v>
      </c>
      <c r="N172" s="12" t="s">
        <v>30</v>
      </c>
      <c r="O172" s="12" t="s">
        <v>28</v>
      </c>
      <c r="P172" s="12" t="s">
        <v>174</v>
      </c>
    </row>
    <row r="173" spans="1:16" x14ac:dyDescent="0.25">
      <c r="A173" t="s">
        <v>22</v>
      </c>
      <c r="D173" s="12" t="s">
        <v>170</v>
      </c>
      <c r="E173" s="13">
        <v>11.99</v>
      </c>
      <c r="F173" s="12" t="s">
        <v>175</v>
      </c>
      <c r="G173" s="12" t="s">
        <v>93</v>
      </c>
      <c r="H173" s="12" t="s">
        <v>27</v>
      </c>
      <c r="I173" s="12" t="s">
        <v>176</v>
      </c>
      <c r="J173" s="12" t="s">
        <v>177</v>
      </c>
      <c r="K173" s="13">
        <v>427.74</v>
      </c>
      <c r="L173" s="14">
        <v>42740</v>
      </c>
      <c r="M173" s="12" t="s">
        <v>455</v>
      </c>
      <c r="N173" s="12" t="s">
        <v>30</v>
      </c>
      <c r="O173" s="12" t="s">
        <v>28</v>
      </c>
      <c r="P173" s="12" t="s">
        <v>174</v>
      </c>
    </row>
    <row r="174" spans="1:16" x14ac:dyDescent="0.25">
      <c r="A174" t="s">
        <v>22</v>
      </c>
      <c r="D174" s="12" t="s">
        <v>216</v>
      </c>
      <c r="E174" s="13">
        <v>9.6</v>
      </c>
      <c r="F174" s="12" t="s">
        <v>217</v>
      </c>
      <c r="G174" s="12" t="s">
        <v>93</v>
      </c>
      <c r="H174" s="12" t="s">
        <v>27</v>
      </c>
      <c r="I174" s="12" t="s">
        <v>218</v>
      </c>
      <c r="J174" s="12" t="s">
        <v>219</v>
      </c>
      <c r="K174" s="13">
        <v>342.3</v>
      </c>
      <c r="L174" s="14">
        <v>42741</v>
      </c>
      <c r="M174" s="12" t="s">
        <v>456</v>
      </c>
      <c r="N174" s="12" t="s">
        <v>30</v>
      </c>
      <c r="O174" s="12" t="s">
        <v>28</v>
      </c>
      <c r="P174" s="12" t="s">
        <v>220</v>
      </c>
    </row>
    <row r="175" spans="1:16" x14ac:dyDescent="0.25">
      <c r="A175" t="s">
        <v>22</v>
      </c>
      <c r="D175" s="12" t="s">
        <v>131</v>
      </c>
      <c r="E175" s="13">
        <v>10.8</v>
      </c>
      <c r="F175" s="12" t="s">
        <v>137</v>
      </c>
      <c r="G175" s="12" t="s">
        <v>133</v>
      </c>
      <c r="H175" s="12" t="s">
        <v>27</v>
      </c>
      <c r="I175" s="12" t="s">
        <v>138</v>
      </c>
      <c r="J175" s="12" t="s">
        <v>139</v>
      </c>
      <c r="K175" s="13">
        <v>404.84</v>
      </c>
      <c r="L175" s="14">
        <v>42741</v>
      </c>
      <c r="M175" s="12" t="s">
        <v>457</v>
      </c>
      <c r="N175" s="12" t="s">
        <v>30</v>
      </c>
      <c r="O175" s="12" t="s">
        <v>46</v>
      </c>
      <c r="P175" s="12" t="s">
        <v>136</v>
      </c>
    </row>
    <row r="176" spans="1:16" x14ac:dyDescent="0.25">
      <c r="A176" t="s">
        <v>22</v>
      </c>
      <c r="D176" s="12" t="s">
        <v>91</v>
      </c>
      <c r="E176" s="13">
        <v>1.2</v>
      </c>
      <c r="F176" s="12" t="s">
        <v>97</v>
      </c>
      <c r="G176" s="12" t="s">
        <v>93</v>
      </c>
      <c r="H176" s="12" t="s">
        <v>27</v>
      </c>
      <c r="I176" s="12" t="s">
        <v>98</v>
      </c>
      <c r="J176" s="12" t="s">
        <v>99</v>
      </c>
      <c r="K176" s="13">
        <v>42.7</v>
      </c>
      <c r="L176" s="14">
        <v>42742</v>
      </c>
      <c r="M176" s="12" t="s">
        <v>458</v>
      </c>
      <c r="N176" s="12" t="s">
        <v>30</v>
      </c>
      <c r="O176" s="12" t="s">
        <v>28</v>
      </c>
      <c r="P176" s="12" t="s">
        <v>96</v>
      </c>
    </row>
    <row r="177" spans="1:16" x14ac:dyDescent="0.25">
      <c r="A177" t="s">
        <v>22</v>
      </c>
      <c r="D177" s="12" t="s">
        <v>170</v>
      </c>
      <c r="E177" s="13">
        <v>11.4</v>
      </c>
      <c r="F177" s="12" t="s">
        <v>175</v>
      </c>
      <c r="G177" s="12" t="s">
        <v>93</v>
      </c>
      <c r="H177" s="12" t="s">
        <v>27</v>
      </c>
      <c r="I177" s="12" t="s">
        <v>176</v>
      </c>
      <c r="J177" s="12" t="s">
        <v>177</v>
      </c>
      <c r="K177" s="13">
        <v>406.5</v>
      </c>
      <c r="L177" s="14">
        <v>42742</v>
      </c>
      <c r="M177" s="12" t="s">
        <v>459</v>
      </c>
      <c r="N177" s="12" t="s">
        <v>30</v>
      </c>
      <c r="O177" s="12" t="s">
        <v>28</v>
      </c>
      <c r="P177" s="12" t="s">
        <v>174</v>
      </c>
    </row>
    <row r="178" spans="1:16" x14ac:dyDescent="0.25">
      <c r="A178" t="s">
        <v>22</v>
      </c>
      <c r="D178" s="12" t="s">
        <v>170</v>
      </c>
      <c r="E178" s="13">
        <v>1.49</v>
      </c>
      <c r="F178" s="12" t="s">
        <v>175</v>
      </c>
      <c r="G178" s="12" t="s">
        <v>93</v>
      </c>
      <c r="H178" s="12" t="s">
        <v>27</v>
      </c>
      <c r="I178" s="12" t="s">
        <v>176</v>
      </c>
      <c r="J178" s="12" t="s">
        <v>177</v>
      </c>
      <c r="K178" s="13">
        <v>53.24</v>
      </c>
      <c r="L178" s="14">
        <v>42743</v>
      </c>
      <c r="M178" s="12" t="s">
        <v>460</v>
      </c>
      <c r="N178" s="12" t="s">
        <v>30</v>
      </c>
      <c r="O178" s="12" t="s">
        <v>28</v>
      </c>
      <c r="P178" s="12" t="s">
        <v>174</v>
      </c>
    </row>
    <row r="179" spans="1:16" x14ac:dyDescent="0.25">
      <c r="A179" t="s">
        <v>22</v>
      </c>
      <c r="D179" s="12" t="s">
        <v>216</v>
      </c>
      <c r="E179" s="13">
        <v>22.79</v>
      </c>
      <c r="F179" s="12" t="s">
        <v>217</v>
      </c>
      <c r="G179" s="12" t="s">
        <v>93</v>
      </c>
      <c r="H179" s="12" t="s">
        <v>27</v>
      </c>
      <c r="I179" s="12" t="s">
        <v>218</v>
      </c>
      <c r="J179" s="12" t="s">
        <v>219</v>
      </c>
      <c r="K179" s="13">
        <v>812.99</v>
      </c>
      <c r="L179" s="14">
        <v>42390</v>
      </c>
      <c r="M179" s="12" t="s">
        <v>461</v>
      </c>
      <c r="N179" s="12" t="s">
        <v>30</v>
      </c>
      <c r="O179" s="12" t="s">
        <v>46</v>
      </c>
      <c r="P179" s="12" t="s">
        <v>220</v>
      </c>
    </row>
    <row r="180" spans="1:16" x14ac:dyDescent="0.25">
      <c r="A180" t="s">
        <v>22</v>
      </c>
      <c r="D180" s="12" t="s">
        <v>60</v>
      </c>
      <c r="E180" s="13">
        <v>719.99</v>
      </c>
      <c r="F180" s="12" t="s">
        <v>61</v>
      </c>
      <c r="G180" s="12" t="s">
        <v>26</v>
      </c>
      <c r="H180" s="12" t="s">
        <v>27</v>
      </c>
      <c r="I180" s="12" t="s">
        <v>62</v>
      </c>
      <c r="J180" s="12" t="s">
        <v>63</v>
      </c>
      <c r="K180" s="13">
        <v>25679.47</v>
      </c>
      <c r="L180" s="14">
        <v>42391</v>
      </c>
      <c r="M180" s="12" t="s">
        <v>462</v>
      </c>
      <c r="N180" s="12" t="s">
        <v>30</v>
      </c>
      <c r="O180" s="12" t="s">
        <v>28</v>
      </c>
      <c r="P180" s="12" t="s">
        <v>29</v>
      </c>
    </row>
    <row r="181" spans="1:16" x14ac:dyDescent="0.25">
      <c r="A181" t="s">
        <v>22</v>
      </c>
      <c r="D181" s="12" t="s">
        <v>170</v>
      </c>
      <c r="E181" s="13">
        <v>3.6</v>
      </c>
      <c r="F181" s="12" t="s">
        <v>175</v>
      </c>
      <c r="G181" s="12" t="s">
        <v>93</v>
      </c>
      <c r="H181" s="12" t="s">
        <v>27</v>
      </c>
      <c r="I181" s="12" t="s">
        <v>176</v>
      </c>
      <c r="J181" s="12" t="s">
        <v>177</v>
      </c>
      <c r="K181" s="13">
        <v>128.35</v>
      </c>
      <c r="L181" s="14">
        <v>42392</v>
      </c>
      <c r="M181" s="12" t="s">
        <v>463</v>
      </c>
      <c r="N181" s="12" t="s">
        <v>30</v>
      </c>
      <c r="O181" s="12" t="s">
        <v>28</v>
      </c>
      <c r="P181" s="12" t="s">
        <v>174</v>
      </c>
    </row>
    <row r="182" spans="1:16" x14ac:dyDescent="0.25">
      <c r="A182" t="s">
        <v>22</v>
      </c>
      <c r="D182" s="12" t="s">
        <v>170</v>
      </c>
      <c r="E182" s="13">
        <v>3.3</v>
      </c>
      <c r="F182" s="12" t="s">
        <v>175</v>
      </c>
      <c r="G182" s="12" t="s">
        <v>93</v>
      </c>
      <c r="H182" s="12" t="s">
        <v>27</v>
      </c>
      <c r="I182" s="12" t="s">
        <v>176</v>
      </c>
      <c r="J182" s="12" t="s">
        <v>177</v>
      </c>
      <c r="K182" s="13">
        <v>117.65</v>
      </c>
      <c r="L182" s="14">
        <v>42393</v>
      </c>
      <c r="M182" s="12" t="s">
        <v>464</v>
      </c>
      <c r="N182" s="12" t="s">
        <v>30</v>
      </c>
      <c r="O182" s="12" t="s">
        <v>28</v>
      </c>
      <c r="P182" s="12" t="s">
        <v>174</v>
      </c>
    </row>
    <row r="183" spans="1:16" x14ac:dyDescent="0.25">
      <c r="A183" t="s">
        <v>22</v>
      </c>
      <c r="D183" s="12" t="s">
        <v>91</v>
      </c>
      <c r="E183" s="13">
        <v>17.989999999999998</v>
      </c>
      <c r="F183" s="12" t="s">
        <v>100</v>
      </c>
      <c r="G183" s="12" t="s">
        <v>93</v>
      </c>
      <c r="H183" s="12" t="s">
        <v>27</v>
      </c>
      <c r="I183" s="12" t="s">
        <v>101</v>
      </c>
      <c r="J183" s="12" t="s">
        <v>102</v>
      </c>
      <c r="K183" s="13">
        <v>641.47</v>
      </c>
      <c r="L183" s="14">
        <v>42394</v>
      </c>
      <c r="M183" s="12" t="s">
        <v>465</v>
      </c>
      <c r="N183" s="12" t="s">
        <v>30</v>
      </c>
      <c r="O183" s="12" t="s">
        <v>28</v>
      </c>
      <c r="P183" s="12" t="s">
        <v>96</v>
      </c>
    </row>
    <row r="184" spans="1:16" x14ac:dyDescent="0.25">
      <c r="A184" t="s">
        <v>22</v>
      </c>
      <c r="D184" s="12" t="s">
        <v>170</v>
      </c>
      <c r="E184" s="13">
        <v>17.989999999999998</v>
      </c>
      <c r="F184" s="12" t="s">
        <v>175</v>
      </c>
      <c r="G184" s="12" t="s">
        <v>93</v>
      </c>
      <c r="H184" s="12" t="s">
        <v>27</v>
      </c>
      <c r="I184" s="12" t="s">
        <v>176</v>
      </c>
      <c r="J184" s="12" t="s">
        <v>177</v>
      </c>
      <c r="K184" s="13">
        <v>641.47</v>
      </c>
      <c r="L184" s="14">
        <v>42395</v>
      </c>
      <c r="M184" s="12" t="s">
        <v>466</v>
      </c>
      <c r="N184" s="12" t="s">
        <v>30</v>
      </c>
      <c r="O184" s="12" t="s">
        <v>28</v>
      </c>
      <c r="P184" s="12" t="s">
        <v>174</v>
      </c>
    </row>
    <row r="185" spans="1:16" x14ac:dyDescent="0.25">
      <c r="A185" t="s">
        <v>22</v>
      </c>
      <c r="D185" s="12" t="s">
        <v>170</v>
      </c>
      <c r="E185" s="13">
        <v>3.6</v>
      </c>
      <c r="F185" s="12" t="s">
        <v>175</v>
      </c>
      <c r="G185" s="12" t="s">
        <v>93</v>
      </c>
      <c r="H185" s="12" t="s">
        <v>27</v>
      </c>
      <c r="I185" s="12" t="s">
        <v>176</v>
      </c>
      <c r="J185" s="12" t="s">
        <v>177</v>
      </c>
      <c r="K185" s="13">
        <v>128.30000000000001</v>
      </c>
      <c r="L185" s="14">
        <v>42396</v>
      </c>
      <c r="M185" s="12" t="s">
        <v>467</v>
      </c>
      <c r="N185" s="12" t="s">
        <v>30</v>
      </c>
      <c r="O185" s="12" t="s">
        <v>28</v>
      </c>
      <c r="P185" s="12" t="s">
        <v>174</v>
      </c>
    </row>
    <row r="186" spans="1:16" x14ac:dyDescent="0.25">
      <c r="A186" t="s">
        <v>22</v>
      </c>
      <c r="D186" s="12" t="s">
        <v>157</v>
      </c>
      <c r="E186" s="13">
        <v>8.99</v>
      </c>
      <c r="F186" s="12" t="s">
        <v>51</v>
      </c>
      <c r="G186" s="12" t="s">
        <v>93</v>
      </c>
      <c r="H186" s="12" t="s">
        <v>27</v>
      </c>
      <c r="I186" s="12" t="s">
        <v>165</v>
      </c>
      <c r="J186" s="12" t="s">
        <v>166</v>
      </c>
      <c r="K186" s="13">
        <v>320.74</v>
      </c>
      <c r="L186" s="14">
        <v>42397</v>
      </c>
      <c r="M186" s="12" t="s">
        <v>468</v>
      </c>
      <c r="N186" s="12" t="s">
        <v>30</v>
      </c>
      <c r="O186" s="12" t="s">
        <v>28</v>
      </c>
      <c r="P186" s="12" t="s">
        <v>161</v>
      </c>
    </row>
    <row r="187" spans="1:16" x14ac:dyDescent="0.25">
      <c r="A187" t="s">
        <v>22</v>
      </c>
      <c r="D187" s="12" t="s">
        <v>60</v>
      </c>
      <c r="E187" s="13">
        <v>1.8</v>
      </c>
      <c r="F187" s="12" t="s">
        <v>61</v>
      </c>
      <c r="G187" s="12" t="s">
        <v>26</v>
      </c>
      <c r="H187" s="12" t="s">
        <v>27</v>
      </c>
      <c r="I187" s="12" t="s">
        <v>62</v>
      </c>
      <c r="J187" s="12" t="s">
        <v>63</v>
      </c>
      <c r="K187" s="13">
        <v>64.150000000000006</v>
      </c>
      <c r="L187" s="14">
        <v>42398</v>
      </c>
      <c r="M187" s="12" t="s">
        <v>469</v>
      </c>
      <c r="N187" s="12" t="s">
        <v>30</v>
      </c>
      <c r="O187" s="12" t="s">
        <v>28</v>
      </c>
      <c r="P187" s="12" t="s">
        <v>29</v>
      </c>
    </row>
    <row r="188" spans="1:16" x14ac:dyDescent="0.25">
      <c r="A188" t="s">
        <v>22</v>
      </c>
      <c r="D188" s="12" t="s">
        <v>157</v>
      </c>
      <c r="E188" s="13">
        <v>3.6</v>
      </c>
      <c r="F188" s="12" t="s">
        <v>51</v>
      </c>
      <c r="G188" s="12" t="s">
        <v>93</v>
      </c>
      <c r="H188" s="12" t="s">
        <v>27</v>
      </c>
      <c r="I188" s="12" t="s">
        <v>165</v>
      </c>
      <c r="J188" s="12" t="s">
        <v>166</v>
      </c>
      <c r="K188" s="13">
        <v>128.35</v>
      </c>
      <c r="L188" s="14">
        <v>42408</v>
      </c>
      <c r="M188" s="12" t="s">
        <v>470</v>
      </c>
      <c r="N188" s="12" t="s">
        <v>30</v>
      </c>
      <c r="O188" s="12" t="s">
        <v>28</v>
      </c>
      <c r="P188" s="12" t="s">
        <v>161</v>
      </c>
    </row>
    <row r="189" spans="1:16" x14ac:dyDescent="0.25">
      <c r="A189" t="s">
        <v>22</v>
      </c>
      <c r="D189" s="12" t="s">
        <v>60</v>
      </c>
      <c r="E189" s="13">
        <v>144</v>
      </c>
      <c r="F189" s="12" t="s">
        <v>61</v>
      </c>
      <c r="G189" s="12" t="s">
        <v>26</v>
      </c>
      <c r="H189" s="12" t="s">
        <v>27</v>
      </c>
      <c r="I189" s="12" t="s">
        <v>62</v>
      </c>
      <c r="J189" s="12" t="s">
        <v>63</v>
      </c>
      <c r="K189" s="13">
        <v>5135.8999999999996</v>
      </c>
      <c r="L189" s="14">
        <v>42409</v>
      </c>
      <c r="M189" s="12" t="s">
        <v>471</v>
      </c>
      <c r="N189" s="12" t="s">
        <v>30</v>
      </c>
      <c r="O189" s="12" t="s">
        <v>28</v>
      </c>
      <c r="P189" s="12" t="s">
        <v>29</v>
      </c>
    </row>
    <row r="190" spans="1:16" x14ac:dyDescent="0.25">
      <c r="A190" t="s">
        <v>22</v>
      </c>
      <c r="D190" s="12" t="s">
        <v>216</v>
      </c>
      <c r="E190" s="13">
        <v>72</v>
      </c>
      <c r="F190" s="12" t="s">
        <v>217</v>
      </c>
      <c r="G190" s="12" t="s">
        <v>93</v>
      </c>
      <c r="H190" s="12" t="s">
        <v>27</v>
      </c>
      <c r="I190" s="12" t="s">
        <v>218</v>
      </c>
      <c r="J190" s="12" t="s">
        <v>219</v>
      </c>
      <c r="K190" s="13">
        <v>2567.9499999999998</v>
      </c>
      <c r="L190" s="14">
        <v>42409</v>
      </c>
      <c r="M190" s="12" t="s">
        <v>472</v>
      </c>
      <c r="N190" s="12" t="s">
        <v>30</v>
      </c>
      <c r="O190" s="12" t="s">
        <v>28</v>
      </c>
      <c r="P190" s="12" t="s">
        <v>220</v>
      </c>
    </row>
    <row r="191" spans="1:16" x14ac:dyDescent="0.25">
      <c r="A191" t="s">
        <v>22</v>
      </c>
      <c r="D191" s="12" t="s">
        <v>216</v>
      </c>
      <c r="E191" s="13">
        <v>7.2</v>
      </c>
      <c r="F191" s="12" t="s">
        <v>217</v>
      </c>
      <c r="G191" s="12" t="s">
        <v>93</v>
      </c>
      <c r="H191" s="12" t="s">
        <v>27</v>
      </c>
      <c r="I191" s="12" t="s">
        <v>218</v>
      </c>
      <c r="J191" s="12" t="s">
        <v>219</v>
      </c>
      <c r="K191" s="13">
        <v>256.7</v>
      </c>
      <c r="L191" s="14">
        <v>42399</v>
      </c>
      <c r="M191" s="12" t="s">
        <v>473</v>
      </c>
      <c r="N191" s="12" t="s">
        <v>30</v>
      </c>
      <c r="O191" s="12" t="s">
        <v>28</v>
      </c>
      <c r="P191" s="12" t="s">
        <v>220</v>
      </c>
    </row>
    <row r="192" spans="1:16" x14ac:dyDescent="0.25">
      <c r="A192" t="s">
        <v>22</v>
      </c>
      <c r="D192" s="12" t="s">
        <v>170</v>
      </c>
      <c r="E192" s="13">
        <v>8.99</v>
      </c>
      <c r="F192" s="12" t="s">
        <v>171</v>
      </c>
      <c r="G192" s="12" t="s">
        <v>93</v>
      </c>
      <c r="H192" s="12" t="s">
        <v>27</v>
      </c>
      <c r="I192" s="12" t="s">
        <v>172</v>
      </c>
      <c r="J192" s="12" t="s">
        <v>173</v>
      </c>
      <c r="K192" s="13">
        <v>320.74</v>
      </c>
      <c r="L192" s="14">
        <v>42400</v>
      </c>
      <c r="M192" s="12" t="s">
        <v>474</v>
      </c>
      <c r="N192" s="12" t="s">
        <v>30</v>
      </c>
      <c r="O192" s="12" t="s">
        <v>28</v>
      </c>
      <c r="P192" s="12" t="s">
        <v>174</v>
      </c>
    </row>
    <row r="193" spans="1:16" x14ac:dyDescent="0.25">
      <c r="A193" t="s">
        <v>22</v>
      </c>
      <c r="D193" s="12" t="s">
        <v>34</v>
      </c>
      <c r="E193" s="13">
        <v>17.989999999999998</v>
      </c>
      <c r="F193" s="12" t="s">
        <v>38</v>
      </c>
      <c r="G193" s="12" t="s">
        <v>26</v>
      </c>
      <c r="H193" s="12" t="s">
        <v>27</v>
      </c>
      <c r="I193" s="12" t="s">
        <v>39</v>
      </c>
      <c r="J193" s="12" t="s">
        <v>40</v>
      </c>
      <c r="K193" s="13">
        <v>641.47</v>
      </c>
      <c r="L193" s="14">
        <v>42401</v>
      </c>
      <c r="M193" s="12" t="s">
        <v>475</v>
      </c>
      <c r="N193" s="12" t="s">
        <v>30</v>
      </c>
      <c r="O193" s="12" t="s">
        <v>28</v>
      </c>
      <c r="P193" s="12" t="s">
        <v>37</v>
      </c>
    </row>
    <row r="194" spans="1:16" x14ac:dyDescent="0.25">
      <c r="A194" t="s">
        <v>22</v>
      </c>
      <c r="D194" s="12" t="s">
        <v>216</v>
      </c>
      <c r="E194" s="13">
        <v>1.49</v>
      </c>
      <c r="F194" s="12" t="s">
        <v>221</v>
      </c>
      <c r="G194" s="12" t="s">
        <v>93</v>
      </c>
      <c r="H194" s="12" t="s">
        <v>27</v>
      </c>
      <c r="I194" s="12" t="s">
        <v>222</v>
      </c>
      <c r="J194" s="12" t="s">
        <v>223</v>
      </c>
      <c r="K194" s="13">
        <v>53.24</v>
      </c>
      <c r="L194" s="14">
        <v>42402</v>
      </c>
      <c r="M194" s="12" t="s">
        <v>476</v>
      </c>
      <c r="N194" s="12" t="s">
        <v>30</v>
      </c>
      <c r="O194" s="12" t="s">
        <v>28</v>
      </c>
      <c r="P194" s="12" t="s">
        <v>220</v>
      </c>
    </row>
    <row r="195" spans="1:16" x14ac:dyDescent="0.25">
      <c r="A195" t="s">
        <v>22</v>
      </c>
      <c r="D195" s="12" t="s">
        <v>216</v>
      </c>
      <c r="E195" s="13">
        <v>0.6</v>
      </c>
      <c r="F195" s="12" t="s">
        <v>224</v>
      </c>
      <c r="G195" s="12" t="s">
        <v>93</v>
      </c>
      <c r="H195" s="12" t="s">
        <v>27</v>
      </c>
      <c r="I195" s="12" t="s">
        <v>225</v>
      </c>
      <c r="J195" s="12" t="s">
        <v>226</v>
      </c>
      <c r="K195" s="13">
        <v>19.899999999999999</v>
      </c>
      <c r="L195" s="14">
        <v>42403</v>
      </c>
      <c r="M195" s="12" t="s">
        <v>477</v>
      </c>
      <c r="N195" s="12" t="s">
        <v>30</v>
      </c>
      <c r="O195" s="12" t="s">
        <v>28</v>
      </c>
      <c r="P195" s="12" t="s">
        <v>220</v>
      </c>
    </row>
    <row r="196" spans="1:16" x14ac:dyDescent="0.25">
      <c r="A196" t="s">
        <v>22</v>
      </c>
      <c r="D196" s="12" t="s">
        <v>157</v>
      </c>
      <c r="E196" s="13">
        <v>0.3</v>
      </c>
      <c r="F196" s="12" t="s">
        <v>158</v>
      </c>
      <c r="G196" s="12" t="s">
        <v>93</v>
      </c>
      <c r="H196" s="12" t="s">
        <v>27</v>
      </c>
      <c r="I196" s="12" t="s">
        <v>159</v>
      </c>
      <c r="J196" s="12" t="s">
        <v>160</v>
      </c>
      <c r="K196" s="13">
        <v>10.65</v>
      </c>
      <c r="L196" s="14">
        <v>42403</v>
      </c>
      <c r="M196" s="12" t="s">
        <v>478</v>
      </c>
      <c r="N196" s="12" t="s">
        <v>30</v>
      </c>
      <c r="O196" s="12" t="s">
        <v>28</v>
      </c>
      <c r="P196" s="12" t="s">
        <v>161</v>
      </c>
    </row>
    <row r="197" spans="1:16" x14ac:dyDescent="0.25">
      <c r="A197" t="s">
        <v>22</v>
      </c>
      <c r="D197" s="12" t="s">
        <v>157</v>
      </c>
      <c r="E197" s="13">
        <v>0.6</v>
      </c>
      <c r="F197" s="12" t="s">
        <v>162</v>
      </c>
      <c r="G197" s="12" t="s">
        <v>93</v>
      </c>
      <c r="H197" s="12" t="s">
        <v>27</v>
      </c>
      <c r="I197" s="12" t="s">
        <v>163</v>
      </c>
      <c r="J197" s="12" t="s">
        <v>164</v>
      </c>
      <c r="K197" s="13">
        <v>19.899999999999999</v>
      </c>
      <c r="L197" s="14">
        <v>42403</v>
      </c>
      <c r="M197" s="12" t="s">
        <v>479</v>
      </c>
      <c r="N197" s="12" t="s">
        <v>30</v>
      </c>
      <c r="O197" s="12" t="s">
        <v>28</v>
      </c>
      <c r="P197" s="12" t="s">
        <v>161</v>
      </c>
    </row>
    <row r="198" spans="1:16" x14ac:dyDescent="0.25">
      <c r="A198" t="s">
        <v>22</v>
      </c>
      <c r="D198" s="12" t="s">
        <v>91</v>
      </c>
      <c r="E198" s="13">
        <v>0.3</v>
      </c>
      <c r="F198" s="12" t="s">
        <v>92</v>
      </c>
      <c r="G198" s="12" t="s">
        <v>93</v>
      </c>
      <c r="H198" s="12" t="s">
        <v>27</v>
      </c>
      <c r="I198" s="12" t="s">
        <v>94</v>
      </c>
      <c r="J198" s="12" t="s">
        <v>95</v>
      </c>
      <c r="K198" s="13">
        <v>10.65</v>
      </c>
      <c r="L198" s="14">
        <v>42404</v>
      </c>
      <c r="M198" s="12" t="s">
        <v>480</v>
      </c>
      <c r="N198" s="12" t="s">
        <v>30</v>
      </c>
      <c r="O198" s="12" t="s">
        <v>28</v>
      </c>
      <c r="P198" s="12" t="s">
        <v>96</v>
      </c>
    </row>
    <row r="199" spans="1:16" x14ac:dyDescent="0.25">
      <c r="A199" t="s">
        <v>22</v>
      </c>
      <c r="D199" s="12" t="s">
        <v>216</v>
      </c>
      <c r="E199" s="13">
        <v>0.3</v>
      </c>
      <c r="F199" s="12" t="s">
        <v>217</v>
      </c>
      <c r="G199" s="12" t="s">
        <v>93</v>
      </c>
      <c r="H199" s="12" t="s">
        <v>27</v>
      </c>
      <c r="I199" s="12" t="s">
        <v>218</v>
      </c>
      <c r="J199" s="12" t="s">
        <v>219</v>
      </c>
      <c r="K199" s="13">
        <v>10.65</v>
      </c>
      <c r="L199" s="14">
        <v>42405</v>
      </c>
      <c r="M199" s="12" t="s">
        <v>481</v>
      </c>
      <c r="N199" s="12" t="s">
        <v>30</v>
      </c>
      <c r="O199" s="12" t="s">
        <v>28</v>
      </c>
      <c r="P199" s="12" t="s">
        <v>220</v>
      </c>
    </row>
    <row r="200" spans="1:16" x14ac:dyDescent="0.25">
      <c r="A200" t="s">
        <v>22</v>
      </c>
      <c r="D200" s="12" t="s">
        <v>60</v>
      </c>
      <c r="E200" s="13">
        <v>3.6</v>
      </c>
      <c r="F200" s="12" t="s">
        <v>61</v>
      </c>
      <c r="G200" s="12" t="s">
        <v>26</v>
      </c>
      <c r="H200" s="12" t="s">
        <v>27</v>
      </c>
      <c r="I200" s="12" t="s">
        <v>62</v>
      </c>
      <c r="J200" s="12" t="s">
        <v>63</v>
      </c>
      <c r="K200" s="13">
        <v>128.30000000000001</v>
      </c>
      <c r="L200" s="14">
        <v>42406</v>
      </c>
      <c r="M200" s="12" t="s">
        <v>482</v>
      </c>
      <c r="N200" s="12" t="s">
        <v>30</v>
      </c>
      <c r="O200" s="12" t="s">
        <v>28</v>
      </c>
      <c r="P200" s="12" t="s">
        <v>29</v>
      </c>
    </row>
    <row r="201" spans="1:16" x14ac:dyDescent="0.25">
      <c r="A201" t="s">
        <v>22</v>
      </c>
      <c r="D201" s="12" t="s">
        <v>170</v>
      </c>
      <c r="E201" s="13">
        <v>8.99</v>
      </c>
      <c r="F201" s="12" t="s">
        <v>175</v>
      </c>
      <c r="G201" s="12" t="s">
        <v>93</v>
      </c>
      <c r="H201" s="12" t="s">
        <v>27</v>
      </c>
      <c r="I201" s="12" t="s">
        <v>176</v>
      </c>
      <c r="J201" s="12" t="s">
        <v>177</v>
      </c>
      <c r="K201" s="13">
        <v>320.74</v>
      </c>
      <c r="L201" s="14">
        <v>42407</v>
      </c>
      <c r="M201" s="12" t="s">
        <v>483</v>
      </c>
      <c r="N201" s="12" t="s">
        <v>30</v>
      </c>
      <c r="O201" s="12" t="s">
        <v>28</v>
      </c>
      <c r="P201" s="12" t="s">
        <v>174</v>
      </c>
    </row>
    <row r="202" spans="1:16" x14ac:dyDescent="0.25">
      <c r="A202" t="s">
        <v>22</v>
      </c>
      <c r="D202" s="12" t="s">
        <v>170</v>
      </c>
      <c r="E202" s="13">
        <v>144</v>
      </c>
      <c r="F202" s="12" t="s">
        <v>171</v>
      </c>
      <c r="G202" s="12" t="s">
        <v>93</v>
      </c>
      <c r="H202" s="12" t="s">
        <v>27</v>
      </c>
      <c r="I202" s="12" t="s">
        <v>172</v>
      </c>
      <c r="J202" s="12" t="s">
        <v>173</v>
      </c>
      <c r="K202" s="13">
        <v>5135.8999999999996</v>
      </c>
      <c r="L202" s="14">
        <v>42410</v>
      </c>
      <c r="M202" s="12" t="s">
        <v>484</v>
      </c>
      <c r="N202" s="12" t="s">
        <v>30</v>
      </c>
      <c r="O202" s="12" t="s">
        <v>28</v>
      </c>
      <c r="P202" s="12" t="s">
        <v>174</v>
      </c>
    </row>
    <row r="203" spans="1:16" x14ac:dyDescent="0.25">
      <c r="A203" t="s">
        <v>22</v>
      </c>
      <c r="D203" s="12" t="s">
        <v>34</v>
      </c>
      <c r="E203" s="13">
        <v>144</v>
      </c>
      <c r="F203" s="12" t="s">
        <v>38</v>
      </c>
      <c r="G203" s="12" t="s">
        <v>26</v>
      </c>
      <c r="H203" s="12" t="s">
        <v>27</v>
      </c>
      <c r="I203" s="12" t="s">
        <v>39</v>
      </c>
      <c r="J203" s="12" t="s">
        <v>40</v>
      </c>
      <c r="K203" s="13">
        <v>5135.8999999999996</v>
      </c>
      <c r="L203" s="14">
        <v>42411</v>
      </c>
      <c r="M203" s="12" t="s">
        <v>485</v>
      </c>
      <c r="N203" s="12" t="s">
        <v>30</v>
      </c>
      <c r="O203" s="12" t="s">
        <v>28</v>
      </c>
      <c r="P203" s="12" t="s">
        <v>37</v>
      </c>
    </row>
    <row r="204" spans="1:16" x14ac:dyDescent="0.25">
      <c r="A204" t="s">
        <v>22</v>
      </c>
      <c r="D204" s="12" t="s">
        <v>216</v>
      </c>
      <c r="E204" s="13">
        <v>72</v>
      </c>
      <c r="F204" s="12" t="s">
        <v>221</v>
      </c>
      <c r="G204" s="12" t="s">
        <v>93</v>
      </c>
      <c r="H204" s="12" t="s">
        <v>27</v>
      </c>
      <c r="I204" s="12" t="s">
        <v>222</v>
      </c>
      <c r="J204" s="12" t="s">
        <v>223</v>
      </c>
      <c r="K204" s="13">
        <v>2567.9499999999998</v>
      </c>
      <c r="L204" s="14">
        <v>42414</v>
      </c>
      <c r="M204" s="12" t="s">
        <v>486</v>
      </c>
      <c r="N204" s="12" t="s">
        <v>30</v>
      </c>
      <c r="O204" s="12" t="s">
        <v>28</v>
      </c>
      <c r="P204" s="12" t="s">
        <v>220</v>
      </c>
    </row>
    <row r="205" spans="1:16" x14ac:dyDescent="0.25">
      <c r="A205" t="s">
        <v>22</v>
      </c>
      <c r="D205" s="12" t="s">
        <v>216</v>
      </c>
      <c r="E205" s="13">
        <v>72</v>
      </c>
      <c r="F205" s="12" t="s">
        <v>224</v>
      </c>
      <c r="G205" s="12" t="s">
        <v>93</v>
      </c>
      <c r="H205" s="12" t="s">
        <v>27</v>
      </c>
      <c r="I205" s="12" t="s">
        <v>225</v>
      </c>
      <c r="J205" s="12" t="s">
        <v>226</v>
      </c>
      <c r="K205" s="13">
        <v>2399.9499999999998</v>
      </c>
      <c r="L205" s="14">
        <v>42415</v>
      </c>
      <c r="M205" s="12" t="s">
        <v>487</v>
      </c>
      <c r="N205" s="12" t="s">
        <v>30</v>
      </c>
      <c r="O205" s="12" t="s">
        <v>28</v>
      </c>
      <c r="P205" s="12" t="s">
        <v>220</v>
      </c>
    </row>
    <row r="206" spans="1:16" x14ac:dyDescent="0.25">
      <c r="A206" t="s">
        <v>22</v>
      </c>
      <c r="D206" s="12" t="s">
        <v>157</v>
      </c>
      <c r="E206" s="13">
        <v>144</v>
      </c>
      <c r="F206" s="12" t="s">
        <v>158</v>
      </c>
      <c r="G206" s="12" t="s">
        <v>93</v>
      </c>
      <c r="H206" s="12" t="s">
        <v>27</v>
      </c>
      <c r="I206" s="12" t="s">
        <v>159</v>
      </c>
      <c r="J206" s="12" t="s">
        <v>160</v>
      </c>
      <c r="K206" s="13">
        <v>5135.8999999999996</v>
      </c>
      <c r="L206" s="14">
        <v>42416</v>
      </c>
      <c r="M206" s="12" t="s">
        <v>488</v>
      </c>
      <c r="N206" s="12" t="s">
        <v>30</v>
      </c>
      <c r="O206" s="12" t="s">
        <v>28</v>
      </c>
      <c r="P206" s="12" t="s">
        <v>161</v>
      </c>
    </row>
    <row r="207" spans="1:16" x14ac:dyDescent="0.25">
      <c r="A207" t="s">
        <v>22</v>
      </c>
      <c r="D207" s="12" t="s">
        <v>157</v>
      </c>
      <c r="E207" s="13">
        <v>72</v>
      </c>
      <c r="F207" s="12" t="s">
        <v>162</v>
      </c>
      <c r="G207" s="12" t="s">
        <v>93</v>
      </c>
      <c r="H207" s="12" t="s">
        <v>27</v>
      </c>
      <c r="I207" s="12" t="s">
        <v>163</v>
      </c>
      <c r="J207" s="12" t="s">
        <v>164</v>
      </c>
      <c r="K207" s="13">
        <v>2399.9499999999998</v>
      </c>
      <c r="L207" s="14">
        <v>42417</v>
      </c>
      <c r="M207" s="12" t="s">
        <v>489</v>
      </c>
      <c r="N207" s="12" t="s">
        <v>30</v>
      </c>
      <c r="O207" s="12" t="s">
        <v>28</v>
      </c>
      <c r="P207" s="12" t="s">
        <v>161</v>
      </c>
    </row>
    <row r="208" spans="1:16" x14ac:dyDescent="0.25">
      <c r="A208" t="s">
        <v>22</v>
      </c>
      <c r="D208" s="12" t="s">
        <v>91</v>
      </c>
      <c r="E208" s="13">
        <v>0.3</v>
      </c>
      <c r="F208" s="12" t="s">
        <v>92</v>
      </c>
      <c r="G208" s="12" t="s">
        <v>93</v>
      </c>
      <c r="H208" s="12" t="s">
        <v>27</v>
      </c>
      <c r="I208" s="12" t="s">
        <v>94</v>
      </c>
      <c r="J208" s="12" t="s">
        <v>95</v>
      </c>
      <c r="K208" s="13">
        <v>10.65</v>
      </c>
      <c r="L208" s="14">
        <v>42417</v>
      </c>
      <c r="M208" s="12" t="s">
        <v>490</v>
      </c>
      <c r="N208" s="12" t="s">
        <v>30</v>
      </c>
      <c r="O208" s="12" t="s">
        <v>28</v>
      </c>
      <c r="P208" s="12" t="s">
        <v>96</v>
      </c>
    </row>
    <row r="209" spans="1:16" x14ac:dyDescent="0.25">
      <c r="A209" t="s">
        <v>22</v>
      </c>
      <c r="D209" s="12" t="s">
        <v>216</v>
      </c>
      <c r="E209" s="13">
        <v>72</v>
      </c>
      <c r="F209" s="12" t="s">
        <v>217</v>
      </c>
      <c r="G209" s="12" t="s">
        <v>93</v>
      </c>
      <c r="H209" s="12" t="s">
        <v>27</v>
      </c>
      <c r="I209" s="12" t="s">
        <v>218</v>
      </c>
      <c r="J209" s="12" t="s">
        <v>219</v>
      </c>
      <c r="K209" s="13">
        <v>2567.9499999999998</v>
      </c>
      <c r="L209" s="14">
        <v>42418</v>
      </c>
      <c r="M209" s="12" t="s">
        <v>491</v>
      </c>
      <c r="N209" s="12" t="s">
        <v>30</v>
      </c>
      <c r="O209" s="12" t="s">
        <v>28</v>
      </c>
      <c r="P209" s="12" t="s">
        <v>220</v>
      </c>
    </row>
    <row r="210" spans="1:16" x14ac:dyDescent="0.25">
      <c r="A210" t="s">
        <v>22</v>
      </c>
      <c r="D210" s="12" t="s">
        <v>60</v>
      </c>
      <c r="E210" s="13">
        <v>4.8</v>
      </c>
      <c r="F210" s="12" t="s">
        <v>61</v>
      </c>
      <c r="G210" s="12" t="s">
        <v>26</v>
      </c>
      <c r="H210" s="12" t="s">
        <v>27</v>
      </c>
      <c r="I210" s="12" t="s">
        <v>62</v>
      </c>
      <c r="J210" s="12" t="s">
        <v>63</v>
      </c>
      <c r="K210" s="13">
        <v>171.1</v>
      </c>
      <c r="L210" s="14">
        <v>42418</v>
      </c>
      <c r="M210" s="12" t="s">
        <v>492</v>
      </c>
      <c r="N210" s="12" t="s">
        <v>30</v>
      </c>
      <c r="O210" s="12" t="s">
        <v>28</v>
      </c>
      <c r="P210" s="12" t="s">
        <v>29</v>
      </c>
    </row>
    <row r="211" spans="1:16" x14ac:dyDescent="0.25">
      <c r="A211" t="s">
        <v>22</v>
      </c>
      <c r="D211" s="12" t="s">
        <v>170</v>
      </c>
      <c r="E211" s="13">
        <v>72</v>
      </c>
      <c r="F211" s="12" t="s">
        <v>175</v>
      </c>
      <c r="G211" s="12" t="s">
        <v>93</v>
      </c>
      <c r="H211" s="12" t="s">
        <v>27</v>
      </c>
      <c r="I211" s="12" t="s">
        <v>176</v>
      </c>
      <c r="J211" s="12" t="s">
        <v>177</v>
      </c>
      <c r="K211" s="13">
        <v>2567.9499999999998</v>
      </c>
      <c r="L211" s="14">
        <v>42419</v>
      </c>
      <c r="M211" s="12" t="s">
        <v>493</v>
      </c>
      <c r="N211" s="12" t="s">
        <v>30</v>
      </c>
      <c r="O211" s="12" t="s">
        <v>28</v>
      </c>
      <c r="P211" s="12" t="s">
        <v>174</v>
      </c>
    </row>
    <row r="212" spans="1:16" x14ac:dyDescent="0.25">
      <c r="A212" t="s">
        <v>22</v>
      </c>
      <c r="D212" s="12" t="s">
        <v>170</v>
      </c>
      <c r="E212" s="13">
        <v>9.59</v>
      </c>
      <c r="F212" s="12" t="s">
        <v>175</v>
      </c>
      <c r="G212" s="12" t="s">
        <v>93</v>
      </c>
      <c r="H212" s="12" t="s">
        <v>27</v>
      </c>
      <c r="I212" s="12" t="s">
        <v>176</v>
      </c>
      <c r="J212" s="12" t="s">
        <v>177</v>
      </c>
      <c r="K212" s="13">
        <v>342.19</v>
      </c>
      <c r="L212" s="14">
        <v>42419</v>
      </c>
      <c r="M212" s="12" t="s">
        <v>494</v>
      </c>
      <c r="N212" s="12" t="s">
        <v>30</v>
      </c>
      <c r="O212" s="12" t="s">
        <v>28</v>
      </c>
      <c r="P212" s="12" t="s">
        <v>174</v>
      </c>
    </row>
    <row r="213" spans="1:16" x14ac:dyDescent="0.25">
      <c r="A213" t="s">
        <v>22</v>
      </c>
      <c r="D213" s="12" t="s">
        <v>216</v>
      </c>
      <c r="E213" s="13">
        <v>72</v>
      </c>
      <c r="F213" s="12" t="s">
        <v>217</v>
      </c>
      <c r="G213" s="12" t="s">
        <v>93</v>
      </c>
      <c r="H213" s="12" t="s">
        <v>27</v>
      </c>
      <c r="I213" s="12" t="s">
        <v>218</v>
      </c>
      <c r="J213" s="12" t="s">
        <v>219</v>
      </c>
      <c r="K213" s="13">
        <v>2567.9499999999998</v>
      </c>
      <c r="L213" s="14">
        <v>42420</v>
      </c>
      <c r="M213" s="12" t="s">
        <v>495</v>
      </c>
      <c r="N213" s="12" t="s">
        <v>30</v>
      </c>
      <c r="O213" s="12" t="s">
        <v>28</v>
      </c>
      <c r="P213" s="12" t="s">
        <v>220</v>
      </c>
    </row>
    <row r="214" spans="1:16" x14ac:dyDescent="0.25">
      <c r="A214" t="s">
        <v>22</v>
      </c>
      <c r="D214" s="12" t="s">
        <v>170</v>
      </c>
      <c r="E214" s="13">
        <v>72</v>
      </c>
      <c r="F214" s="12" t="s">
        <v>171</v>
      </c>
      <c r="G214" s="12" t="s">
        <v>93</v>
      </c>
      <c r="H214" s="12" t="s">
        <v>27</v>
      </c>
      <c r="I214" s="12" t="s">
        <v>172</v>
      </c>
      <c r="J214" s="12" t="s">
        <v>173</v>
      </c>
      <c r="K214" s="13">
        <v>2567.9499999999998</v>
      </c>
      <c r="L214" s="14">
        <v>42420</v>
      </c>
      <c r="M214" s="12" t="s">
        <v>496</v>
      </c>
      <c r="N214" s="12" t="s">
        <v>30</v>
      </c>
      <c r="O214" s="12" t="s">
        <v>28</v>
      </c>
      <c r="P214" s="12" t="s">
        <v>174</v>
      </c>
    </row>
    <row r="215" spans="1:16" x14ac:dyDescent="0.25">
      <c r="A215" t="s">
        <v>22</v>
      </c>
      <c r="D215" s="12" t="s">
        <v>170</v>
      </c>
      <c r="E215" s="13">
        <v>39.42</v>
      </c>
      <c r="F215" s="12" t="s">
        <v>200</v>
      </c>
      <c r="G215" s="12" t="s">
        <v>93</v>
      </c>
      <c r="H215" s="12" t="s">
        <v>27</v>
      </c>
      <c r="I215" s="12" t="s">
        <v>201</v>
      </c>
      <c r="J215" s="12" t="s">
        <v>202</v>
      </c>
      <c r="K215" s="13">
        <v>1405.87</v>
      </c>
      <c r="L215" s="14">
        <v>43349</v>
      </c>
      <c r="M215" s="12" t="s">
        <v>497</v>
      </c>
      <c r="N215" s="12" t="s">
        <v>30</v>
      </c>
      <c r="O215" s="12" t="s">
        <v>28</v>
      </c>
      <c r="P215" s="12" t="s">
        <v>174</v>
      </c>
    </row>
    <row r="216" spans="1:16" x14ac:dyDescent="0.25">
      <c r="A216" t="s">
        <v>22</v>
      </c>
      <c r="D216" s="12" t="s">
        <v>216</v>
      </c>
      <c r="E216" s="13">
        <v>39.42</v>
      </c>
      <c r="F216" s="12" t="s">
        <v>243</v>
      </c>
      <c r="G216" s="12" t="s">
        <v>93</v>
      </c>
      <c r="H216" s="12" t="s">
        <v>27</v>
      </c>
      <c r="I216" s="12" t="s">
        <v>244</v>
      </c>
      <c r="J216" s="12" t="s">
        <v>245</v>
      </c>
      <c r="K216" s="13">
        <v>1405.87</v>
      </c>
      <c r="L216" s="14">
        <v>43349</v>
      </c>
      <c r="M216" s="12" t="s">
        <v>498</v>
      </c>
      <c r="N216" s="12" t="s">
        <v>30</v>
      </c>
      <c r="O216" s="12" t="s">
        <v>28</v>
      </c>
      <c r="P216" s="12" t="s">
        <v>220</v>
      </c>
    </row>
    <row r="217" spans="1:16" x14ac:dyDescent="0.25">
      <c r="A217" t="s">
        <v>22</v>
      </c>
      <c r="D217" s="12" t="s">
        <v>216</v>
      </c>
      <c r="E217" s="13">
        <v>6.45</v>
      </c>
      <c r="F217" s="12" t="s">
        <v>236</v>
      </c>
      <c r="G217" s="12" t="s">
        <v>93</v>
      </c>
      <c r="H217" s="12" t="s">
        <v>27</v>
      </c>
      <c r="I217" s="12" t="s">
        <v>237</v>
      </c>
      <c r="J217" s="12" t="s">
        <v>238</v>
      </c>
      <c r="K217" s="13">
        <v>230.05</v>
      </c>
      <c r="L217" s="14">
        <v>43349</v>
      </c>
      <c r="M217" s="12" t="s">
        <v>499</v>
      </c>
      <c r="N217" s="12" t="s">
        <v>30</v>
      </c>
      <c r="O217" s="12" t="s">
        <v>28</v>
      </c>
      <c r="P217" s="12" t="s">
        <v>220</v>
      </c>
    </row>
    <row r="218" spans="1:16" x14ac:dyDescent="0.25">
      <c r="A218" t="s">
        <v>22</v>
      </c>
      <c r="D218" s="12" t="s">
        <v>131</v>
      </c>
      <c r="E218" s="13">
        <v>39.409999999999997</v>
      </c>
      <c r="F218" s="12" t="s">
        <v>149</v>
      </c>
      <c r="G218" s="12" t="s">
        <v>143</v>
      </c>
      <c r="H218" s="12" t="s">
        <v>150</v>
      </c>
      <c r="I218" s="12" t="s">
        <v>151</v>
      </c>
      <c r="J218" s="12" t="s">
        <v>152</v>
      </c>
      <c r="K218" s="13">
        <v>1576.67</v>
      </c>
      <c r="L218" s="14">
        <v>43349</v>
      </c>
      <c r="M218" s="12" t="s">
        <v>500</v>
      </c>
      <c r="N218" s="12" t="s">
        <v>30</v>
      </c>
      <c r="O218" s="12" t="s">
        <v>28</v>
      </c>
      <c r="P218" s="12" t="s">
        <v>136</v>
      </c>
    </row>
    <row r="219" spans="1:16" x14ac:dyDescent="0.25">
      <c r="A219" t="s">
        <v>22</v>
      </c>
      <c r="D219" s="12" t="s">
        <v>131</v>
      </c>
      <c r="E219" s="13">
        <v>6</v>
      </c>
      <c r="F219" s="12" t="s">
        <v>140</v>
      </c>
      <c r="G219" s="12" t="s">
        <v>133</v>
      </c>
      <c r="H219" s="12" t="s">
        <v>141</v>
      </c>
      <c r="I219" s="12" t="s">
        <v>134</v>
      </c>
      <c r="J219" s="12" t="s">
        <v>135</v>
      </c>
      <c r="K219" s="13">
        <v>225.01</v>
      </c>
      <c r="L219" s="14">
        <v>43349</v>
      </c>
      <c r="M219" s="12" t="s">
        <v>501</v>
      </c>
      <c r="N219" s="12" t="s">
        <v>30</v>
      </c>
      <c r="O219" s="12" t="s">
        <v>28</v>
      </c>
      <c r="P219" s="12" t="s">
        <v>136</v>
      </c>
    </row>
    <row r="220" spans="1:16" x14ac:dyDescent="0.25">
      <c r="A220" t="s">
        <v>22</v>
      </c>
      <c r="D220" s="12" t="s">
        <v>74</v>
      </c>
      <c r="E220" s="13">
        <v>39.409999999999997</v>
      </c>
      <c r="F220" s="12" t="s">
        <v>82</v>
      </c>
      <c r="G220" s="12" t="s">
        <v>26</v>
      </c>
      <c r="H220" s="12" t="s">
        <v>33</v>
      </c>
      <c r="I220" s="12" t="s">
        <v>83</v>
      </c>
      <c r="J220" s="12" t="s">
        <v>84</v>
      </c>
      <c r="K220" s="13">
        <v>1405.89</v>
      </c>
      <c r="L220" s="14">
        <v>43349</v>
      </c>
      <c r="M220" s="12" t="s">
        <v>502</v>
      </c>
      <c r="N220" s="12" t="s">
        <v>30</v>
      </c>
      <c r="O220" s="12" t="s">
        <v>28</v>
      </c>
      <c r="P220" s="12" t="s">
        <v>78</v>
      </c>
    </row>
    <row r="221" spans="1:16" x14ac:dyDescent="0.25">
      <c r="A221" t="s">
        <v>22</v>
      </c>
      <c r="D221" s="12" t="s">
        <v>91</v>
      </c>
      <c r="E221" s="13">
        <v>6.45</v>
      </c>
      <c r="F221" s="12" t="s">
        <v>106</v>
      </c>
      <c r="G221" s="12" t="s">
        <v>93</v>
      </c>
      <c r="H221" s="12" t="s">
        <v>27</v>
      </c>
      <c r="I221" s="12" t="s">
        <v>107</v>
      </c>
      <c r="J221" s="12" t="s">
        <v>108</v>
      </c>
      <c r="K221" s="13">
        <v>230.05</v>
      </c>
      <c r="L221" s="14">
        <v>43349</v>
      </c>
      <c r="M221" s="12" t="s">
        <v>503</v>
      </c>
      <c r="N221" s="12" t="s">
        <v>30</v>
      </c>
      <c r="O221" s="12" t="s">
        <v>28</v>
      </c>
      <c r="P221" s="12" t="s">
        <v>96</v>
      </c>
    </row>
    <row r="222" spans="1:16" x14ac:dyDescent="0.25">
      <c r="A222" t="s">
        <v>22</v>
      </c>
      <c r="D222" s="12" t="s">
        <v>91</v>
      </c>
      <c r="E222" s="13">
        <v>39.42</v>
      </c>
      <c r="F222" s="12" t="s">
        <v>118</v>
      </c>
      <c r="G222" s="12" t="s">
        <v>93</v>
      </c>
      <c r="H222" s="12" t="s">
        <v>27</v>
      </c>
      <c r="I222" s="12" t="s">
        <v>94</v>
      </c>
      <c r="J222" s="12" t="s">
        <v>95</v>
      </c>
      <c r="K222" s="13">
        <v>1405.87</v>
      </c>
      <c r="L222" s="14">
        <v>43349</v>
      </c>
      <c r="M222" s="12" t="s">
        <v>504</v>
      </c>
      <c r="N222" s="12" t="s">
        <v>30</v>
      </c>
      <c r="O222" s="12" t="s">
        <v>28</v>
      </c>
      <c r="P222" s="12" t="s">
        <v>96</v>
      </c>
    </row>
    <row r="223" spans="1:16" x14ac:dyDescent="0.25">
      <c r="A223" t="s">
        <v>22</v>
      </c>
      <c r="D223" s="12" t="s">
        <v>170</v>
      </c>
      <c r="E223" s="13">
        <v>26.33</v>
      </c>
      <c r="F223" s="12" t="s">
        <v>193</v>
      </c>
      <c r="G223" s="12" t="s">
        <v>93</v>
      </c>
      <c r="H223" s="12" t="s">
        <v>27</v>
      </c>
      <c r="I223" s="12" t="s">
        <v>176</v>
      </c>
      <c r="J223" s="12" t="s">
        <v>177</v>
      </c>
      <c r="K223" s="13">
        <v>938.93</v>
      </c>
      <c r="L223" s="14">
        <v>43349</v>
      </c>
      <c r="M223" s="12" t="s">
        <v>505</v>
      </c>
      <c r="N223" s="12" t="s">
        <v>30</v>
      </c>
      <c r="O223" s="12" t="s">
        <v>28</v>
      </c>
      <c r="P223" s="12" t="s">
        <v>174</v>
      </c>
    </row>
    <row r="224" spans="1:16" x14ac:dyDescent="0.25">
      <c r="A224" t="s">
        <v>22</v>
      </c>
      <c r="D224" s="12" t="s">
        <v>216</v>
      </c>
      <c r="E224" s="13">
        <v>33.83</v>
      </c>
      <c r="F224" s="12" t="s">
        <v>240</v>
      </c>
      <c r="G224" s="12" t="s">
        <v>93</v>
      </c>
      <c r="H224" s="12" t="s">
        <v>27</v>
      </c>
      <c r="I224" s="12" t="s">
        <v>241</v>
      </c>
      <c r="J224" s="12" t="s">
        <v>242</v>
      </c>
      <c r="K224" s="13">
        <v>1206.43</v>
      </c>
      <c r="L224" s="14">
        <v>43349</v>
      </c>
      <c r="M224" s="12" t="s">
        <v>506</v>
      </c>
      <c r="N224" s="12" t="s">
        <v>30</v>
      </c>
      <c r="O224" s="12" t="s">
        <v>28</v>
      </c>
      <c r="P224" s="12" t="s">
        <v>220</v>
      </c>
    </row>
    <row r="225" spans="1:16" x14ac:dyDescent="0.25">
      <c r="A225" t="s">
        <v>22</v>
      </c>
      <c r="D225" s="12" t="s">
        <v>91</v>
      </c>
      <c r="E225" s="13">
        <v>33.83</v>
      </c>
      <c r="F225" s="12" t="s">
        <v>115</v>
      </c>
      <c r="G225" s="12" t="s">
        <v>93</v>
      </c>
      <c r="H225" s="12" t="s">
        <v>27</v>
      </c>
      <c r="I225" s="12" t="s">
        <v>116</v>
      </c>
      <c r="J225" s="12" t="s">
        <v>117</v>
      </c>
      <c r="K225" s="13">
        <v>1206.43</v>
      </c>
      <c r="L225" s="14">
        <v>43349</v>
      </c>
      <c r="M225" s="12" t="s">
        <v>507</v>
      </c>
      <c r="N225" s="12" t="s">
        <v>30</v>
      </c>
      <c r="O225" s="12" t="s">
        <v>28</v>
      </c>
      <c r="P225" s="12" t="s">
        <v>96</v>
      </c>
    </row>
    <row r="226" spans="1:16" x14ac:dyDescent="0.25">
      <c r="A226" t="s">
        <v>22</v>
      </c>
      <c r="D226" s="12" t="s">
        <v>34</v>
      </c>
      <c r="E226" s="13">
        <v>9.07</v>
      </c>
      <c r="F226" s="12" t="s">
        <v>43</v>
      </c>
      <c r="G226" s="12" t="s">
        <v>26</v>
      </c>
      <c r="H226" s="12" t="s">
        <v>33</v>
      </c>
      <c r="I226" s="12" t="s">
        <v>44</v>
      </c>
      <c r="J226" s="12" t="s">
        <v>45</v>
      </c>
      <c r="K226" s="13">
        <v>323.69</v>
      </c>
      <c r="L226" s="14">
        <v>43349</v>
      </c>
      <c r="M226" s="12" t="s">
        <v>508</v>
      </c>
      <c r="N226" s="12" t="s">
        <v>30</v>
      </c>
      <c r="O226" s="12" t="s">
        <v>28</v>
      </c>
      <c r="P226" s="12" t="s">
        <v>37</v>
      </c>
    </row>
    <row r="227" spans="1:16" x14ac:dyDescent="0.25">
      <c r="A227" t="s">
        <v>22</v>
      </c>
      <c r="D227" s="12" t="s">
        <v>91</v>
      </c>
      <c r="E227" s="13">
        <v>8.42</v>
      </c>
      <c r="F227" s="12" t="s">
        <v>109</v>
      </c>
      <c r="G227" s="12" t="s">
        <v>93</v>
      </c>
      <c r="H227" s="12" t="s">
        <v>27</v>
      </c>
      <c r="I227" s="12" t="s">
        <v>110</v>
      </c>
      <c r="J227" s="12" t="s">
        <v>111</v>
      </c>
      <c r="K227" s="13">
        <v>300.14</v>
      </c>
      <c r="L227" s="14">
        <v>43349</v>
      </c>
      <c r="M227" s="12" t="s">
        <v>509</v>
      </c>
      <c r="N227" s="12" t="s">
        <v>30</v>
      </c>
      <c r="O227" s="12" t="s">
        <v>28</v>
      </c>
      <c r="P227" s="12" t="s">
        <v>96</v>
      </c>
    </row>
    <row r="228" spans="1:16" x14ac:dyDescent="0.25">
      <c r="A228" t="s">
        <v>22</v>
      </c>
      <c r="D228" s="12" t="s">
        <v>91</v>
      </c>
      <c r="E228" s="13">
        <v>21.15</v>
      </c>
      <c r="F228" s="12" t="s">
        <v>106</v>
      </c>
      <c r="G228" s="12" t="s">
        <v>93</v>
      </c>
      <c r="H228" s="12" t="s">
        <v>27</v>
      </c>
      <c r="I228" s="12" t="s">
        <v>107</v>
      </c>
      <c r="J228" s="12" t="s">
        <v>108</v>
      </c>
      <c r="K228" s="13">
        <v>754.36</v>
      </c>
      <c r="L228" s="14">
        <v>43349</v>
      </c>
      <c r="M228" s="12" t="s">
        <v>510</v>
      </c>
      <c r="N228" s="12" t="s">
        <v>30</v>
      </c>
      <c r="O228" s="12" t="s">
        <v>28</v>
      </c>
      <c r="P228" s="12" t="s">
        <v>96</v>
      </c>
    </row>
    <row r="229" spans="1:16" x14ac:dyDescent="0.25">
      <c r="A229" t="s">
        <v>22</v>
      </c>
      <c r="D229" s="12" t="s">
        <v>131</v>
      </c>
      <c r="E229" s="13">
        <v>51.6</v>
      </c>
      <c r="F229" s="12" t="s">
        <v>153</v>
      </c>
      <c r="G229" s="12" t="s">
        <v>143</v>
      </c>
      <c r="H229" s="12" t="s">
        <v>150</v>
      </c>
      <c r="I229" s="12" t="s">
        <v>151</v>
      </c>
      <c r="J229" s="12" t="s">
        <v>152</v>
      </c>
      <c r="K229" s="13">
        <v>2064</v>
      </c>
      <c r="L229" s="14">
        <v>42978</v>
      </c>
      <c r="M229" s="12" t="s">
        <v>511</v>
      </c>
      <c r="N229" s="12" t="s">
        <v>30</v>
      </c>
      <c r="O229" s="12" t="s">
        <v>28</v>
      </c>
      <c r="P229" s="12" t="s">
        <v>136</v>
      </c>
    </row>
    <row r="230" spans="1:16" x14ac:dyDescent="0.25">
      <c r="A230" t="s">
        <v>22</v>
      </c>
      <c r="D230" s="12" t="s">
        <v>91</v>
      </c>
      <c r="E230" s="13">
        <v>26.18</v>
      </c>
      <c r="F230" s="12" t="s">
        <v>100</v>
      </c>
      <c r="G230" s="12" t="s">
        <v>93</v>
      </c>
      <c r="H230" s="12" t="s">
        <v>27</v>
      </c>
      <c r="I230" s="12" t="s">
        <v>101</v>
      </c>
      <c r="J230" s="12" t="s">
        <v>102</v>
      </c>
      <c r="K230" s="13">
        <v>933.58</v>
      </c>
      <c r="L230" s="14">
        <v>42978</v>
      </c>
      <c r="M230" s="12" t="s">
        <v>512</v>
      </c>
      <c r="N230" s="12" t="s">
        <v>30</v>
      </c>
      <c r="O230" s="12" t="s">
        <v>28</v>
      </c>
      <c r="P230" s="12" t="s">
        <v>96</v>
      </c>
    </row>
    <row r="231" spans="1:16" x14ac:dyDescent="0.25">
      <c r="A231" t="s">
        <v>22</v>
      </c>
      <c r="D231" s="12" t="s">
        <v>170</v>
      </c>
      <c r="E231" s="13">
        <v>16.2</v>
      </c>
      <c r="F231" s="12" t="s">
        <v>190</v>
      </c>
      <c r="G231" s="12" t="s">
        <v>93</v>
      </c>
      <c r="H231" s="12" t="s">
        <v>27</v>
      </c>
      <c r="I231" s="12" t="s">
        <v>191</v>
      </c>
      <c r="J231" s="12" t="s">
        <v>192</v>
      </c>
      <c r="K231" s="13">
        <v>577.79999999999995</v>
      </c>
      <c r="L231" s="14">
        <v>42978</v>
      </c>
      <c r="M231" s="12" t="s">
        <v>513</v>
      </c>
      <c r="N231" s="12" t="s">
        <v>30</v>
      </c>
      <c r="O231" s="12" t="s">
        <v>28</v>
      </c>
      <c r="P231" s="12" t="s">
        <v>174</v>
      </c>
    </row>
    <row r="232" spans="1:16" x14ac:dyDescent="0.25">
      <c r="A232" t="s">
        <v>22</v>
      </c>
      <c r="D232" s="12" t="s">
        <v>170</v>
      </c>
      <c r="E232" s="13">
        <v>78.69</v>
      </c>
      <c r="F232" s="12" t="s">
        <v>206</v>
      </c>
      <c r="G232" s="12" t="s">
        <v>93</v>
      </c>
      <c r="H232" s="12" t="s">
        <v>27</v>
      </c>
      <c r="I232" s="12" t="s">
        <v>207</v>
      </c>
      <c r="J232" s="12" t="s">
        <v>208</v>
      </c>
      <c r="K232" s="13">
        <v>2806.61</v>
      </c>
      <c r="L232" s="14">
        <v>42978</v>
      </c>
      <c r="M232" s="12" t="s">
        <v>514</v>
      </c>
      <c r="N232" s="12" t="s">
        <v>30</v>
      </c>
      <c r="O232" s="12" t="s">
        <v>28</v>
      </c>
      <c r="P232" s="12" t="s">
        <v>174</v>
      </c>
    </row>
    <row r="233" spans="1:16" x14ac:dyDescent="0.25">
      <c r="A233" t="s">
        <v>22</v>
      </c>
      <c r="D233" s="12" t="s">
        <v>170</v>
      </c>
      <c r="E233" s="13">
        <v>5.7</v>
      </c>
      <c r="F233" s="12" t="s">
        <v>181</v>
      </c>
      <c r="G233" s="12" t="s">
        <v>93</v>
      </c>
      <c r="H233" s="12" t="s">
        <v>27</v>
      </c>
      <c r="I233" s="12" t="s">
        <v>182</v>
      </c>
      <c r="J233" s="12" t="s">
        <v>183</v>
      </c>
      <c r="K233" s="13">
        <v>203.25</v>
      </c>
      <c r="L233" s="14">
        <v>42423</v>
      </c>
      <c r="M233" s="12" t="s">
        <v>515</v>
      </c>
      <c r="N233" s="12" t="s">
        <v>30</v>
      </c>
      <c r="O233" s="12" t="s">
        <v>28</v>
      </c>
      <c r="P233" s="12" t="s">
        <v>174</v>
      </c>
    </row>
    <row r="234" spans="1:16" x14ac:dyDescent="0.25">
      <c r="A234" t="s">
        <v>22</v>
      </c>
      <c r="D234" s="12" t="s">
        <v>74</v>
      </c>
      <c r="E234" s="13">
        <v>0.6</v>
      </c>
      <c r="F234" s="12" t="s">
        <v>75</v>
      </c>
      <c r="G234" s="12" t="s">
        <v>26</v>
      </c>
      <c r="H234" s="12" t="s">
        <v>27</v>
      </c>
      <c r="I234" s="12" t="s">
        <v>76</v>
      </c>
      <c r="J234" s="12" t="s">
        <v>77</v>
      </c>
      <c r="K234" s="13">
        <v>21.3</v>
      </c>
      <c r="L234" s="14">
        <v>42423</v>
      </c>
      <c r="M234" s="12" t="s">
        <v>516</v>
      </c>
      <c r="N234" s="12" t="s">
        <v>30</v>
      </c>
      <c r="O234" s="12" t="s">
        <v>28</v>
      </c>
      <c r="P234" s="12" t="s">
        <v>78</v>
      </c>
    </row>
    <row r="235" spans="1:16" x14ac:dyDescent="0.25">
      <c r="A235" t="s">
        <v>22</v>
      </c>
      <c r="D235" s="12" t="s">
        <v>170</v>
      </c>
      <c r="E235" s="13">
        <v>7.19</v>
      </c>
      <c r="F235" s="12" t="s">
        <v>181</v>
      </c>
      <c r="G235" s="12" t="s">
        <v>93</v>
      </c>
      <c r="H235" s="12" t="s">
        <v>27</v>
      </c>
      <c r="I235" s="12" t="s">
        <v>182</v>
      </c>
      <c r="J235" s="12" t="s">
        <v>183</v>
      </c>
      <c r="K235" s="13">
        <v>256.58999999999997</v>
      </c>
      <c r="L235" s="14">
        <v>42424</v>
      </c>
      <c r="M235" s="12" t="s">
        <v>517</v>
      </c>
      <c r="N235" s="12" t="s">
        <v>30</v>
      </c>
      <c r="O235" s="12" t="s">
        <v>46</v>
      </c>
      <c r="P235" s="12" t="s">
        <v>174</v>
      </c>
    </row>
    <row r="236" spans="1:16" x14ac:dyDescent="0.25">
      <c r="A236" t="s">
        <v>22</v>
      </c>
      <c r="D236" s="12" t="s">
        <v>170</v>
      </c>
      <c r="E236" s="13">
        <v>11.4</v>
      </c>
      <c r="F236" s="12" t="s">
        <v>175</v>
      </c>
      <c r="G236" s="12" t="s">
        <v>93</v>
      </c>
      <c r="H236" s="12" t="s">
        <v>27</v>
      </c>
      <c r="I236" s="12" t="s">
        <v>176</v>
      </c>
      <c r="J236" s="12" t="s">
        <v>177</v>
      </c>
      <c r="K236" s="13">
        <v>406.5</v>
      </c>
      <c r="L236" s="14">
        <v>42425</v>
      </c>
      <c r="M236" s="12" t="s">
        <v>518</v>
      </c>
      <c r="N236" s="12" t="s">
        <v>30</v>
      </c>
      <c r="O236" s="12" t="s">
        <v>28</v>
      </c>
      <c r="P236" s="12" t="s">
        <v>174</v>
      </c>
    </row>
    <row r="237" spans="1:16" x14ac:dyDescent="0.25">
      <c r="A237" t="s">
        <v>22</v>
      </c>
      <c r="D237" s="12" t="s">
        <v>157</v>
      </c>
      <c r="E237" s="13">
        <v>18.3</v>
      </c>
      <c r="F237" s="12" t="s">
        <v>51</v>
      </c>
      <c r="G237" s="12" t="s">
        <v>93</v>
      </c>
      <c r="H237" s="12" t="s">
        <v>27</v>
      </c>
      <c r="I237" s="12" t="s">
        <v>165</v>
      </c>
      <c r="J237" s="12" t="s">
        <v>166</v>
      </c>
      <c r="K237" s="13">
        <v>652.65</v>
      </c>
      <c r="L237" s="14">
        <v>42425</v>
      </c>
      <c r="M237" s="12" t="s">
        <v>519</v>
      </c>
      <c r="N237" s="12" t="s">
        <v>30</v>
      </c>
      <c r="O237" s="12" t="s">
        <v>28</v>
      </c>
      <c r="P237" s="12" t="s">
        <v>161</v>
      </c>
    </row>
    <row r="238" spans="1:16" x14ac:dyDescent="0.25">
      <c r="A238" t="s">
        <v>22</v>
      </c>
      <c r="D238" s="12" t="s">
        <v>60</v>
      </c>
      <c r="E238" s="13">
        <v>3.3</v>
      </c>
      <c r="F238" s="12" t="s">
        <v>61</v>
      </c>
      <c r="G238" s="12" t="s">
        <v>26</v>
      </c>
      <c r="H238" s="12" t="s">
        <v>27</v>
      </c>
      <c r="I238" s="12" t="s">
        <v>62</v>
      </c>
      <c r="J238" s="12" t="s">
        <v>63</v>
      </c>
      <c r="K238" s="13">
        <v>117.65</v>
      </c>
      <c r="L238" s="14">
        <v>42426</v>
      </c>
      <c r="M238" s="12" t="s">
        <v>520</v>
      </c>
      <c r="N238" s="12" t="s">
        <v>30</v>
      </c>
      <c r="O238" s="12" t="s">
        <v>28</v>
      </c>
      <c r="P238" s="12" t="s">
        <v>29</v>
      </c>
    </row>
    <row r="239" spans="1:16" x14ac:dyDescent="0.25">
      <c r="A239" t="s">
        <v>22</v>
      </c>
      <c r="D239" s="12" t="s">
        <v>216</v>
      </c>
      <c r="E239" s="13">
        <v>17.100000000000001</v>
      </c>
      <c r="F239" s="12" t="s">
        <v>217</v>
      </c>
      <c r="G239" s="12" t="s">
        <v>93</v>
      </c>
      <c r="H239" s="12" t="s">
        <v>27</v>
      </c>
      <c r="I239" s="12" t="s">
        <v>218</v>
      </c>
      <c r="J239" s="12" t="s">
        <v>219</v>
      </c>
      <c r="K239" s="13">
        <v>609.75</v>
      </c>
      <c r="L239" s="14">
        <v>42427</v>
      </c>
      <c r="M239" s="12" t="s">
        <v>521</v>
      </c>
      <c r="N239" s="12" t="s">
        <v>30</v>
      </c>
      <c r="O239" s="12" t="s">
        <v>46</v>
      </c>
      <c r="P239" s="12" t="s">
        <v>220</v>
      </c>
    </row>
    <row r="240" spans="1:16" x14ac:dyDescent="0.25">
      <c r="A240" t="s">
        <v>22</v>
      </c>
      <c r="D240" s="12" t="s">
        <v>170</v>
      </c>
      <c r="E240" s="13">
        <v>34.19</v>
      </c>
      <c r="F240" s="12" t="s">
        <v>171</v>
      </c>
      <c r="G240" s="12" t="s">
        <v>93</v>
      </c>
      <c r="H240" s="12" t="s">
        <v>27</v>
      </c>
      <c r="I240" s="12" t="s">
        <v>172</v>
      </c>
      <c r="J240" s="12" t="s">
        <v>173</v>
      </c>
      <c r="K240" s="13">
        <v>1219.49</v>
      </c>
      <c r="L240" s="14">
        <v>42428</v>
      </c>
      <c r="M240" s="12" t="s">
        <v>522</v>
      </c>
      <c r="N240" s="12" t="s">
        <v>30</v>
      </c>
      <c r="O240" s="12" t="s">
        <v>46</v>
      </c>
      <c r="P240" s="12" t="s">
        <v>174</v>
      </c>
    </row>
    <row r="241" spans="1:16" x14ac:dyDescent="0.25">
      <c r="A241" t="s">
        <v>22</v>
      </c>
      <c r="D241" s="12" t="s">
        <v>34</v>
      </c>
      <c r="E241" s="13">
        <v>22.79</v>
      </c>
      <c r="F241" s="12" t="s">
        <v>38</v>
      </c>
      <c r="G241" s="12" t="s">
        <v>26</v>
      </c>
      <c r="H241" s="12" t="s">
        <v>27</v>
      </c>
      <c r="I241" s="12" t="s">
        <v>39</v>
      </c>
      <c r="J241" s="12" t="s">
        <v>40</v>
      </c>
      <c r="K241" s="13">
        <v>812.99</v>
      </c>
      <c r="L241" s="14">
        <v>42428</v>
      </c>
      <c r="M241" s="12" t="s">
        <v>523</v>
      </c>
      <c r="N241" s="12" t="s">
        <v>30</v>
      </c>
      <c r="O241" s="12" t="s">
        <v>46</v>
      </c>
      <c r="P241" s="12" t="s">
        <v>37</v>
      </c>
    </row>
    <row r="242" spans="1:16" x14ac:dyDescent="0.25">
      <c r="A242" t="s">
        <v>22</v>
      </c>
      <c r="D242" s="12" t="s">
        <v>216</v>
      </c>
      <c r="E242" s="13">
        <v>57.6</v>
      </c>
      <c r="F242" s="12" t="s">
        <v>221</v>
      </c>
      <c r="G242" s="12" t="s">
        <v>93</v>
      </c>
      <c r="H242" s="12" t="s">
        <v>27</v>
      </c>
      <c r="I242" s="12" t="s">
        <v>222</v>
      </c>
      <c r="J242" s="12" t="s">
        <v>223</v>
      </c>
      <c r="K242" s="13">
        <v>1919.9</v>
      </c>
      <c r="L242" s="14">
        <v>42430</v>
      </c>
      <c r="M242" s="12" t="s">
        <v>524</v>
      </c>
      <c r="N242" s="12" t="s">
        <v>30</v>
      </c>
      <c r="O242" s="12" t="s">
        <v>28</v>
      </c>
      <c r="P242" s="12" t="s">
        <v>220</v>
      </c>
    </row>
    <row r="243" spans="1:16" x14ac:dyDescent="0.25">
      <c r="A243" t="s">
        <v>22</v>
      </c>
      <c r="D243" s="12" t="s">
        <v>216</v>
      </c>
      <c r="E243" s="13">
        <v>10.8</v>
      </c>
      <c r="F243" s="12" t="s">
        <v>224</v>
      </c>
      <c r="G243" s="12" t="s">
        <v>93</v>
      </c>
      <c r="H243" s="12" t="s">
        <v>27</v>
      </c>
      <c r="I243" s="12" t="s">
        <v>225</v>
      </c>
      <c r="J243" s="12" t="s">
        <v>226</v>
      </c>
      <c r="K243" s="13">
        <v>359.85</v>
      </c>
      <c r="L243" s="14">
        <v>42431</v>
      </c>
      <c r="M243" s="12" t="s">
        <v>525</v>
      </c>
      <c r="N243" s="12" t="s">
        <v>30</v>
      </c>
      <c r="O243" s="12" t="s">
        <v>46</v>
      </c>
      <c r="P243" s="12" t="s">
        <v>220</v>
      </c>
    </row>
    <row r="244" spans="1:16" x14ac:dyDescent="0.25">
      <c r="A244" t="s">
        <v>22</v>
      </c>
      <c r="D244" s="12" t="s">
        <v>157</v>
      </c>
      <c r="E244" s="13">
        <v>831</v>
      </c>
      <c r="F244" s="12" t="s">
        <v>158</v>
      </c>
      <c r="G244" s="12" t="s">
        <v>93</v>
      </c>
      <c r="H244" s="12" t="s">
        <v>27</v>
      </c>
      <c r="I244" s="12" t="s">
        <v>159</v>
      </c>
      <c r="J244" s="12" t="s">
        <v>160</v>
      </c>
      <c r="K244" s="13">
        <v>27699.9</v>
      </c>
      <c r="L244" s="14">
        <v>42431</v>
      </c>
      <c r="M244" s="12" t="s">
        <v>526</v>
      </c>
      <c r="N244" s="12" t="s">
        <v>30</v>
      </c>
      <c r="O244" s="12" t="s">
        <v>46</v>
      </c>
      <c r="P244" s="12" t="s">
        <v>161</v>
      </c>
    </row>
    <row r="245" spans="1:16" x14ac:dyDescent="0.25">
      <c r="A245" t="s">
        <v>22</v>
      </c>
      <c r="D245" s="12" t="s">
        <v>157</v>
      </c>
      <c r="E245" s="13">
        <v>3.3</v>
      </c>
      <c r="F245" s="12" t="s">
        <v>162</v>
      </c>
      <c r="G245" s="12" t="s">
        <v>93</v>
      </c>
      <c r="H245" s="12" t="s">
        <v>27</v>
      </c>
      <c r="I245" s="12" t="s">
        <v>163</v>
      </c>
      <c r="J245" s="12" t="s">
        <v>164</v>
      </c>
      <c r="K245" s="13">
        <v>109.95</v>
      </c>
      <c r="L245" s="14">
        <v>42432</v>
      </c>
      <c r="M245" s="12" t="s">
        <v>527</v>
      </c>
      <c r="N245" s="12" t="s">
        <v>30</v>
      </c>
      <c r="O245" s="12" t="s">
        <v>28</v>
      </c>
      <c r="P245" s="12" t="s">
        <v>161</v>
      </c>
    </row>
    <row r="246" spans="1:16" x14ac:dyDescent="0.25">
      <c r="A246" t="s">
        <v>22</v>
      </c>
      <c r="D246" s="12" t="s">
        <v>91</v>
      </c>
      <c r="E246" s="13">
        <v>1.49</v>
      </c>
      <c r="F246" s="12" t="s">
        <v>92</v>
      </c>
      <c r="G246" s="12" t="s">
        <v>93</v>
      </c>
      <c r="H246" s="12" t="s">
        <v>27</v>
      </c>
      <c r="I246" s="12" t="s">
        <v>94</v>
      </c>
      <c r="J246" s="12" t="s">
        <v>95</v>
      </c>
      <c r="K246" s="13">
        <v>49.75</v>
      </c>
      <c r="L246" s="14">
        <v>42432</v>
      </c>
      <c r="M246" s="12" t="s">
        <v>528</v>
      </c>
      <c r="N246" s="12" t="s">
        <v>30</v>
      </c>
      <c r="O246" s="12" t="s">
        <v>28</v>
      </c>
      <c r="P246" s="12" t="s">
        <v>96</v>
      </c>
    </row>
    <row r="247" spans="1:16" x14ac:dyDescent="0.25">
      <c r="A247" t="s">
        <v>22</v>
      </c>
      <c r="D247" s="12" t="s">
        <v>216</v>
      </c>
      <c r="E247" s="13">
        <v>0.9</v>
      </c>
      <c r="F247" s="12" t="s">
        <v>217</v>
      </c>
      <c r="G247" s="12" t="s">
        <v>93</v>
      </c>
      <c r="H247" s="12" t="s">
        <v>27</v>
      </c>
      <c r="I247" s="12" t="s">
        <v>218</v>
      </c>
      <c r="J247" s="12" t="s">
        <v>219</v>
      </c>
      <c r="K247" s="13">
        <v>29.85</v>
      </c>
      <c r="L247" s="14">
        <v>42433</v>
      </c>
      <c r="M247" s="12" t="s">
        <v>529</v>
      </c>
      <c r="N247" s="12" t="s">
        <v>30</v>
      </c>
      <c r="O247" s="12" t="s">
        <v>28</v>
      </c>
      <c r="P247" s="12" t="s">
        <v>220</v>
      </c>
    </row>
    <row r="248" spans="1:16" x14ac:dyDescent="0.25">
      <c r="A248" t="s">
        <v>22</v>
      </c>
      <c r="D248" s="12" t="s">
        <v>60</v>
      </c>
      <c r="E248" s="13">
        <v>0.6</v>
      </c>
      <c r="F248" s="12" t="s">
        <v>61</v>
      </c>
      <c r="G248" s="12" t="s">
        <v>26</v>
      </c>
      <c r="H248" s="12" t="s">
        <v>27</v>
      </c>
      <c r="I248" s="12" t="s">
        <v>62</v>
      </c>
      <c r="J248" s="12" t="s">
        <v>63</v>
      </c>
      <c r="K248" s="13">
        <v>19.899999999999999</v>
      </c>
      <c r="L248" s="14">
        <v>42433</v>
      </c>
      <c r="M248" s="12" t="s">
        <v>530</v>
      </c>
      <c r="N248" s="12" t="s">
        <v>30</v>
      </c>
      <c r="O248" s="12" t="s">
        <v>28</v>
      </c>
      <c r="P248" s="12" t="s">
        <v>29</v>
      </c>
    </row>
    <row r="249" spans="1:16" x14ac:dyDescent="0.25">
      <c r="A249" t="s">
        <v>22</v>
      </c>
      <c r="D249" s="12" t="s">
        <v>170</v>
      </c>
      <c r="E249" s="13">
        <v>7.2</v>
      </c>
      <c r="F249" s="12" t="s">
        <v>175</v>
      </c>
      <c r="G249" s="12" t="s">
        <v>93</v>
      </c>
      <c r="H249" s="12" t="s">
        <v>27</v>
      </c>
      <c r="I249" s="12" t="s">
        <v>176</v>
      </c>
      <c r="J249" s="12" t="s">
        <v>177</v>
      </c>
      <c r="K249" s="13">
        <v>239.9</v>
      </c>
      <c r="L249" s="14">
        <v>42433</v>
      </c>
      <c r="M249" s="12" t="s">
        <v>531</v>
      </c>
      <c r="N249" s="12" t="s">
        <v>30</v>
      </c>
      <c r="O249" s="12" t="s">
        <v>46</v>
      </c>
      <c r="P249" s="12" t="s">
        <v>174</v>
      </c>
    </row>
    <row r="250" spans="1:16" x14ac:dyDescent="0.25">
      <c r="A250" t="s">
        <v>22</v>
      </c>
      <c r="D250" s="12" t="s">
        <v>170</v>
      </c>
      <c r="E250" s="13">
        <v>6.6</v>
      </c>
      <c r="F250" s="12" t="s">
        <v>175</v>
      </c>
      <c r="G250" s="12" t="s">
        <v>93</v>
      </c>
      <c r="H250" s="12" t="s">
        <v>27</v>
      </c>
      <c r="I250" s="12" t="s">
        <v>176</v>
      </c>
      <c r="J250" s="12" t="s">
        <v>177</v>
      </c>
      <c r="K250" s="13">
        <v>219.9</v>
      </c>
      <c r="L250" s="14">
        <v>42433</v>
      </c>
      <c r="M250" s="12" t="s">
        <v>532</v>
      </c>
      <c r="N250" s="12" t="s">
        <v>30</v>
      </c>
      <c r="O250" s="12" t="s">
        <v>28</v>
      </c>
      <c r="P250" s="12" t="s">
        <v>174</v>
      </c>
    </row>
    <row r="251" spans="1:16" x14ac:dyDescent="0.25">
      <c r="A251" t="s">
        <v>22</v>
      </c>
      <c r="D251" s="12" t="s">
        <v>216</v>
      </c>
      <c r="E251" s="13">
        <v>4.79</v>
      </c>
      <c r="F251" s="12" t="s">
        <v>217</v>
      </c>
      <c r="G251" s="12" t="s">
        <v>93</v>
      </c>
      <c r="H251" s="12" t="s">
        <v>27</v>
      </c>
      <c r="I251" s="12" t="s">
        <v>218</v>
      </c>
      <c r="J251" s="12" t="s">
        <v>219</v>
      </c>
      <c r="K251" s="13">
        <v>159.80000000000001</v>
      </c>
      <c r="L251" s="14">
        <v>42434</v>
      </c>
      <c r="M251" s="12" t="s">
        <v>533</v>
      </c>
      <c r="N251" s="12" t="s">
        <v>30</v>
      </c>
      <c r="O251" s="12" t="s">
        <v>28</v>
      </c>
      <c r="P251" s="12" t="s">
        <v>220</v>
      </c>
    </row>
    <row r="252" spans="1:16" x14ac:dyDescent="0.25">
      <c r="A252" t="s">
        <v>22</v>
      </c>
      <c r="D252" s="12" t="s">
        <v>170</v>
      </c>
      <c r="E252" s="13">
        <v>0.6</v>
      </c>
      <c r="F252" s="12" t="s">
        <v>171</v>
      </c>
      <c r="G252" s="12" t="s">
        <v>93</v>
      </c>
      <c r="H252" s="12" t="s">
        <v>27</v>
      </c>
      <c r="I252" s="12" t="s">
        <v>172</v>
      </c>
      <c r="J252" s="12" t="s">
        <v>173</v>
      </c>
      <c r="K252" s="13">
        <v>19.95</v>
      </c>
      <c r="L252" s="14">
        <v>42435</v>
      </c>
      <c r="M252" s="12" t="s">
        <v>534</v>
      </c>
      <c r="N252" s="12" t="s">
        <v>30</v>
      </c>
      <c r="O252" s="12" t="s">
        <v>28</v>
      </c>
      <c r="P252" s="12" t="s">
        <v>174</v>
      </c>
    </row>
    <row r="253" spans="1:16" x14ac:dyDescent="0.25">
      <c r="A253" t="s">
        <v>22</v>
      </c>
      <c r="D253" s="12" t="s">
        <v>34</v>
      </c>
      <c r="E253" s="13">
        <v>80.400000000000006</v>
      </c>
      <c r="F253" s="12" t="s">
        <v>38</v>
      </c>
      <c r="G253" s="12" t="s">
        <v>26</v>
      </c>
      <c r="H253" s="12" t="s">
        <v>27</v>
      </c>
      <c r="I253" s="12" t="s">
        <v>39</v>
      </c>
      <c r="J253" s="12" t="s">
        <v>40</v>
      </c>
      <c r="K253" s="13">
        <v>2679.9</v>
      </c>
      <c r="L253" s="14">
        <v>42436</v>
      </c>
      <c r="M253" s="12" t="s">
        <v>535</v>
      </c>
      <c r="N253" s="12" t="s">
        <v>30</v>
      </c>
      <c r="O253" s="12" t="s">
        <v>28</v>
      </c>
      <c r="P253" s="12" t="s">
        <v>37</v>
      </c>
    </row>
    <row r="254" spans="1:16" x14ac:dyDescent="0.25">
      <c r="A254" t="s">
        <v>22</v>
      </c>
      <c r="D254" s="12" t="s">
        <v>216</v>
      </c>
      <c r="E254" s="13">
        <v>17.100000000000001</v>
      </c>
      <c r="F254" s="12" t="s">
        <v>221</v>
      </c>
      <c r="G254" s="12" t="s">
        <v>93</v>
      </c>
      <c r="H254" s="12" t="s">
        <v>27</v>
      </c>
      <c r="I254" s="12" t="s">
        <v>222</v>
      </c>
      <c r="J254" s="12" t="s">
        <v>223</v>
      </c>
      <c r="K254" s="13">
        <v>569.85</v>
      </c>
      <c r="L254" s="14">
        <v>42437</v>
      </c>
      <c r="M254" s="12" t="s">
        <v>536</v>
      </c>
      <c r="N254" s="12" t="s">
        <v>30</v>
      </c>
      <c r="O254" s="12" t="s">
        <v>46</v>
      </c>
      <c r="P254" s="12" t="s">
        <v>220</v>
      </c>
    </row>
    <row r="255" spans="1:16" x14ac:dyDescent="0.25">
      <c r="A255" t="s">
        <v>22</v>
      </c>
      <c r="D255" s="12" t="s">
        <v>91</v>
      </c>
      <c r="E255" s="13">
        <v>1246.5</v>
      </c>
      <c r="F255" s="12" t="s">
        <v>92</v>
      </c>
      <c r="G255" s="12" t="s">
        <v>93</v>
      </c>
      <c r="H255" s="12" t="s">
        <v>27</v>
      </c>
      <c r="I255" s="12" t="s">
        <v>94</v>
      </c>
      <c r="J255" s="12" t="s">
        <v>95</v>
      </c>
      <c r="K255" s="13">
        <v>41549.85</v>
      </c>
      <c r="L255" s="14">
        <v>42438</v>
      </c>
      <c r="M255" s="12" t="s">
        <v>537</v>
      </c>
      <c r="N255" s="12" t="s">
        <v>30</v>
      </c>
      <c r="O255" s="12" t="s">
        <v>46</v>
      </c>
      <c r="P255" s="12" t="s">
        <v>96</v>
      </c>
    </row>
    <row r="256" spans="1:16" x14ac:dyDescent="0.25">
      <c r="A256" t="s">
        <v>22</v>
      </c>
      <c r="D256" s="12" t="s">
        <v>216</v>
      </c>
      <c r="E256" s="13">
        <v>22.79</v>
      </c>
      <c r="F256" s="12" t="s">
        <v>224</v>
      </c>
      <c r="G256" s="12" t="s">
        <v>93</v>
      </c>
      <c r="H256" s="12" t="s">
        <v>27</v>
      </c>
      <c r="I256" s="12" t="s">
        <v>225</v>
      </c>
      <c r="J256" s="12" t="s">
        <v>226</v>
      </c>
      <c r="K256" s="13">
        <v>759.8</v>
      </c>
      <c r="L256" s="14">
        <v>42439</v>
      </c>
      <c r="M256" s="12" t="s">
        <v>538</v>
      </c>
      <c r="N256" s="12" t="s">
        <v>30</v>
      </c>
      <c r="O256" s="12" t="s">
        <v>46</v>
      </c>
      <c r="P256" s="12" t="s">
        <v>220</v>
      </c>
    </row>
    <row r="257" spans="1:16" x14ac:dyDescent="0.25">
      <c r="A257" t="s">
        <v>22</v>
      </c>
      <c r="D257" s="12" t="s">
        <v>157</v>
      </c>
      <c r="E257" s="13">
        <v>17.100000000000001</v>
      </c>
      <c r="F257" s="12" t="s">
        <v>158</v>
      </c>
      <c r="G257" s="12" t="s">
        <v>93</v>
      </c>
      <c r="H257" s="12" t="s">
        <v>27</v>
      </c>
      <c r="I257" s="12" t="s">
        <v>159</v>
      </c>
      <c r="J257" s="12" t="s">
        <v>160</v>
      </c>
      <c r="K257" s="13">
        <v>569.85</v>
      </c>
      <c r="L257" s="14">
        <v>42440</v>
      </c>
      <c r="M257" s="12" t="s">
        <v>539</v>
      </c>
      <c r="N257" s="12" t="s">
        <v>30</v>
      </c>
      <c r="O257" s="12" t="s">
        <v>46</v>
      </c>
      <c r="P257" s="12" t="s">
        <v>161</v>
      </c>
    </row>
    <row r="258" spans="1:16" x14ac:dyDescent="0.25">
      <c r="A258" t="s">
        <v>22</v>
      </c>
      <c r="D258" s="12" t="s">
        <v>157</v>
      </c>
      <c r="E258" s="13">
        <v>57.6</v>
      </c>
      <c r="F258" s="12" t="s">
        <v>162</v>
      </c>
      <c r="G258" s="12" t="s">
        <v>93</v>
      </c>
      <c r="H258" s="12" t="s">
        <v>27</v>
      </c>
      <c r="I258" s="12" t="s">
        <v>163</v>
      </c>
      <c r="J258" s="12" t="s">
        <v>164</v>
      </c>
      <c r="K258" s="13">
        <v>1919.9</v>
      </c>
      <c r="L258" s="14">
        <v>42440</v>
      </c>
      <c r="M258" s="12" t="s">
        <v>540</v>
      </c>
      <c r="N258" s="12" t="s">
        <v>30</v>
      </c>
      <c r="O258" s="12" t="s">
        <v>28</v>
      </c>
      <c r="P258" s="12" t="s">
        <v>161</v>
      </c>
    </row>
    <row r="259" spans="1:16" x14ac:dyDescent="0.25">
      <c r="A259" t="s">
        <v>22</v>
      </c>
      <c r="D259" s="12" t="s">
        <v>91</v>
      </c>
      <c r="E259" s="13">
        <v>3.6</v>
      </c>
      <c r="F259" s="12" t="s">
        <v>92</v>
      </c>
      <c r="G259" s="12" t="s">
        <v>93</v>
      </c>
      <c r="H259" s="12" t="s">
        <v>27</v>
      </c>
      <c r="I259" s="12" t="s">
        <v>94</v>
      </c>
      <c r="J259" s="12" t="s">
        <v>95</v>
      </c>
      <c r="K259" s="13">
        <v>119.95</v>
      </c>
      <c r="L259" s="14">
        <v>42440</v>
      </c>
      <c r="M259" s="12" t="s">
        <v>541</v>
      </c>
      <c r="N259" s="12" t="s">
        <v>30</v>
      </c>
      <c r="O259" s="12" t="s">
        <v>46</v>
      </c>
      <c r="P259" s="12" t="s">
        <v>96</v>
      </c>
    </row>
    <row r="260" spans="1:16" x14ac:dyDescent="0.25">
      <c r="A260" t="s">
        <v>22</v>
      </c>
      <c r="D260" s="12" t="s">
        <v>216</v>
      </c>
      <c r="E260" s="13">
        <v>1661.99</v>
      </c>
      <c r="F260" s="12" t="s">
        <v>217</v>
      </c>
      <c r="G260" s="12" t="s">
        <v>93</v>
      </c>
      <c r="H260" s="12" t="s">
        <v>27</v>
      </c>
      <c r="I260" s="12" t="s">
        <v>218</v>
      </c>
      <c r="J260" s="12" t="s">
        <v>219</v>
      </c>
      <c r="K260" s="13">
        <v>55399.8</v>
      </c>
      <c r="L260" s="14">
        <v>42441</v>
      </c>
      <c r="M260" s="12" t="s">
        <v>542</v>
      </c>
      <c r="N260" s="12" t="s">
        <v>30</v>
      </c>
      <c r="O260" s="12" t="s">
        <v>46</v>
      </c>
      <c r="P260" s="12" t="s">
        <v>220</v>
      </c>
    </row>
    <row r="261" spans="1:16" x14ac:dyDescent="0.25">
      <c r="A261" t="s">
        <v>22</v>
      </c>
      <c r="D261" s="12" t="s">
        <v>60</v>
      </c>
      <c r="E261" s="13">
        <v>9.9</v>
      </c>
      <c r="F261" s="12" t="s">
        <v>61</v>
      </c>
      <c r="G261" s="12" t="s">
        <v>26</v>
      </c>
      <c r="H261" s="12" t="s">
        <v>27</v>
      </c>
      <c r="I261" s="12" t="s">
        <v>62</v>
      </c>
      <c r="J261" s="12" t="s">
        <v>63</v>
      </c>
      <c r="K261" s="13">
        <v>329.85</v>
      </c>
      <c r="L261" s="14">
        <v>42442</v>
      </c>
      <c r="M261" s="12" t="s">
        <v>543</v>
      </c>
      <c r="N261" s="12" t="s">
        <v>30</v>
      </c>
      <c r="O261" s="12" t="s">
        <v>28</v>
      </c>
      <c r="P261" s="12" t="s">
        <v>29</v>
      </c>
    </row>
    <row r="262" spans="1:16" x14ac:dyDescent="0.25">
      <c r="A262" t="s">
        <v>22</v>
      </c>
      <c r="D262" s="12" t="s">
        <v>170</v>
      </c>
      <c r="E262" s="13">
        <v>3.58</v>
      </c>
      <c r="F262" s="12" t="s">
        <v>175</v>
      </c>
      <c r="G262" s="12" t="s">
        <v>93</v>
      </c>
      <c r="H262" s="12" t="s">
        <v>27</v>
      </c>
      <c r="I262" s="12" t="s">
        <v>176</v>
      </c>
      <c r="J262" s="12" t="s">
        <v>177</v>
      </c>
      <c r="K262" s="13">
        <v>119.4</v>
      </c>
      <c r="L262" s="14">
        <v>42443</v>
      </c>
      <c r="M262" s="12" t="s">
        <v>544</v>
      </c>
      <c r="N262" s="12" t="s">
        <v>30</v>
      </c>
      <c r="O262" s="12" t="s">
        <v>28</v>
      </c>
      <c r="P262" s="12" t="s">
        <v>174</v>
      </c>
    </row>
    <row r="263" spans="1:16" x14ac:dyDescent="0.25">
      <c r="A263" t="s">
        <v>22</v>
      </c>
      <c r="D263" s="12" t="s">
        <v>170</v>
      </c>
      <c r="E263" s="13">
        <v>10.75</v>
      </c>
      <c r="F263" s="12" t="s">
        <v>175</v>
      </c>
      <c r="G263" s="12" t="s">
        <v>93</v>
      </c>
      <c r="H263" s="12" t="s">
        <v>27</v>
      </c>
      <c r="I263" s="12" t="s">
        <v>176</v>
      </c>
      <c r="J263" s="12" t="s">
        <v>177</v>
      </c>
      <c r="K263" s="13">
        <v>358.2</v>
      </c>
      <c r="L263" s="14">
        <v>42443</v>
      </c>
      <c r="M263" s="12" t="s">
        <v>545</v>
      </c>
      <c r="N263" s="12" t="s">
        <v>30</v>
      </c>
      <c r="O263" s="12" t="s">
        <v>28</v>
      </c>
      <c r="P263" s="12" t="s">
        <v>174</v>
      </c>
    </row>
    <row r="264" spans="1:16" x14ac:dyDescent="0.25">
      <c r="A264" t="s">
        <v>22</v>
      </c>
      <c r="D264" s="12" t="s">
        <v>60</v>
      </c>
      <c r="E264" s="13">
        <v>1.19</v>
      </c>
      <c r="F264" s="12" t="s">
        <v>65</v>
      </c>
      <c r="G264" s="12" t="s">
        <v>26</v>
      </c>
      <c r="H264" s="12" t="s">
        <v>27</v>
      </c>
      <c r="I264" s="12" t="s">
        <v>66</v>
      </c>
      <c r="J264" s="12" t="s">
        <v>67</v>
      </c>
      <c r="K264" s="13">
        <v>39.799999999999997</v>
      </c>
      <c r="L264" s="14">
        <v>42444</v>
      </c>
      <c r="M264" s="12" t="s">
        <v>546</v>
      </c>
      <c r="N264" s="12" t="s">
        <v>30</v>
      </c>
      <c r="O264" s="12" t="s">
        <v>28</v>
      </c>
      <c r="P264" s="12" t="s">
        <v>29</v>
      </c>
    </row>
    <row r="265" spans="1:16" x14ac:dyDescent="0.25">
      <c r="A265" t="s">
        <v>22</v>
      </c>
      <c r="D265" s="12" t="s">
        <v>170</v>
      </c>
      <c r="E265" s="13">
        <v>7.2</v>
      </c>
      <c r="F265" s="12" t="s">
        <v>171</v>
      </c>
      <c r="G265" s="12" t="s">
        <v>93</v>
      </c>
      <c r="H265" s="12" t="s">
        <v>27</v>
      </c>
      <c r="I265" s="12" t="s">
        <v>172</v>
      </c>
      <c r="J265" s="12" t="s">
        <v>173</v>
      </c>
      <c r="K265" s="13">
        <v>239.9</v>
      </c>
      <c r="L265" s="14">
        <v>42445</v>
      </c>
      <c r="M265" s="12" t="s">
        <v>547</v>
      </c>
      <c r="N265" s="12" t="s">
        <v>30</v>
      </c>
      <c r="O265" s="12" t="s">
        <v>46</v>
      </c>
      <c r="P265" s="12" t="s">
        <v>174</v>
      </c>
    </row>
    <row r="266" spans="1:16" x14ac:dyDescent="0.25">
      <c r="A266" t="s">
        <v>22</v>
      </c>
      <c r="D266" s="12" t="s">
        <v>34</v>
      </c>
      <c r="E266" s="13">
        <v>32.99</v>
      </c>
      <c r="F266" s="12" t="s">
        <v>38</v>
      </c>
      <c r="G266" s="12" t="s">
        <v>26</v>
      </c>
      <c r="H266" s="12" t="s">
        <v>27</v>
      </c>
      <c r="I266" s="12" t="s">
        <v>39</v>
      </c>
      <c r="J266" s="12" t="s">
        <v>40</v>
      </c>
      <c r="K266" s="13">
        <v>1099.5</v>
      </c>
      <c r="L266" s="14">
        <v>42446</v>
      </c>
      <c r="M266" s="12" t="s">
        <v>548</v>
      </c>
      <c r="N266" s="12" t="s">
        <v>30</v>
      </c>
      <c r="O266" s="12" t="s">
        <v>28</v>
      </c>
      <c r="P266" s="12" t="s">
        <v>37</v>
      </c>
    </row>
    <row r="267" spans="1:16" x14ac:dyDescent="0.25">
      <c r="A267" t="s">
        <v>22</v>
      </c>
      <c r="D267" s="12" t="s">
        <v>216</v>
      </c>
      <c r="E267" s="13">
        <v>4.79</v>
      </c>
      <c r="F267" s="12" t="s">
        <v>221</v>
      </c>
      <c r="G267" s="12" t="s">
        <v>93</v>
      </c>
      <c r="H267" s="12" t="s">
        <v>27</v>
      </c>
      <c r="I267" s="12" t="s">
        <v>222</v>
      </c>
      <c r="J267" s="12" t="s">
        <v>223</v>
      </c>
      <c r="K267" s="13">
        <v>159.80000000000001</v>
      </c>
      <c r="L267" s="14">
        <v>42446</v>
      </c>
      <c r="M267" s="12" t="s">
        <v>549</v>
      </c>
      <c r="N267" s="12" t="s">
        <v>30</v>
      </c>
      <c r="O267" s="12" t="s">
        <v>28</v>
      </c>
      <c r="P267" s="12" t="s">
        <v>220</v>
      </c>
    </row>
    <row r="268" spans="1:16" x14ac:dyDescent="0.25">
      <c r="A268" t="s">
        <v>22</v>
      </c>
      <c r="D268" s="12" t="s">
        <v>91</v>
      </c>
      <c r="E268" s="13">
        <v>1.2</v>
      </c>
      <c r="F268" s="12" t="s">
        <v>92</v>
      </c>
      <c r="G268" s="12" t="s">
        <v>93</v>
      </c>
      <c r="H268" s="12" t="s">
        <v>27</v>
      </c>
      <c r="I268" s="12" t="s">
        <v>94</v>
      </c>
      <c r="J268" s="12" t="s">
        <v>95</v>
      </c>
      <c r="K268" s="13">
        <v>39.9</v>
      </c>
      <c r="L268" s="14">
        <v>42447</v>
      </c>
      <c r="M268" s="12" t="s">
        <v>550</v>
      </c>
      <c r="N268" s="12" t="s">
        <v>30</v>
      </c>
      <c r="O268" s="12" t="s">
        <v>28</v>
      </c>
      <c r="P268" s="12" t="s">
        <v>96</v>
      </c>
    </row>
    <row r="269" spans="1:16" x14ac:dyDescent="0.25">
      <c r="A269" t="s">
        <v>22</v>
      </c>
      <c r="D269" s="12" t="s">
        <v>216</v>
      </c>
      <c r="E269" s="13">
        <v>241.19</v>
      </c>
      <c r="F269" s="12" t="s">
        <v>217</v>
      </c>
      <c r="G269" s="12" t="s">
        <v>93</v>
      </c>
      <c r="H269" s="12" t="s">
        <v>27</v>
      </c>
      <c r="I269" s="12" t="s">
        <v>218</v>
      </c>
      <c r="J269" s="12" t="s">
        <v>219</v>
      </c>
      <c r="K269" s="13">
        <v>8039.7</v>
      </c>
      <c r="L269" s="14">
        <v>42447</v>
      </c>
      <c r="M269" s="12" t="s">
        <v>551</v>
      </c>
      <c r="N269" s="12" t="s">
        <v>30</v>
      </c>
      <c r="O269" s="12" t="s">
        <v>28</v>
      </c>
      <c r="P269" s="12" t="s">
        <v>220</v>
      </c>
    </row>
    <row r="270" spans="1:16" x14ac:dyDescent="0.25">
      <c r="A270" t="s">
        <v>22</v>
      </c>
      <c r="D270" s="12" t="s">
        <v>170</v>
      </c>
      <c r="E270" s="13">
        <v>7.2</v>
      </c>
      <c r="F270" s="12" t="s">
        <v>181</v>
      </c>
      <c r="G270" s="12" t="s">
        <v>93</v>
      </c>
      <c r="H270" s="12" t="s">
        <v>27</v>
      </c>
      <c r="I270" s="12" t="s">
        <v>182</v>
      </c>
      <c r="J270" s="12" t="s">
        <v>183</v>
      </c>
      <c r="K270" s="13">
        <v>239.85</v>
      </c>
      <c r="L270" s="14">
        <v>42447</v>
      </c>
      <c r="M270" s="12" t="s">
        <v>552</v>
      </c>
      <c r="N270" s="12" t="s">
        <v>30</v>
      </c>
      <c r="O270" s="12" t="s">
        <v>28</v>
      </c>
      <c r="P270" s="12" t="s">
        <v>174</v>
      </c>
    </row>
    <row r="271" spans="1:16" x14ac:dyDescent="0.25">
      <c r="A271" t="s">
        <v>22</v>
      </c>
      <c r="D271" s="12" t="s">
        <v>74</v>
      </c>
      <c r="E271" s="13">
        <v>647.99</v>
      </c>
      <c r="F271" s="12" t="s">
        <v>75</v>
      </c>
      <c r="G271" s="12" t="s">
        <v>26</v>
      </c>
      <c r="H271" s="12" t="s">
        <v>27</v>
      </c>
      <c r="I271" s="12" t="s">
        <v>76</v>
      </c>
      <c r="J271" s="12" t="s">
        <v>77</v>
      </c>
      <c r="K271" s="13">
        <v>21599.55</v>
      </c>
      <c r="L271" s="14">
        <v>42448</v>
      </c>
      <c r="M271" s="12" t="s">
        <v>553</v>
      </c>
      <c r="N271" s="12" t="s">
        <v>30</v>
      </c>
      <c r="O271" s="12" t="s">
        <v>28</v>
      </c>
      <c r="P271" s="12" t="s">
        <v>78</v>
      </c>
    </row>
    <row r="272" spans="1:16" x14ac:dyDescent="0.25">
      <c r="A272" t="s">
        <v>22</v>
      </c>
      <c r="D272" s="12" t="s">
        <v>170</v>
      </c>
      <c r="E272" s="13">
        <v>23.99</v>
      </c>
      <c r="F272" s="12" t="s">
        <v>181</v>
      </c>
      <c r="G272" s="12" t="s">
        <v>93</v>
      </c>
      <c r="H272" s="12" t="s">
        <v>27</v>
      </c>
      <c r="I272" s="12" t="s">
        <v>182</v>
      </c>
      <c r="J272" s="12" t="s">
        <v>183</v>
      </c>
      <c r="K272" s="13">
        <v>799.5</v>
      </c>
      <c r="L272" s="14">
        <v>42449</v>
      </c>
      <c r="M272" s="12" t="s">
        <v>554</v>
      </c>
      <c r="N272" s="12" t="s">
        <v>30</v>
      </c>
      <c r="O272" s="12" t="s">
        <v>28</v>
      </c>
      <c r="P272" s="12" t="s">
        <v>174</v>
      </c>
    </row>
    <row r="273" spans="1:16" x14ac:dyDescent="0.25">
      <c r="A273" t="s">
        <v>22</v>
      </c>
      <c r="D273" s="12" t="s">
        <v>216</v>
      </c>
      <c r="E273" s="13">
        <v>863.98</v>
      </c>
      <c r="F273" s="12" t="s">
        <v>224</v>
      </c>
      <c r="G273" s="12" t="s">
        <v>93</v>
      </c>
      <c r="H273" s="12" t="s">
        <v>27</v>
      </c>
      <c r="I273" s="12" t="s">
        <v>225</v>
      </c>
      <c r="J273" s="12" t="s">
        <v>226</v>
      </c>
      <c r="K273" s="13">
        <v>28799.4</v>
      </c>
      <c r="L273" s="14">
        <v>42450</v>
      </c>
      <c r="M273" s="12" t="s">
        <v>555</v>
      </c>
      <c r="N273" s="12" t="s">
        <v>30</v>
      </c>
      <c r="O273" s="12" t="s">
        <v>28</v>
      </c>
      <c r="P273" s="12" t="s">
        <v>220</v>
      </c>
    </row>
    <row r="274" spans="1:16" x14ac:dyDescent="0.25">
      <c r="A274" t="s">
        <v>22</v>
      </c>
      <c r="D274" s="12" t="s">
        <v>157</v>
      </c>
      <c r="E274" s="13">
        <v>144</v>
      </c>
      <c r="F274" s="12" t="s">
        <v>158</v>
      </c>
      <c r="G274" s="12" t="s">
        <v>93</v>
      </c>
      <c r="H274" s="12" t="s">
        <v>27</v>
      </c>
      <c r="I274" s="12" t="s">
        <v>159</v>
      </c>
      <c r="J274" s="12" t="s">
        <v>160</v>
      </c>
      <c r="K274" s="13">
        <v>4799.8999999999996</v>
      </c>
      <c r="L274" s="14">
        <v>42451</v>
      </c>
      <c r="M274" s="12" t="s">
        <v>556</v>
      </c>
      <c r="N274" s="12" t="s">
        <v>30</v>
      </c>
      <c r="O274" s="12" t="s">
        <v>28</v>
      </c>
      <c r="P274" s="12" t="s">
        <v>161</v>
      </c>
    </row>
    <row r="275" spans="1:16" x14ac:dyDescent="0.25">
      <c r="A275" t="s">
        <v>22</v>
      </c>
      <c r="D275" s="12" t="s">
        <v>157</v>
      </c>
      <c r="E275" s="13">
        <v>1.8</v>
      </c>
      <c r="F275" s="12" t="s">
        <v>162</v>
      </c>
      <c r="G275" s="12" t="s">
        <v>93</v>
      </c>
      <c r="H275" s="12" t="s">
        <v>27</v>
      </c>
      <c r="I275" s="12" t="s">
        <v>163</v>
      </c>
      <c r="J275" s="12" t="s">
        <v>164</v>
      </c>
      <c r="K275" s="13">
        <v>59.95</v>
      </c>
      <c r="L275" s="14">
        <v>42452</v>
      </c>
      <c r="M275" s="12" t="s">
        <v>557</v>
      </c>
      <c r="N275" s="12" t="s">
        <v>30</v>
      </c>
      <c r="O275" s="12" t="s">
        <v>28</v>
      </c>
      <c r="P275" s="12" t="s">
        <v>161</v>
      </c>
    </row>
    <row r="276" spans="1:16" x14ac:dyDescent="0.25">
      <c r="A276" t="s">
        <v>22</v>
      </c>
      <c r="D276" s="12" t="s">
        <v>91</v>
      </c>
      <c r="E276" s="13">
        <v>14.39</v>
      </c>
      <c r="F276" s="12" t="s">
        <v>92</v>
      </c>
      <c r="G276" s="12" t="s">
        <v>93</v>
      </c>
      <c r="H276" s="12" t="s">
        <v>27</v>
      </c>
      <c r="I276" s="12" t="s">
        <v>94</v>
      </c>
      <c r="J276" s="12" t="s">
        <v>95</v>
      </c>
      <c r="K276" s="13">
        <v>479.6</v>
      </c>
      <c r="L276" s="14">
        <v>42453</v>
      </c>
      <c r="M276" s="12" t="s">
        <v>558</v>
      </c>
      <c r="N276" s="12" t="s">
        <v>30</v>
      </c>
      <c r="O276" s="12" t="s">
        <v>28</v>
      </c>
      <c r="P276" s="12" t="s">
        <v>96</v>
      </c>
    </row>
    <row r="277" spans="1:16" x14ac:dyDescent="0.25">
      <c r="A277" t="s">
        <v>22</v>
      </c>
      <c r="D277" s="12" t="s">
        <v>216</v>
      </c>
      <c r="E277" s="13">
        <v>40.200000000000003</v>
      </c>
      <c r="F277" s="12" t="s">
        <v>217</v>
      </c>
      <c r="G277" s="12" t="s">
        <v>93</v>
      </c>
      <c r="H277" s="12" t="s">
        <v>27</v>
      </c>
      <c r="I277" s="12" t="s">
        <v>218</v>
      </c>
      <c r="J277" s="12" t="s">
        <v>219</v>
      </c>
      <c r="K277" s="13">
        <v>1339.95</v>
      </c>
      <c r="L277" s="14">
        <v>42454</v>
      </c>
      <c r="M277" s="12" t="s">
        <v>559</v>
      </c>
      <c r="N277" s="12" t="s">
        <v>30</v>
      </c>
      <c r="O277" s="12" t="s">
        <v>28</v>
      </c>
      <c r="P277" s="12" t="s">
        <v>220</v>
      </c>
    </row>
    <row r="278" spans="1:16" x14ac:dyDescent="0.25">
      <c r="A278" t="s">
        <v>22</v>
      </c>
      <c r="D278" s="12" t="s">
        <v>60</v>
      </c>
      <c r="E278" s="13">
        <v>12.58</v>
      </c>
      <c r="F278" s="12" t="s">
        <v>61</v>
      </c>
      <c r="G278" s="12" t="s">
        <v>26</v>
      </c>
      <c r="H278" s="12" t="s">
        <v>27</v>
      </c>
      <c r="I278" s="12" t="s">
        <v>62</v>
      </c>
      <c r="J278" s="12" t="s">
        <v>63</v>
      </c>
      <c r="K278" s="13">
        <v>419.4</v>
      </c>
      <c r="L278" s="14">
        <v>42455</v>
      </c>
      <c r="M278" s="12" t="s">
        <v>560</v>
      </c>
      <c r="N278" s="12" t="s">
        <v>30</v>
      </c>
      <c r="O278" s="12" t="s">
        <v>28</v>
      </c>
      <c r="P278" s="12" t="s">
        <v>29</v>
      </c>
    </row>
    <row r="279" spans="1:16" x14ac:dyDescent="0.25">
      <c r="A279" t="s">
        <v>22</v>
      </c>
      <c r="D279" s="12" t="s">
        <v>170</v>
      </c>
      <c r="E279" s="13">
        <v>5.7</v>
      </c>
      <c r="F279" s="12" t="s">
        <v>175</v>
      </c>
      <c r="G279" s="12" t="s">
        <v>93</v>
      </c>
      <c r="H279" s="12" t="s">
        <v>27</v>
      </c>
      <c r="I279" s="12" t="s">
        <v>176</v>
      </c>
      <c r="J279" s="12" t="s">
        <v>177</v>
      </c>
      <c r="K279" s="13">
        <v>189.95</v>
      </c>
      <c r="L279" s="14">
        <v>42456</v>
      </c>
      <c r="M279" s="12" t="s">
        <v>561</v>
      </c>
      <c r="N279" s="12" t="s">
        <v>30</v>
      </c>
      <c r="O279" s="12" t="s">
        <v>28</v>
      </c>
      <c r="P279" s="12" t="s">
        <v>174</v>
      </c>
    </row>
    <row r="280" spans="1:16" x14ac:dyDescent="0.25">
      <c r="A280" t="s">
        <v>22</v>
      </c>
      <c r="D280" s="12" t="s">
        <v>170</v>
      </c>
      <c r="E280" s="13">
        <v>1.19</v>
      </c>
      <c r="F280" s="12" t="s">
        <v>175</v>
      </c>
      <c r="G280" s="12" t="s">
        <v>93</v>
      </c>
      <c r="H280" s="12" t="s">
        <v>27</v>
      </c>
      <c r="I280" s="12" t="s">
        <v>176</v>
      </c>
      <c r="J280" s="12" t="s">
        <v>177</v>
      </c>
      <c r="K280" s="13">
        <v>39.799999999999997</v>
      </c>
      <c r="L280" s="14">
        <v>42457</v>
      </c>
      <c r="M280" s="12" t="s">
        <v>562</v>
      </c>
      <c r="N280" s="12" t="s">
        <v>30</v>
      </c>
      <c r="O280" s="12" t="s">
        <v>28</v>
      </c>
      <c r="P280" s="12" t="s">
        <v>174</v>
      </c>
    </row>
    <row r="281" spans="1:16" x14ac:dyDescent="0.25">
      <c r="A281" t="s">
        <v>22</v>
      </c>
      <c r="D281" s="12" t="s">
        <v>216</v>
      </c>
      <c r="E281" s="13">
        <v>10.79</v>
      </c>
      <c r="F281" s="12" t="s">
        <v>217</v>
      </c>
      <c r="G281" s="12" t="s">
        <v>93</v>
      </c>
      <c r="H281" s="12" t="s">
        <v>27</v>
      </c>
      <c r="I281" s="12" t="s">
        <v>218</v>
      </c>
      <c r="J281" s="12" t="s">
        <v>219</v>
      </c>
      <c r="K281" s="13">
        <v>359.7</v>
      </c>
      <c r="L281" s="14">
        <v>42458</v>
      </c>
      <c r="M281" s="12" t="s">
        <v>563</v>
      </c>
      <c r="N281" s="12" t="s">
        <v>30</v>
      </c>
      <c r="O281" s="12" t="s">
        <v>46</v>
      </c>
      <c r="P281" s="12" t="s">
        <v>220</v>
      </c>
    </row>
    <row r="282" spans="1:16" x14ac:dyDescent="0.25">
      <c r="A282" t="s">
        <v>22</v>
      </c>
      <c r="D282" s="12" t="s">
        <v>170</v>
      </c>
      <c r="E282" s="13">
        <v>17.100000000000001</v>
      </c>
      <c r="F282" s="12" t="s">
        <v>175</v>
      </c>
      <c r="G282" s="12" t="s">
        <v>93</v>
      </c>
      <c r="H282" s="12" t="s">
        <v>27</v>
      </c>
      <c r="I282" s="12" t="s">
        <v>176</v>
      </c>
      <c r="J282" s="12" t="s">
        <v>177</v>
      </c>
      <c r="K282" s="13">
        <v>569.85</v>
      </c>
      <c r="L282" s="14">
        <v>42459</v>
      </c>
      <c r="M282" s="12" t="s">
        <v>564</v>
      </c>
      <c r="N282" s="12" t="s">
        <v>30</v>
      </c>
      <c r="O282" s="12" t="s">
        <v>28</v>
      </c>
      <c r="P282" s="12" t="s">
        <v>174</v>
      </c>
    </row>
    <row r="283" spans="1:16" x14ac:dyDescent="0.25">
      <c r="A283" t="s">
        <v>22</v>
      </c>
      <c r="D283" s="12" t="s">
        <v>74</v>
      </c>
      <c r="E283" s="13">
        <v>36.6</v>
      </c>
      <c r="F283" s="12" t="s">
        <v>75</v>
      </c>
      <c r="G283" s="12" t="s">
        <v>26</v>
      </c>
      <c r="H283" s="12" t="s">
        <v>27</v>
      </c>
      <c r="I283" s="12" t="s">
        <v>76</v>
      </c>
      <c r="J283" s="12" t="s">
        <v>77</v>
      </c>
      <c r="K283" s="13">
        <v>1219.9000000000001</v>
      </c>
      <c r="L283" s="14">
        <v>42460</v>
      </c>
      <c r="M283" s="12" t="s">
        <v>565</v>
      </c>
      <c r="N283" s="12" t="s">
        <v>30</v>
      </c>
      <c r="O283" s="12" t="s">
        <v>28</v>
      </c>
      <c r="P283" s="12" t="s">
        <v>78</v>
      </c>
    </row>
    <row r="284" spans="1:16" x14ac:dyDescent="0.25">
      <c r="A284" t="s">
        <v>22</v>
      </c>
      <c r="D284" s="12" t="s">
        <v>170</v>
      </c>
      <c r="E284" s="13">
        <v>3.3</v>
      </c>
      <c r="F284" s="12" t="s">
        <v>181</v>
      </c>
      <c r="G284" s="12" t="s">
        <v>93</v>
      </c>
      <c r="H284" s="12" t="s">
        <v>27</v>
      </c>
      <c r="I284" s="12" t="s">
        <v>182</v>
      </c>
      <c r="J284" s="12" t="s">
        <v>183</v>
      </c>
      <c r="K284" s="13">
        <v>109.95</v>
      </c>
      <c r="L284" s="14">
        <v>42460</v>
      </c>
      <c r="M284" s="12" t="s">
        <v>566</v>
      </c>
      <c r="N284" s="12" t="s">
        <v>30</v>
      </c>
      <c r="O284" s="12" t="s">
        <v>28</v>
      </c>
      <c r="P284" s="12" t="s">
        <v>174</v>
      </c>
    </row>
    <row r="285" spans="1:16" x14ac:dyDescent="0.25">
      <c r="A285" t="s">
        <v>22</v>
      </c>
      <c r="D285" s="12" t="s">
        <v>170</v>
      </c>
      <c r="E285" s="13">
        <v>1.49</v>
      </c>
      <c r="F285" s="12" t="s">
        <v>175</v>
      </c>
      <c r="G285" s="12" t="s">
        <v>93</v>
      </c>
      <c r="H285" s="12" t="s">
        <v>27</v>
      </c>
      <c r="I285" s="12" t="s">
        <v>176</v>
      </c>
      <c r="J285" s="12" t="s">
        <v>177</v>
      </c>
      <c r="K285" s="13">
        <v>53.24</v>
      </c>
      <c r="L285" s="14">
        <v>42743</v>
      </c>
      <c r="M285" s="12" t="s">
        <v>567</v>
      </c>
      <c r="N285" s="12" t="s">
        <v>30</v>
      </c>
      <c r="O285" s="12" t="s">
        <v>28</v>
      </c>
      <c r="P285" s="12" t="s">
        <v>174</v>
      </c>
    </row>
    <row r="286" spans="1:16" x14ac:dyDescent="0.25">
      <c r="A286" t="s">
        <v>22</v>
      </c>
      <c r="D286" s="12" t="s">
        <v>157</v>
      </c>
      <c r="E286" s="13">
        <v>5.7</v>
      </c>
      <c r="F286" s="12" t="s">
        <v>51</v>
      </c>
      <c r="G286" s="12" t="s">
        <v>93</v>
      </c>
      <c r="H286" s="12" t="s">
        <v>27</v>
      </c>
      <c r="I286" s="12" t="s">
        <v>165</v>
      </c>
      <c r="J286" s="12" t="s">
        <v>166</v>
      </c>
      <c r="K286" s="13">
        <v>203.25</v>
      </c>
      <c r="L286" s="14">
        <v>42745</v>
      </c>
      <c r="M286" s="12" t="s">
        <v>568</v>
      </c>
      <c r="N286" s="12" t="s">
        <v>30</v>
      </c>
      <c r="O286" s="12" t="s">
        <v>28</v>
      </c>
      <c r="P286" s="12" t="s">
        <v>161</v>
      </c>
    </row>
    <row r="287" spans="1:16" x14ac:dyDescent="0.25">
      <c r="A287" t="s">
        <v>22</v>
      </c>
      <c r="D287" s="12" t="s">
        <v>60</v>
      </c>
      <c r="E287" s="13">
        <v>18.3</v>
      </c>
      <c r="F287" s="12" t="s">
        <v>61</v>
      </c>
      <c r="G287" s="12" t="s">
        <v>26</v>
      </c>
      <c r="H287" s="12" t="s">
        <v>27</v>
      </c>
      <c r="I287" s="12" t="s">
        <v>62</v>
      </c>
      <c r="J287" s="12" t="s">
        <v>63</v>
      </c>
      <c r="K287" s="13">
        <v>652.65</v>
      </c>
      <c r="L287" s="14">
        <v>42746</v>
      </c>
      <c r="M287" s="12" t="s">
        <v>569</v>
      </c>
      <c r="N287" s="12" t="s">
        <v>30</v>
      </c>
      <c r="O287" s="12" t="s">
        <v>28</v>
      </c>
      <c r="P287" s="12" t="s">
        <v>29</v>
      </c>
    </row>
    <row r="288" spans="1:16" x14ac:dyDescent="0.25">
      <c r="A288" t="s">
        <v>22</v>
      </c>
      <c r="D288" s="12" t="s">
        <v>216</v>
      </c>
      <c r="E288" s="13">
        <v>28.49</v>
      </c>
      <c r="F288" s="12" t="s">
        <v>217</v>
      </c>
      <c r="G288" s="12" t="s">
        <v>93</v>
      </c>
      <c r="H288" s="12" t="s">
        <v>27</v>
      </c>
      <c r="I288" s="12" t="s">
        <v>218</v>
      </c>
      <c r="J288" s="12" t="s">
        <v>219</v>
      </c>
      <c r="K288" s="13">
        <v>1016.24</v>
      </c>
      <c r="L288" s="14">
        <v>42747</v>
      </c>
      <c r="M288" s="12" t="s">
        <v>570</v>
      </c>
      <c r="N288" s="12" t="s">
        <v>30</v>
      </c>
      <c r="O288" s="12" t="s">
        <v>28</v>
      </c>
      <c r="P288" s="12" t="s">
        <v>220</v>
      </c>
    </row>
    <row r="289" spans="1:16" x14ac:dyDescent="0.25">
      <c r="A289" t="s">
        <v>22</v>
      </c>
      <c r="D289" s="12" t="s">
        <v>170</v>
      </c>
      <c r="E289" s="13">
        <v>0.9</v>
      </c>
      <c r="F289" s="12" t="s">
        <v>171</v>
      </c>
      <c r="G289" s="12" t="s">
        <v>93</v>
      </c>
      <c r="H289" s="12" t="s">
        <v>27</v>
      </c>
      <c r="I289" s="12" t="s">
        <v>172</v>
      </c>
      <c r="J289" s="12" t="s">
        <v>173</v>
      </c>
      <c r="K289" s="13">
        <v>31.95</v>
      </c>
      <c r="L289" s="14">
        <v>42748</v>
      </c>
      <c r="M289" s="12" t="s">
        <v>571</v>
      </c>
      <c r="N289" s="12" t="s">
        <v>30</v>
      </c>
      <c r="O289" s="12" t="s">
        <v>28</v>
      </c>
      <c r="P289" s="12" t="s">
        <v>174</v>
      </c>
    </row>
    <row r="290" spans="1:16" x14ac:dyDescent="0.25">
      <c r="A290" t="s">
        <v>22</v>
      </c>
      <c r="D290" s="12" t="s">
        <v>34</v>
      </c>
      <c r="E290" s="13">
        <v>21.6</v>
      </c>
      <c r="F290" s="12" t="s">
        <v>38</v>
      </c>
      <c r="G290" s="12" t="s">
        <v>26</v>
      </c>
      <c r="H290" s="12" t="s">
        <v>27</v>
      </c>
      <c r="I290" s="12" t="s">
        <v>39</v>
      </c>
      <c r="J290" s="12" t="s">
        <v>40</v>
      </c>
      <c r="K290" s="13">
        <v>770.3</v>
      </c>
      <c r="L290" s="14">
        <v>42749</v>
      </c>
      <c r="M290" s="12" t="s">
        <v>572</v>
      </c>
      <c r="N290" s="12" t="s">
        <v>30</v>
      </c>
      <c r="O290" s="12" t="s">
        <v>28</v>
      </c>
      <c r="P290" s="12" t="s">
        <v>37</v>
      </c>
    </row>
    <row r="291" spans="1:16" x14ac:dyDescent="0.25">
      <c r="A291" t="s">
        <v>22</v>
      </c>
      <c r="D291" s="12" t="s">
        <v>216</v>
      </c>
      <c r="E291" s="13">
        <v>0.9</v>
      </c>
      <c r="F291" s="12" t="s">
        <v>221</v>
      </c>
      <c r="G291" s="12" t="s">
        <v>93</v>
      </c>
      <c r="H291" s="12" t="s">
        <v>27</v>
      </c>
      <c r="I291" s="12" t="s">
        <v>222</v>
      </c>
      <c r="J291" s="12" t="s">
        <v>223</v>
      </c>
      <c r="K291" s="13">
        <v>31.95</v>
      </c>
      <c r="L291" s="14">
        <v>42750</v>
      </c>
      <c r="M291" s="12" t="s">
        <v>573</v>
      </c>
      <c r="N291" s="12" t="s">
        <v>30</v>
      </c>
      <c r="O291" s="12" t="s">
        <v>28</v>
      </c>
      <c r="P291" s="12" t="s">
        <v>220</v>
      </c>
    </row>
    <row r="292" spans="1:16" x14ac:dyDescent="0.25">
      <c r="A292" t="s">
        <v>22</v>
      </c>
      <c r="D292" s="12" t="s">
        <v>216</v>
      </c>
      <c r="E292" s="13">
        <v>360</v>
      </c>
      <c r="F292" s="12" t="s">
        <v>224</v>
      </c>
      <c r="G292" s="12" t="s">
        <v>93</v>
      </c>
      <c r="H292" s="12" t="s">
        <v>27</v>
      </c>
      <c r="I292" s="12" t="s">
        <v>225</v>
      </c>
      <c r="J292" s="12" t="s">
        <v>226</v>
      </c>
      <c r="K292" s="13">
        <v>11999.9</v>
      </c>
      <c r="L292" s="14">
        <v>42750</v>
      </c>
      <c r="M292" s="12" t="s">
        <v>574</v>
      </c>
      <c r="N292" s="12" t="s">
        <v>30</v>
      </c>
      <c r="O292" s="12" t="s">
        <v>28</v>
      </c>
      <c r="P292" s="12" t="s">
        <v>220</v>
      </c>
    </row>
    <row r="293" spans="1:16" x14ac:dyDescent="0.25">
      <c r="A293" t="s">
        <v>22</v>
      </c>
      <c r="D293" s="12" t="s">
        <v>157</v>
      </c>
      <c r="E293" s="13">
        <v>207.9</v>
      </c>
      <c r="F293" s="12" t="s">
        <v>158</v>
      </c>
      <c r="G293" s="12" t="s">
        <v>93</v>
      </c>
      <c r="H293" s="12" t="s">
        <v>27</v>
      </c>
      <c r="I293" s="12" t="s">
        <v>159</v>
      </c>
      <c r="J293" s="12" t="s">
        <v>160</v>
      </c>
      <c r="K293" s="13">
        <v>7415.05</v>
      </c>
      <c r="L293" s="14">
        <v>42752</v>
      </c>
      <c r="M293" s="12" t="s">
        <v>575</v>
      </c>
      <c r="N293" s="12" t="s">
        <v>30</v>
      </c>
      <c r="O293" s="12" t="s">
        <v>28</v>
      </c>
      <c r="P293" s="12" t="s">
        <v>161</v>
      </c>
    </row>
    <row r="294" spans="1:16" x14ac:dyDescent="0.25">
      <c r="A294" t="s">
        <v>22</v>
      </c>
      <c r="D294" s="12" t="s">
        <v>157</v>
      </c>
      <c r="E294" s="13">
        <v>40.5</v>
      </c>
      <c r="F294" s="12" t="s">
        <v>162</v>
      </c>
      <c r="G294" s="12" t="s">
        <v>93</v>
      </c>
      <c r="H294" s="12" t="s">
        <v>27</v>
      </c>
      <c r="I294" s="12" t="s">
        <v>163</v>
      </c>
      <c r="J294" s="12" t="s">
        <v>164</v>
      </c>
      <c r="K294" s="13">
        <v>1349.95</v>
      </c>
      <c r="L294" s="14">
        <v>42753</v>
      </c>
      <c r="M294" s="12" t="s">
        <v>576</v>
      </c>
      <c r="N294" s="12" t="s">
        <v>30</v>
      </c>
      <c r="O294" s="12" t="s">
        <v>28</v>
      </c>
      <c r="P294" s="12" t="s">
        <v>161</v>
      </c>
    </row>
    <row r="295" spans="1:16" x14ac:dyDescent="0.25">
      <c r="A295" t="s">
        <v>22</v>
      </c>
      <c r="D295" s="12" t="s">
        <v>91</v>
      </c>
      <c r="E295" s="13">
        <v>0.9</v>
      </c>
      <c r="F295" s="12" t="s">
        <v>92</v>
      </c>
      <c r="G295" s="12" t="s">
        <v>93</v>
      </c>
      <c r="H295" s="12" t="s">
        <v>27</v>
      </c>
      <c r="I295" s="12" t="s">
        <v>94</v>
      </c>
      <c r="J295" s="12" t="s">
        <v>95</v>
      </c>
      <c r="K295" s="13">
        <v>31.95</v>
      </c>
      <c r="L295" s="14">
        <v>42754</v>
      </c>
      <c r="M295" s="12" t="s">
        <v>577</v>
      </c>
      <c r="N295" s="12" t="s">
        <v>30</v>
      </c>
      <c r="O295" s="12" t="s">
        <v>28</v>
      </c>
      <c r="P295" s="12" t="s">
        <v>96</v>
      </c>
    </row>
    <row r="296" spans="1:16" x14ac:dyDescent="0.25">
      <c r="A296" t="s">
        <v>22</v>
      </c>
      <c r="D296" s="12" t="s">
        <v>170</v>
      </c>
      <c r="E296" s="13">
        <v>30</v>
      </c>
      <c r="F296" s="12" t="s">
        <v>190</v>
      </c>
      <c r="G296" s="12" t="s">
        <v>93</v>
      </c>
      <c r="H296" s="12" t="s">
        <v>27</v>
      </c>
      <c r="I296" s="12" t="s">
        <v>191</v>
      </c>
      <c r="J296" s="12" t="s">
        <v>192</v>
      </c>
      <c r="K296" s="13">
        <v>1070</v>
      </c>
      <c r="L296" s="14">
        <v>42878</v>
      </c>
      <c r="M296" s="12" t="s">
        <v>578</v>
      </c>
      <c r="N296" s="12" t="s">
        <v>30</v>
      </c>
      <c r="O296" s="12" t="s">
        <v>28</v>
      </c>
      <c r="P296" s="12" t="s">
        <v>174</v>
      </c>
    </row>
    <row r="297" spans="1:16" x14ac:dyDescent="0.25">
      <c r="A297" t="s">
        <v>22</v>
      </c>
      <c r="D297" s="12" t="s">
        <v>216</v>
      </c>
      <c r="E297" s="13">
        <v>3.3</v>
      </c>
      <c r="F297" s="12" t="s">
        <v>230</v>
      </c>
      <c r="G297" s="12" t="s">
        <v>93</v>
      </c>
      <c r="H297" s="12" t="s">
        <v>27</v>
      </c>
      <c r="I297" s="12" t="s">
        <v>231</v>
      </c>
      <c r="J297" s="12" t="s">
        <v>232</v>
      </c>
      <c r="K297" s="13">
        <v>115.5</v>
      </c>
      <c r="L297" s="14">
        <v>42878</v>
      </c>
      <c r="M297" s="12" t="s">
        <v>579</v>
      </c>
      <c r="N297" s="12" t="s">
        <v>30</v>
      </c>
      <c r="O297" s="12" t="s">
        <v>28</v>
      </c>
      <c r="P297" s="12" t="s">
        <v>220</v>
      </c>
    </row>
    <row r="298" spans="1:16" x14ac:dyDescent="0.25">
      <c r="A298" t="s">
        <v>22</v>
      </c>
      <c r="D298" s="12" t="s">
        <v>91</v>
      </c>
      <c r="E298" s="13">
        <v>-2.99</v>
      </c>
      <c r="F298" s="12" t="s">
        <v>100</v>
      </c>
      <c r="G298" s="12" t="s">
        <v>93</v>
      </c>
      <c r="H298" s="12" t="s">
        <v>27</v>
      </c>
      <c r="I298" s="12" t="s">
        <v>101</v>
      </c>
      <c r="J298" s="12" t="s">
        <v>102</v>
      </c>
      <c r="K298" s="13">
        <v>-106.74</v>
      </c>
      <c r="L298" s="14">
        <v>42799</v>
      </c>
      <c r="M298" s="12" t="s">
        <v>580</v>
      </c>
      <c r="N298" s="12" t="s">
        <v>30</v>
      </c>
      <c r="O298" s="12" t="s">
        <v>28</v>
      </c>
      <c r="P298" s="12" t="s">
        <v>96</v>
      </c>
    </row>
    <row r="299" spans="1:16" x14ac:dyDescent="0.25">
      <c r="A299" t="s">
        <v>22</v>
      </c>
      <c r="D299" s="12" t="s">
        <v>91</v>
      </c>
      <c r="E299" s="13">
        <v>6</v>
      </c>
      <c r="F299" s="12" t="s">
        <v>92</v>
      </c>
      <c r="G299" s="12" t="s">
        <v>93</v>
      </c>
      <c r="H299" s="12" t="s">
        <v>27</v>
      </c>
      <c r="I299" s="12" t="s">
        <v>94</v>
      </c>
      <c r="J299" s="12" t="s">
        <v>95</v>
      </c>
      <c r="K299" s="13">
        <v>199.95</v>
      </c>
      <c r="L299" s="14">
        <v>42846</v>
      </c>
      <c r="M299" s="12" t="s">
        <v>581</v>
      </c>
      <c r="N299" s="12" t="s">
        <v>30</v>
      </c>
      <c r="O299" s="12" t="s">
        <v>28</v>
      </c>
      <c r="P299" s="12" t="s">
        <v>96</v>
      </c>
    </row>
    <row r="300" spans="1:16" x14ac:dyDescent="0.25">
      <c r="A300" t="s">
        <v>22</v>
      </c>
      <c r="D300" s="12" t="s">
        <v>170</v>
      </c>
      <c r="E300" s="13">
        <v>-10.49</v>
      </c>
      <c r="F300" s="12" t="s">
        <v>194</v>
      </c>
      <c r="G300" s="12" t="s">
        <v>93</v>
      </c>
      <c r="H300" s="12" t="s">
        <v>27</v>
      </c>
      <c r="I300" s="12" t="s">
        <v>195</v>
      </c>
      <c r="J300" s="12" t="s">
        <v>196</v>
      </c>
      <c r="K300" s="13">
        <v>-349.65</v>
      </c>
      <c r="L300" s="14">
        <v>42799</v>
      </c>
      <c r="M300" s="12" t="s">
        <v>582</v>
      </c>
      <c r="N300" s="12" t="s">
        <v>30</v>
      </c>
      <c r="O300" s="12" t="s">
        <v>28</v>
      </c>
      <c r="P300" s="12" t="s">
        <v>174</v>
      </c>
    </row>
    <row r="301" spans="1:16" x14ac:dyDescent="0.25">
      <c r="A301" t="s">
        <v>22</v>
      </c>
      <c r="D301" s="12" t="s">
        <v>170</v>
      </c>
      <c r="E301" s="13">
        <v>2511.81</v>
      </c>
      <c r="F301" s="12" t="s">
        <v>171</v>
      </c>
      <c r="G301" s="12" t="s">
        <v>93</v>
      </c>
      <c r="H301" s="12" t="s">
        <v>27</v>
      </c>
      <c r="I301" s="12" t="s">
        <v>172</v>
      </c>
      <c r="J301" s="12" t="s">
        <v>173</v>
      </c>
      <c r="K301" s="13">
        <v>89198.87</v>
      </c>
      <c r="L301" s="14">
        <v>42837</v>
      </c>
      <c r="M301" s="12" t="s">
        <v>583</v>
      </c>
      <c r="N301" s="12" t="s">
        <v>30</v>
      </c>
      <c r="O301" s="12" t="s">
        <v>28</v>
      </c>
      <c r="P301" s="12" t="s">
        <v>174</v>
      </c>
    </row>
    <row r="302" spans="1:16" x14ac:dyDescent="0.25">
      <c r="A302" t="s">
        <v>22</v>
      </c>
      <c r="D302" s="12" t="s">
        <v>170</v>
      </c>
      <c r="E302" s="13">
        <v>13.5</v>
      </c>
      <c r="F302" s="12" t="s">
        <v>175</v>
      </c>
      <c r="G302" s="12" t="s">
        <v>93</v>
      </c>
      <c r="H302" s="12" t="s">
        <v>27</v>
      </c>
      <c r="I302" s="12" t="s">
        <v>176</v>
      </c>
      <c r="J302" s="12" t="s">
        <v>177</v>
      </c>
      <c r="K302" s="13">
        <v>481.35</v>
      </c>
      <c r="L302" s="14">
        <v>42837</v>
      </c>
      <c r="M302" s="12" t="s">
        <v>584</v>
      </c>
      <c r="N302" s="12" t="s">
        <v>30</v>
      </c>
      <c r="O302" s="12" t="s">
        <v>28</v>
      </c>
      <c r="P302" s="12" t="s">
        <v>174</v>
      </c>
    </row>
    <row r="303" spans="1:16" x14ac:dyDescent="0.25">
      <c r="A303" t="s">
        <v>22</v>
      </c>
      <c r="D303" s="12" t="s">
        <v>60</v>
      </c>
      <c r="E303" s="13">
        <v>109.25</v>
      </c>
      <c r="F303" s="12" t="s">
        <v>68</v>
      </c>
      <c r="G303" s="12" t="s">
        <v>26</v>
      </c>
      <c r="H303" s="12" t="s">
        <v>33</v>
      </c>
      <c r="I303" s="12" t="s">
        <v>69</v>
      </c>
      <c r="J303" s="12" t="s">
        <v>70</v>
      </c>
      <c r="K303" s="13">
        <v>3896.56</v>
      </c>
      <c r="L303" s="14">
        <v>43368</v>
      </c>
      <c r="M303" s="12" t="s">
        <v>585</v>
      </c>
      <c r="N303" s="12" t="s">
        <v>30</v>
      </c>
      <c r="O303" s="12" t="s">
        <v>28</v>
      </c>
      <c r="P303" s="12" t="s">
        <v>29</v>
      </c>
    </row>
    <row r="304" spans="1:16" x14ac:dyDescent="0.25">
      <c r="A304" t="s">
        <v>22</v>
      </c>
      <c r="D304" s="12" t="s">
        <v>216</v>
      </c>
      <c r="E304" s="13">
        <v>262.2</v>
      </c>
      <c r="F304" s="12" t="s">
        <v>217</v>
      </c>
      <c r="G304" s="12" t="s">
        <v>93</v>
      </c>
      <c r="H304" s="12" t="s">
        <v>27</v>
      </c>
      <c r="I304" s="12" t="s">
        <v>218</v>
      </c>
      <c r="J304" s="12" t="s">
        <v>219</v>
      </c>
      <c r="K304" s="13">
        <v>9351.7999999999993</v>
      </c>
      <c r="L304" s="14">
        <v>43348</v>
      </c>
      <c r="M304" s="12" t="s">
        <v>586</v>
      </c>
      <c r="N304" s="12" t="s">
        <v>30</v>
      </c>
      <c r="O304" s="12" t="s">
        <v>28</v>
      </c>
      <c r="P304" s="12" t="s">
        <v>220</v>
      </c>
    </row>
    <row r="305" spans="1:16" x14ac:dyDescent="0.25">
      <c r="A305" t="s">
        <v>22</v>
      </c>
      <c r="D305" s="12" t="s">
        <v>216</v>
      </c>
      <c r="E305" s="13">
        <v>86.63</v>
      </c>
      <c r="F305" s="12" t="s">
        <v>239</v>
      </c>
      <c r="G305" s="12" t="s">
        <v>93</v>
      </c>
      <c r="H305" s="12" t="s">
        <v>27</v>
      </c>
      <c r="I305" s="12" t="s">
        <v>234</v>
      </c>
      <c r="J305" s="12" t="s">
        <v>235</v>
      </c>
      <c r="K305" s="13">
        <v>3089.61</v>
      </c>
      <c r="L305" s="14">
        <v>43373</v>
      </c>
      <c r="M305" s="12" t="s">
        <v>587</v>
      </c>
      <c r="N305" s="12" t="s">
        <v>30</v>
      </c>
      <c r="O305" s="12" t="s">
        <v>28</v>
      </c>
      <c r="P305" s="12" t="s">
        <v>220</v>
      </c>
    </row>
    <row r="306" spans="1:16" x14ac:dyDescent="0.25">
      <c r="A306" t="s">
        <v>22</v>
      </c>
      <c r="D306" s="12" t="s">
        <v>170</v>
      </c>
      <c r="E306" s="13">
        <v>56.25</v>
      </c>
      <c r="F306" s="12" t="s">
        <v>184</v>
      </c>
      <c r="G306" s="12" t="s">
        <v>93</v>
      </c>
      <c r="H306" s="12" t="s">
        <v>27</v>
      </c>
      <c r="I306" s="12" t="s">
        <v>185</v>
      </c>
      <c r="J306" s="12" t="s">
        <v>186</v>
      </c>
      <c r="K306" s="13">
        <v>2006.5</v>
      </c>
      <c r="L306" s="14">
        <v>43373</v>
      </c>
      <c r="M306" s="12" t="s">
        <v>588</v>
      </c>
      <c r="N306" s="12" t="s">
        <v>30</v>
      </c>
      <c r="O306" s="12" t="s">
        <v>28</v>
      </c>
      <c r="P306" s="12" t="s">
        <v>174</v>
      </c>
    </row>
    <row r="307" spans="1:16" x14ac:dyDescent="0.25">
      <c r="A307" t="s">
        <v>22</v>
      </c>
      <c r="D307" s="12" t="s">
        <v>74</v>
      </c>
      <c r="E307" s="13">
        <v>127.8</v>
      </c>
      <c r="F307" s="12" t="s">
        <v>88</v>
      </c>
      <c r="G307" s="12" t="s">
        <v>26</v>
      </c>
      <c r="H307" s="12" t="s">
        <v>33</v>
      </c>
      <c r="I307" s="12" t="s">
        <v>89</v>
      </c>
      <c r="J307" s="12" t="s">
        <v>90</v>
      </c>
      <c r="K307" s="13">
        <v>4558.2</v>
      </c>
      <c r="L307" s="14">
        <v>43009</v>
      </c>
      <c r="M307" s="12" t="s">
        <v>589</v>
      </c>
      <c r="N307" s="12" t="s">
        <v>30</v>
      </c>
      <c r="O307" s="12" t="s">
        <v>28</v>
      </c>
      <c r="P307" s="12" t="s">
        <v>78</v>
      </c>
    </row>
    <row r="308" spans="1:16" x14ac:dyDescent="0.25">
      <c r="A308" t="s">
        <v>22</v>
      </c>
      <c r="D308" s="12" t="s">
        <v>170</v>
      </c>
      <c r="E308" s="13">
        <v>108</v>
      </c>
      <c r="F308" s="12" t="s">
        <v>194</v>
      </c>
      <c r="G308" s="12" t="s">
        <v>93</v>
      </c>
      <c r="H308" s="12" t="s">
        <v>27</v>
      </c>
      <c r="I308" s="12" t="s">
        <v>195</v>
      </c>
      <c r="J308" s="12" t="s">
        <v>196</v>
      </c>
      <c r="K308" s="13">
        <v>3852</v>
      </c>
      <c r="L308" s="14">
        <v>43018</v>
      </c>
      <c r="M308" s="12" t="s">
        <v>590</v>
      </c>
      <c r="N308" s="12" t="s">
        <v>30</v>
      </c>
      <c r="O308" s="12" t="s">
        <v>28</v>
      </c>
      <c r="P308" s="12" t="s">
        <v>174</v>
      </c>
    </row>
    <row r="309" spans="1:16" x14ac:dyDescent="0.25">
      <c r="A309" t="s">
        <v>22</v>
      </c>
      <c r="D309" s="12" t="s">
        <v>91</v>
      </c>
      <c r="E309" s="13">
        <v>93.6</v>
      </c>
      <c r="F309" s="12" t="s">
        <v>122</v>
      </c>
      <c r="G309" s="12" t="s">
        <v>93</v>
      </c>
      <c r="H309" s="12" t="s">
        <v>27</v>
      </c>
      <c r="I309" s="12" t="s">
        <v>123</v>
      </c>
      <c r="J309" s="12" t="s">
        <v>124</v>
      </c>
      <c r="K309" s="13">
        <v>3338.4</v>
      </c>
      <c r="L309" s="14">
        <v>43200</v>
      </c>
      <c r="M309" s="12" t="s">
        <v>591</v>
      </c>
      <c r="N309" s="12" t="s">
        <v>30</v>
      </c>
      <c r="O309" s="12" t="s">
        <v>28</v>
      </c>
      <c r="P309" s="12" t="s">
        <v>96</v>
      </c>
    </row>
    <row r="310" spans="1:16" x14ac:dyDescent="0.25">
      <c r="A310" t="s">
        <v>22</v>
      </c>
      <c r="D310" s="12" t="s">
        <v>60</v>
      </c>
      <c r="E310" s="13">
        <v>74.510000000000005</v>
      </c>
      <c r="F310" s="12" t="s">
        <v>61</v>
      </c>
      <c r="G310" s="12" t="s">
        <v>26</v>
      </c>
      <c r="H310" s="12" t="s">
        <v>33</v>
      </c>
      <c r="I310" s="12" t="s">
        <v>62</v>
      </c>
      <c r="J310" s="12" t="s">
        <v>63</v>
      </c>
      <c r="K310" s="13">
        <v>2657.49</v>
      </c>
      <c r="L310" s="14">
        <v>43009</v>
      </c>
      <c r="M310" s="12" t="s">
        <v>592</v>
      </c>
      <c r="N310" s="12" t="s">
        <v>30</v>
      </c>
      <c r="O310" s="12" t="s">
        <v>28</v>
      </c>
      <c r="P310" s="12" t="s">
        <v>29</v>
      </c>
    </row>
    <row r="311" spans="1:16" x14ac:dyDescent="0.25">
      <c r="A311" t="s">
        <v>22</v>
      </c>
      <c r="D311" s="12" t="s">
        <v>170</v>
      </c>
      <c r="E311" s="13">
        <v>118.5</v>
      </c>
      <c r="F311" s="12" t="s">
        <v>212</v>
      </c>
      <c r="G311" s="12" t="s">
        <v>93</v>
      </c>
      <c r="H311" s="12" t="s">
        <v>27</v>
      </c>
      <c r="I311" s="12" t="s">
        <v>201</v>
      </c>
      <c r="J311" s="12" t="s">
        <v>202</v>
      </c>
      <c r="K311" s="13">
        <v>4226.5</v>
      </c>
      <c r="L311" s="14">
        <v>43317</v>
      </c>
      <c r="M311" s="12" t="s">
        <v>593</v>
      </c>
      <c r="N311" s="12" t="s">
        <v>30</v>
      </c>
      <c r="O311" s="12" t="s">
        <v>28</v>
      </c>
      <c r="P311" s="12" t="s">
        <v>174</v>
      </c>
    </row>
    <row r="312" spans="1:16" x14ac:dyDescent="0.25">
      <c r="A312" t="s">
        <v>22</v>
      </c>
      <c r="D312" s="12" t="s">
        <v>34</v>
      </c>
      <c r="E312" s="13">
        <v>82.79</v>
      </c>
      <c r="F312" s="12" t="s">
        <v>43</v>
      </c>
      <c r="G312" s="12" t="s">
        <v>26</v>
      </c>
      <c r="H312" s="12" t="s">
        <v>33</v>
      </c>
      <c r="I312" s="12" t="s">
        <v>44</v>
      </c>
      <c r="J312" s="12" t="s">
        <v>45</v>
      </c>
      <c r="K312" s="13">
        <v>2952.77</v>
      </c>
      <c r="L312" s="14">
        <v>43018</v>
      </c>
      <c r="M312" s="12" t="s">
        <v>594</v>
      </c>
      <c r="N312" s="12" t="s">
        <v>30</v>
      </c>
      <c r="O312" s="12" t="s">
        <v>28</v>
      </c>
      <c r="P312" s="12" t="s">
        <v>37</v>
      </c>
    </row>
    <row r="313" spans="1:16" x14ac:dyDescent="0.25">
      <c r="A313" t="s">
        <v>22</v>
      </c>
      <c r="D313" s="12" t="s">
        <v>216</v>
      </c>
      <c r="E313" s="13">
        <v>45</v>
      </c>
      <c r="F313" s="12" t="s">
        <v>246</v>
      </c>
      <c r="G313" s="12" t="s">
        <v>93</v>
      </c>
      <c r="H313" s="12" t="s">
        <v>27</v>
      </c>
      <c r="I313" s="12" t="s">
        <v>247</v>
      </c>
      <c r="J313" s="12" t="s">
        <v>248</v>
      </c>
      <c r="K313" s="13">
        <v>1605</v>
      </c>
      <c r="L313" s="14">
        <v>43344</v>
      </c>
      <c r="M313" s="12" t="s">
        <v>595</v>
      </c>
      <c r="N313" s="12" t="s">
        <v>30</v>
      </c>
      <c r="O313" s="12" t="s">
        <v>28</v>
      </c>
      <c r="P313" s="12" t="s">
        <v>220</v>
      </c>
    </row>
    <row r="314" spans="1:16" x14ac:dyDescent="0.25">
      <c r="A314" t="s">
        <v>22</v>
      </c>
      <c r="D314" s="12" t="s">
        <v>216</v>
      </c>
      <c r="E314" s="13">
        <v>131.1</v>
      </c>
      <c r="F314" s="12" t="s">
        <v>249</v>
      </c>
      <c r="G314" s="12" t="s">
        <v>93</v>
      </c>
      <c r="H314" s="12" t="s">
        <v>27</v>
      </c>
      <c r="I314" s="12" t="s">
        <v>244</v>
      </c>
      <c r="J314" s="12" t="s">
        <v>245</v>
      </c>
      <c r="K314" s="13">
        <v>4675.8999999999996</v>
      </c>
      <c r="L314" s="14">
        <v>43018</v>
      </c>
      <c r="M314" s="12" t="s">
        <v>596</v>
      </c>
      <c r="N314" s="12" t="s">
        <v>30</v>
      </c>
      <c r="O314" s="12" t="s">
        <v>28</v>
      </c>
      <c r="P314" s="12" t="s">
        <v>220</v>
      </c>
    </row>
    <row r="315" spans="1:16" x14ac:dyDescent="0.25">
      <c r="A315" t="s">
        <v>22</v>
      </c>
      <c r="D315" s="12" t="s">
        <v>74</v>
      </c>
      <c r="E315" s="13">
        <v>74.510000000000005</v>
      </c>
      <c r="F315" s="12" t="s">
        <v>85</v>
      </c>
      <c r="G315" s="12" t="s">
        <v>26</v>
      </c>
      <c r="H315" s="12" t="s">
        <v>33</v>
      </c>
      <c r="I315" s="12" t="s">
        <v>86</v>
      </c>
      <c r="J315" s="12" t="s">
        <v>87</v>
      </c>
      <c r="K315" s="13">
        <v>2657.49</v>
      </c>
      <c r="L315" s="14">
        <v>43009</v>
      </c>
      <c r="M315" s="12" t="s">
        <v>597</v>
      </c>
      <c r="N315" s="12" t="s">
        <v>30</v>
      </c>
      <c r="O315" s="12" t="s">
        <v>28</v>
      </c>
      <c r="P315" s="12" t="s">
        <v>78</v>
      </c>
    </row>
    <row r="316" spans="1:16" x14ac:dyDescent="0.25">
      <c r="A316" t="s">
        <v>22</v>
      </c>
      <c r="D316" s="12" t="s">
        <v>170</v>
      </c>
      <c r="E316" s="13">
        <v>180</v>
      </c>
      <c r="F316" s="12" t="s">
        <v>213</v>
      </c>
      <c r="G316" s="12" t="s">
        <v>93</v>
      </c>
      <c r="H316" s="12" t="s">
        <v>27</v>
      </c>
      <c r="I316" s="12" t="s">
        <v>214</v>
      </c>
      <c r="J316" s="12" t="s">
        <v>215</v>
      </c>
      <c r="K316" s="13">
        <v>6420</v>
      </c>
      <c r="L316" s="14">
        <v>43009</v>
      </c>
      <c r="M316" s="12" t="s">
        <v>598</v>
      </c>
      <c r="N316" s="12" t="s">
        <v>30</v>
      </c>
      <c r="O316" s="12" t="s">
        <v>28</v>
      </c>
      <c r="P316" s="12" t="s">
        <v>174</v>
      </c>
    </row>
    <row r="317" spans="1:16" x14ac:dyDescent="0.25">
      <c r="A317" t="s">
        <v>22</v>
      </c>
      <c r="D317" s="12" t="s">
        <v>91</v>
      </c>
      <c r="E317" s="13">
        <v>271.2</v>
      </c>
      <c r="F317" s="12" t="s">
        <v>106</v>
      </c>
      <c r="G317" s="12" t="s">
        <v>93</v>
      </c>
      <c r="H317" s="12" t="s">
        <v>27</v>
      </c>
      <c r="I317" s="12" t="s">
        <v>107</v>
      </c>
      <c r="J317" s="12" t="s">
        <v>108</v>
      </c>
      <c r="K317" s="13">
        <v>9672.7999999999993</v>
      </c>
      <c r="L317" s="14">
        <v>43040</v>
      </c>
      <c r="M317" s="12" t="s">
        <v>599</v>
      </c>
      <c r="N317" s="12" t="s">
        <v>30</v>
      </c>
      <c r="O317" s="12" t="s">
        <v>28</v>
      </c>
      <c r="P317" s="12" t="s">
        <v>96</v>
      </c>
    </row>
    <row r="318" spans="1:16" x14ac:dyDescent="0.25">
      <c r="A318" t="s">
        <v>22</v>
      </c>
      <c r="D318" s="12" t="s">
        <v>60</v>
      </c>
      <c r="E318" s="13">
        <v>124.18</v>
      </c>
      <c r="F318" s="12" t="s">
        <v>68</v>
      </c>
      <c r="G318" s="12" t="s">
        <v>26</v>
      </c>
      <c r="H318" s="12" t="s">
        <v>33</v>
      </c>
      <c r="I318" s="12" t="s">
        <v>69</v>
      </c>
      <c r="J318" s="12" t="s">
        <v>70</v>
      </c>
      <c r="K318" s="13">
        <v>4429.16</v>
      </c>
      <c r="L318" s="14">
        <v>43313</v>
      </c>
      <c r="M318" s="12" t="s">
        <v>600</v>
      </c>
      <c r="N318" s="12" t="s">
        <v>30</v>
      </c>
      <c r="O318" s="12" t="s">
        <v>28</v>
      </c>
      <c r="P318" s="12" t="s">
        <v>29</v>
      </c>
    </row>
    <row r="319" spans="1:16" x14ac:dyDescent="0.25">
      <c r="A319" t="s">
        <v>22</v>
      </c>
      <c r="D319" s="12" t="s">
        <v>34</v>
      </c>
      <c r="E319" s="13">
        <v>186.27</v>
      </c>
      <c r="F319" s="12" t="s">
        <v>51</v>
      </c>
      <c r="G319" s="12" t="s">
        <v>26</v>
      </c>
      <c r="H319" s="12" t="s">
        <v>33</v>
      </c>
      <c r="I319" s="12" t="s">
        <v>52</v>
      </c>
      <c r="J319" s="12" t="s">
        <v>53</v>
      </c>
      <c r="K319" s="13">
        <v>6643.74</v>
      </c>
      <c r="L319" s="14">
        <v>43040</v>
      </c>
      <c r="M319" s="12" t="s">
        <v>601</v>
      </c>
      <c r="N319" s="12" t="s">
        <v>30</v>
      </c>
      <c r="O319" s="12" t="s">
        <v>28</v>
      </c>
      <c r="P319" s="12" t="s">
        <v>37</v>
      </c>
    </row>
    <row r="320" spans="1:16" x14ac:dyDescent="0.25">
      <c r="A320" t="s">
        <v>22</v>
      </c>
      <c r="D320" s="12" t="s">
        <v>91</v>
      </c>
      <c r="E320" s="13">
        <v>22.5</v>
      </c>
      <c r="F320" s="12" t="s">
        <v>112</v>
      </c>
      <c r="G320" s="12" t="s">
        <v>93</v>
      </c>
      <c r="H320" s="12" t="s">
        <v>27</v>
      </c>
      <c r="I320" s="12" t="s">
        <v>113</v>
      </c>
      <c r="J320" s="12" t="s">
        <v>114</v>
      </c>
      <c r="K320" s="13">
        <v>802.5</v>
      </c>
      <c r="L320" s="14">
        <v>43191</v>
      </c>
      <c r="M320" s="12" t="s">
        <v>602</v>
      </c>
      <c r="N320" s="12" t="s">
        <v>30</v>
      </c>
      <c r="O320" s="12" t="s">
        <v>28</v>
      </c>
      <c r="P320" s="12" t="s">
        <v>96</v>
      </c>
    </row>
    <row r="321" spans="1:16" x14ac:dyDescent="0.25">
      <c r="A321" t="s">
        <v>22</v>
      </c>
      <c r="D321" s="12" t="s">
        <v>91</v>
      </c>
      <c r="E321" s="13">
        <v>45</v>
      </c>
      <c r="F321" s="12" t="s">
        <v>119</v>
      </c>
      <c r="G321" s="12" t="s">
        <v>93</v>
      </c>
      <c r="H321" s="12" t="s">
        <v>27</v>
      </c>
      <c r="I321" s="12" t="s">
        <v>120</v>
      </c>
      <c r="J321" s="12" t="s">
        <v>121</v>
      </c>
      <c r="K321" s="13">
        <v>1500</v>
      </c>
      <c r="L321" s="14">
        <v>43040</v>
      </c>
      <c r="M321" s="12" t="s">
        <v>603</v>
      </c>
      <c r="N321" s="12" t="s">
        <v>30</v>
      </c>
      <c r="O321" s="12" t="s">
        <v>28</v>
      </c>
      <c r="P321" s="12" t="s">
        <v>96</v>
      </c>
    </row>
    <row r="322" spans="1:16" x14ac:dyDescent="0.25">
      <c r="A322" t="s">
        <v>22</v>
      </c>
      <c r="D322" s="12" t="s">
        <v>131</v>
      </c>
      <c r="E322" s="13">
        <v>262.2</v>
      </c>
      <c r="F322" s="12" t="s">
        <v>140</v>
      </c>
      <c r="G322" s="12" t="s">
        <v>133</v>
      </c>
      <c r="H322" s="12" t="s">
        <v>141</v>
      </c>
      <c r="I322" s="12" t="s">
        <v>134</v>
      </c>
      <c r="J322" s="12" t="s">
        <v>135</v>
      </c>
      <c r="K322" s="13">
        <v>9832.5</v>
      </c>
      <c r="L322" s="14">
        <v>43070</v>
      </c>
      <c r="M322" s="12" t="s">
        <v>604</v>
      </c>
      <c r="N322" s="12" t="s">
        <v>30</v>
      </c>
      <c r="O322" s="12" t="s">
        <v>28</v>
      </c>
      <c r="P322" s="12" t="s">
        <v>136</v>
      </c>
    </row>
    <row r="323" spans="1:16" x14ac:dyDescent="0.25">
      <c r="A323" t="s">
        <v>22</v>
      </c>
      <c r="D323" s="12" t="s">
        <v>216</v>
      </c>
      <c r="E323" s="13">
        <v>262.2</v>
      </c>
      <c r="F323" s="12" t="s">
        <v>236</v>
      </c>
      <c r="G323" s="12" t="s">
        <v>93</v>
      </c>
      <c r="H323" s="12" t="s">
        <v>27</v>
      </c>
      <c r="I323" s="12" t="s">
        <v>237</v>
      </c>
      <c r="J323" s="12" t="s">
        <v>238</v>
      </c>
      <c r="K323" s="13">
        <v>9351.7999999999993</v>
      </c>
      <c r="L323" s="14">
        <v>43070</v>
      </c>
      <c r="M323" s="12" t="s">
        <v>605</v>
      </c>
      <c r="N323" s="12" t="s">
        <v>30</v>
      </c>
      <c r="O323" s="12" t="s">
        <v>28</v>
      </c>
      <c r="P323" s="12" t="s">
        <v>220</v>
      </c>
    </row>
    <row r="324" spans="1:16" x14ac:dyDescent="0.25">
      <c r="A324" t="s">
        <v>22</v>
      </c>
      <c r="D324" s="12" t="s">
        <v>74</v>
      </c>
      <c r="E324" s="13">
        <v>24.84</v>
      </c>
      <c r="F324" s="12" t="s">
        <v>75</v>
      </c>
      <c r="G324" s="12" t="s">
        <v>26</v>
      </c>
      <c r="H324" s="12" t="s">
        <v>33</v>
      </c>
      <c r="I324" s="12" t="s">
        <v>76</v>
      </c>
      <c r="J324" s="12" t="s">
        <v>77</v>
      </c>
      <c r="K324" s="13">
        <v>885.83</v>
      </c>
      <c r="L324" s="14">
        <v>43070</v>
      </c>
      <c r="M324" s="12" t="s">
        <v>606</v>
      </c>
      <c r="N324" s="12" t="s">
        <v>30</v>
      </c>
      <c r="O324" s="12" t="s">
        <v>28</v>
      </c>
      <c r="P324" s="12" t="s">
        <v>78</v>
      </c>
    </row>
    <row r="325" spans="1:16" x14ac:dyDescent="0.25">
      <c r="A325" t="s">
        <v>22</v>
      </c>
      <c r="D325" s="12" t="s">
        <v>34</v>
      </c>
      <c r="E325" s="13">
        <v>14.9</v>
      </c>
      <c r="F325" s="12" t="s">
        <v>35</v>
      </c>
      <c r="G325" s="12" t="s">
        <v>26</v>
      </c>
      <c r="H325" s="12" t="s">
        <v>33</v>
      </c>
      <c r="I325" s="12" t="s">
        <v>31</v>
      </c>
      <c r="J325" s="12" t="s">
        <v>32</v>
      </c>
      <c r="K325" s="13">
        <v>531.5</v>
      </c>
      <c r="L325" s="14">
        <v>43221</v>
      </c>
      <c r="M325" s="12" t="s">
        <v>607</v>
      </c>
      <c r="N325" s="12" t="s">
        <v>30</v>
      </c>
      <c r="O325" s="12" t="s">
        <v>28</v>
      </c>
      <c r="P325" s="12" t="s">
        <v>29</v>
      </c>
    </row>
    <row r="326" spans="1:16" x14ac:dyDescent="0.25">
      <c r="A326" t="s">
        <v>22</v>
      </c>
      <c r="D326" s="12" t="s">
        <v>34</v>
      </c>
      <c r="E326" s="13">
        <v>67.06</v>
      </c>
      <c r="F326" s="12" t="s">
        <v>47</v>
      </c>
      <c r="G326" s="12" t="s">
        <v>26</v>
      </c>
      <c r="H326" s="12" t="s">
        <v>33</v>
      </c>
      <c r="I326" s="12" t="s">
        <v>48</v>
      </c>
      <c r="J326" s="12" t="s">
        <v>49</v>
      </c>
      <c r="K326" s="13">
        <v>2391.75</v>
      </c>
      <c r="L326" s="14">
        <v>43070</v>
      </c>
      <c r="M326" s="12" t="s">
        <v>608</v>
      </c>
      <c r="N326" s="12" t="s">
        <v>30</v>
      </c>
      <c r="O326" s="12" t="s">
        <v>28</v>
      </c>
      <c r="P326" s="12" t="s">
        <v>37</v>
      </c>
    </row>
    <row r="327" spans="1:16" x14ac:dyDescent="0.25">
      <c r="A327" t="s">
        <v>22</v>
      </c>
      <c r="D327" s="12" t="s">
        <v>60</v>
      </c>
      <c r="E327" s="13">
        <v>19.87</v>
      </c>
      <c r="F327" s="12" t="s">
        <v>65</v>
      </c>
      <c r="G327" s="12" t="s">
        <v>26</v>
      </c>
      <c r="H327" s="12" t="s">
        <v>33</v>
      </c>
      <c r="I327" s="12" t="s">
        <v>66</v>
      </c>
      <c r="J327" s="12" t="s">
        <v>67</v>
      </c>
      <c r="K327" s="13">
        <v>708.67</v>
      </c>
      <c r="L327" s="14">
        <v>43101</v>
      </c>
      <c r="M327" s="12" t="s">
        <v>609</v>
      </c>
      <c r="N327" s="12" t="s">
        <v>30</v>
      </c>
      <c r="O327" s="12" t="s">
        <v>28</v>
      </c>
      <c r="P327" s="12" t="s">
        <v>29</v>
      </c>
    </row>
    <row r="328" spans="1:16" x14ac:dyDescent="0.25">
      <c r="A328" t="s">
        <v>22</v>
      </c>
      <c r="D328" s="12" t="s">
        <v>216</v>
      </c>
      <c r="E328" s="13">
        <v>65.209999999999994</v>
      </c>
      <c r="F328" s="12" t="s">
        <v>227</v>
      </c>
      <c r="G328" s="12" t="s">
        <v>93</v>
      </c>
      <c r="H328" s="12" t="s">
        <v>27</v>
      </c>
      <c r="I328" s="12" t="s">
        <v>228</v>
      </c>
      <c r="J328" s="12" t="s">
        <v>229</v>
      </c>
      <c r="K328" s="13">
        <v>2325.65</v>
      </c>
      <c r="L328" s="14">
        <v>43344</v>
      </c>
      <c r="M328" s="12" t="s">
        <v>610</v>
      </c>
      <c r="N328" s="12" t="s">
        <v>30</v>
      </c>
      <c r="O328" s="12" t="s">
        <v>28</v>
      </c>
      <c r="P328" s="12" t="s">
        <v>220</v>
      </c>
    </row>
    <row r="329" spans="1:16" x14ac:dyDescent="0.25">
      <c r="A329" t="s">
        <v>22</v>
      </c>
      <c r="D329" s="12" t="s">
        <v>91</v>
      </c>
      <c r="E329" s="13">
        <v>136.80000000000001</v>
      </c>
      <c r="F329" s="12" t="s">
        <v>125</v>
      </c>
      <c r="G329" s="12" t="s">
        <v>93</v>
      </c>
      <c r="H329" s="12" t="s">
        <v>27</v>
      </c>
      <c r="I329" s="12" t="s">
        <v>126</v>
      </c>
      <c r="J329" s="12" t="s">
        <v>127</v>
      </c>
      <c r="K329" s="13">
        <v>4560</v>
      </c>
      <c r="L329" s="14">
        <v>43282</v>
      </c>
      <c r="M329" s="12" t="s">
        <v>611</v>
      </c>
      <c r="N329" s="12" t="s">
        <v>30</v>
      </c>
      <c r="O329" s="12" t="s">
        <v>28</v>
      </c>
      <c r="P329" s="12" t="s">
        <v>96</v>
      </c>
    </row>
    <row r="330" spans="1:16" x14ac:dyDescent="0.25">
      <c r="A330" t="s">
        <v>22</v>
      </c>
      <c r="D330" s="12" t="s">
        <v>170</v>
      </c>
      <c r="E330" s="13">
        <v>28.8</v>
      </c>
      <c r="F330" s="12" t="s">
        <v>197</v>
      </c>
      <c r="G330" s="12" t="s">
        <v>93</v>
      </c>
      <c r="H330" s="12" t="s">
        <v>27</v>
      </c>
      <c r="I330" s="12" t="s">
        <v>198</v>
      </c>
      <c r="J330" s="12" t="s">
        <v>199</v>
      </c>
      <c r="K330" s="13">
        <v>1027.2</v>
      </c>
      <c r="L330" s="14">
        <v>43101</v>
      </c>
      <c r="M330" s="12" t="s">
        <v>612</v>
      </c>
      <c r="N330" s="12" t="s">
        <v>30</v>
      </c>
      <c r="O330" s="12" t="s">
        <v>28</v>
      </c>
      <c r="P330" s="12" t="s">
        <v>174</v>
      </c>
    </row>
    <row r="331" spans="1:16" x14ac:dyDescent="0.25">
      <c r="A331" t="s">
        <v>22</v>
      </c>
      <c r="D331" s="12" t="s">
        <v>170</v>
      </c>
      <c r="E331" s="13">
        <v>108</v>
      </c>
      <c r="F331" s="12" t="s">
        <v>209</v>
      </c>
      <c r="G331" s="12" t="s">
        <v>93</v>
      </c>
      <c r="H331" s="12" t="s">
        <v>27</v>
      </c>
      <c r="I331" s="12" t="s">
        <v>210</v>
      </c>
      <c r="J331" s="12" t="s">
        <v>211</v>
      </c>
      <c r="K331" s="13">
        <v>3852</v>
      </c>
      <c r="L331" s="14">
        <v>43101</v>
      </c>
      <c r="M331" s="12" t="s">
        <v>613</v>
      </c>
      <c r="N331" s="12" t="s">
        <v>30</v>
      </c>
      <c r="O331" s="12" t="s">
        <v>28</v>
      </c>
      <c r="P331" s="12" t="s">
        <v>174</v>
      </c>
    </row>
    <row r="332" spans="1:16" x14ac:dyDescent="0.25">
      <c r="A332" t="s">
        <v>22</v>
      </c>
      <c r="D332" s="12" t="s">
        <v>216</v>
      </c>
      <c r="E332" s="13">
        <v>216</v>
      </c>
      <c r="F332" s="12" t="s">
        <v>230</v>
      </c>
      <c r="G332" s="12" t="s">
        <v>93</v>
      </c>
      <c r="H332" s="12" t="s">
        <v>27</v>
      </c>
      <c r="I332" s="12" t="s">
        <v>231</v>
      </c>
      <c r="J332" s="12" t="s">
        <v>232</v>
      </c>
      <c r="K332" s="13">
        <v>7704</v>
      </c>
      <c r="L332" s="14">
        <v>43101</v>
      </c>
      <c r="M332" s="12" t="s">
        <v>614</v>
      </c>
      <c r="N332" s="12" t="s">
        <v>30</v>
      </c>
      <c r="O332" s="12" t="s">
        <v>28</v>
      </c>
      <c r="P332" s="12" t="s">
        <v>220</v>
      </c>
    </row>
    <row r="333" spans="1:16" x14ac:dyDescent="0.25">
      <c r="A333" t="s">
        <v>22</v>
      </c>
      <c r="D333" s="12" t="s">
        <v>34</v>
      </c>
      <c r="E333" s="13">
        <v>149.02000000000001</v>
      </c>
      <c r="F333" s="12" t="s">
        <v>50</v>
      </c>
      <c r="G333" s="12" t="s">
        <v>26</v>
      </c>
      <c r="H333" s="12" t="s">
        <v>33</v>
      </c>
      <c r="I333" s="12" t="s">
        <v>41</v>
      </c>
      <c r="J333" s="12" t="s">
        <v>42</v>
      </c>
      <c r="K333" s="13">
        <v>5314.99</v>
      </c>
      <c r="L333" s="14">
        <v>43282</v>
      </c>
      <c r="M333" s="12" t="s">
        <v>615</v>
      </c>
      <c r="N333" s="12" t="s">
        <v>30</v>
      </c>
      <c r="O333" s="12" t="s">
        <v>28</v>
      </c>
      <c r="P333" s="12" t="s">
        <v>37</v>
      </c>
    </row>
    <row r="334" spans="1:16" x14ac:dyDescent="0.25">
      <c r="A334" t="s">
        <v>22</v>
      </c>
      <c r="D334" s="12" t="s">
        <v>216</v>
      </c>
      <c r="E334" s="13">
        <v>216</v>
      </c>
      <c r="F334" s="12" t="s">
        <v>250</v>
      </c>
      <c r="G334" s="12" t="s">
        <v>93</v>
      </c>
      <c r="H334" s="12" t="s">
        <v>27</v>
      </c>
      <c r="I334" s="12" t="s">
        <v>251</v>
      </c>
      <c r="J334" s="12" t="s">
        <v>252</v>
      </c>
      <c r="K334" s="13">
        <v>7200</v>
      </c>
      <c r="L334" s="14">
        <v>43282</v>
      </c>
      <c r="M334" s="12" t="s">
        <v>616</v>
      </c>
      <c r="N334" s="12" t="s">
        <v>30</v>
      </c>
      <c r="O334" s="12" t="s">
        <v>28</v>
      </c>
      <c r="P334" s="12" t="s">
        <v>220</v>
      </c>
    </row>
    <row r="335" spans="1:16" x14ac:dyDescent="0.25">
      <c r="A335" t="s">
        <v>22</v>
      </c>
      <c r="D335" s="12" t="s">
        <v>131</v>
      </c>
      <c r="E335" s="13">
        <v>158.24</v>
      </c>
      <c r="F335" s="12" t="s">
        <v>154</v>
      </c>
      <c r="G335" s="12" t="s">
        <v>143</v>
      </c>
      <c r="H335" s="12" t="s">
        <v>150</v>
      </c>
      <c r="I335" s="12" t="s">
        <v>155</v>
      </c>
      <c r="J335" s="12" t="s">
        <v>156</v>
      </c>
      <c r="K335" s="13">
        <v>6329.67</v>
      </c>
      <c r="L335" s="14">
        <v>43282</v>
      </c>
      <c r="M335" s="12" t="s">
        <v>617</v>
      </c>
      <c r="N335" s="12" t="s">
        <v>30</v>
      </c>
      <c r="O335" s="12" t="s">
        <v>28</v>
      </c>
      <c r="P335" s="12" t="s">
        <v>136</v>
      </c>
    </row>
    <row r="336" spans="1:16" x14ac:dyDescent="0.25">
      <c r="A336" t="s">
        <v>22</v>
      </c>
      <c r="D336" s="12" t="s">
        <v>60</v>
      </c>
      <c r="E336" s="13">
        <v>10.92</v>
      </c>
      <c r="F336" s="12" t="s">
        <v>68</v>
      </c>
      <c r="G336" s="12" t="s">
        <v>26</v>
      </c>
      <c r="H336" s="12" t="s">
        <v>33</v>
      </c>
      <c r="I336" s="12" t="s">
        <v>69</v>
      </c>
      <c r="J336" s="12" t="s">
        <v>70</v>
      </c>
      <c r="K336" s="13">
        <v>389.66</v>
      </c>
      <c r="L336" s="14">
        <v>43398</v>
      </c>
      <c r="M336" s="12" t="s">
        <v>618</v>
      </c>
      <c r="N336" s="12" t="s">
        <v>30</v>
      </c>
      <c r="O336" s="12" t="s">
        <v>28</v>
      </c>
      <c r="P336" s="12" t="s">
        <v>29</v>
      </c>
    </row>
    <row r="337" spans="1:16" x14ac:dyDescent="0.25">
      <c r="A337" t="s">
        <v>22</v>
      </c>
      <c r="D337" s="12" t="s">
        <v>216</v>
      </c>
      <c r="E337" s="13">
        <v>9.6300000000000008</v>
      </c>
      <c r="F337" s="12" t="s">
        <v>239</v>
      </c>
      <c r="G337" s="12" t="s">
        <v>93</v>
      </c>
      <c r="H337" s="12" t="s">
        <v>27</v>
      </c>
      <c r="I337" s="12" t="s">
        <v>234</v>
      </c>
      <c r="J337" s="12" t="s">
        <v>235</v>
      </c>
      <c r="K337" s="13">
        <v>343.32</v>
      </c>
      <c r="L337" s="14">
        <v>43404</v>
      </c>
      <c r="M337" s="12" t="s">
        <v>619</v>
      </c>
      <c r="N337" s="12" t="s">
        <v>30</v>
      </c>
      <c r="O337" s="12" t="s">
        <v>28</v>
      </c>
      <c r="P337" s="12" t="s">
        <v>220</v>
      </c>
    </row>
    <row r="338" spans="1:16" x14ac:dyDescent="0.25">
      <c r="A338" t="s">
        <v>22</v>
      </c>
      <c r="D338" s="12" t="s">
        <v>170</v>
      </c>
      <c r="E338" s="13">
        <v>6.25</v>
      </c>
      <c r="F338" s="12" t="s">
        <v>184</v>
      </c>
      <c r="G338" s="12" t="s">
        <v>93</v>
      </c>
      <c r="H338" s="12" t="s">
        <v>27</v>
      </c>
      <c r="I338" s="12" t="s">
        <v>185</v>
      </c>
      <c r="J338" s="12" t="s">
        <v>186</v>
      </c>
      <c r="K338" s="13">
        <v>223</v>
      </c>
      <c r="L338" s="14">
        <v>43404</v>
      </c>
      <c r="M338" s="12" t="s">
        <v>620</v>
      </c>
      <c r="N338" s="12" t="s">
        <v>30</v>
      </c>
      <c r="O338" s="12" t="s">
        <v>28</v>
      </c>
      <c r="P338" s="12" t="s">
        <v>174</v>
      </c>
    </row>
    <row r="339" spans="1:16" x14ac:dyDescent="0.25">
      <c r="A339" t="s">
        <v>22</v>
      </c>
      <c r="D339" s="12" t="s">
        <v>216</v>
      </c>
      <c r="E339" s="13">
        <v>3.11</v>
      </c>
      <c r="F339" s="12" t="s">
        <v>227</v>
      </c>
      <c r="G339" s="12" t="s">
        <v>93</v>
      </c>
      <c r="H339" s="12" t="s">
        <v>27</v>
      </c>
      <c r="I339" s="12" t="s">
        <v>228</v>
      </c>
      <c r="J339" s="12" t="s">
        <v>229</v>
      </c>
      <c r="K339" s="13">
        <v>110.75</v>
      </c>
      <c r="L339" s="14">
        <v>43374</v>
      </c>
      <c r="M339" s="12" t="s">
        <v>621</v>
      </c>
      <c r="N339" s="12" t="s">
        <v>30</v>
      </c>
      <c r="O339" s="12" t="s">
        <v>28</v>
      </c>
      <c r="P339" s="12" t="s">
        <v>220</v>
      </c>
    </row>
    <row r="340" spans="1:16" x14ac:dyDescent="0.25">
      <c r="A340" t="s">
        <v>22</v>
      </c>
      <c r="D340" s="12" t="s">
        <v>60</v>
      </c>
      <c r="E340" s="13">
        <v>10.93</v>
      </c>
      <c r="F340" s="12" t="s">
        <v>68</v>
      </c>
      <c r="G340" s="12" t="s">
        <v>26</v>
      </c>
      <c r="H340" s="12" t="s">
        <v>33</v>
      </c>
      <c r="I340" s="12" t="s">
        <v>69</v>
      </c>
      <c r="J340" s="12" t="s">
        <v>70</v>
      </c>
      <c r="K340" s="13">
        <v>389.7</v>
      </c>
      <c r="L340" s="14">
        <v>43429</v>
      </c>
      <c r="M340" s="12" t="s">
        <v>622</v>
      </c>
      <c r="N340" s="12" t="s">
        <v>30</v>
      </c>
      <c r="O340" s="12" t="s">
        <v>28</v>
      </c>
      <c r="P340" s="12" t="s">
        <v>29</v>
      </c>
    </row>
    <row r="341" spans="1:16" x14ac:dyDescent="0.25">
      <c r="A341" t="s">
        <v>22</v>
      </c>
      <c r="D341" s="12" t="s">
        <v>216</v>
      </c>
      <c r="E341" s="13">
        <v>9.6300000000000008</v>
      </c>
      <c r="F341" s="12" t="s">
        <v>239</v>
      </c>
      <c r="G341" s="12" t="s">
        <v>93</v>
      </c>
      <c r="H341" s="12" t="s">
        <v>27</v>
      </c>
      <c r="I341" s="12" t="s">
        <v>234</v>
      </c>
      <c r="J341" s="12" t="s">
        <v>235</v>
      </c>
      <c r="K341" s="13">
        <v>343.32</v>
      </c>
      <c r="L341" s="14">
        <v>43434</v>
      </c>
      <c r="M341" s="12" t="s">
        <v>623</v>
      </c>
      <c r="N341" s="12" t="s">
        <v>30</v>
      </c>
      <c r="O341" s="12" t="s">
        <v>28</v>
      </c>
      <c r="P341" s="12" t="s">
        <v>220</v>
      </c>
    </row>
    <row r="342" spans="1:16" x14ac:dyDescent="0.25">
      <c r="A342" t="s">
        <v>22</v>
      </c>
      <c r="D342" s="12" t="s">
        <v>170</v>
      </c>
      <c r="E342" s="13">
        <v>6.25</v>
      </c>
      <c r="F342" s="12" t="s">
        <v>184</v>
      </c>
      <c r="G342" s="12" t="s">
        <v>93</v>
      </c>
      <c r="H342" s="12" t="s">
        <v>27</v>
      </c>
      <c r="I342" s="12" t="s">
        <v>185</v>
      </c>
      <c r="J342" s="12" t="s">
        <v>186</v>
      </c>
      <c r="K342" s="13">
        <v>223</v>
      </c>
      <c r="L342" s="14">
        <v>43434</v>
      </c>
      <c r="M342" s="12" t="s">
        <v>624</v>
      </c>
      <c r="N342" s="12" t="s">
        <v>30</v>
      </c>
      <c r="O342" s="12" t="s">
        <v>28</v>
      </c>
      <c r="P342" s="12" t="s">
        <v>174</v>
      </c>
    </row>
    <row r="343" spans="1:16" x14ac:dyDescent="0.25">
      <c r="A343" t="s">
        <v>22</v>
      </c>
      <c r="D343" s="12" t="s">
        <v>216</v>
      </c>
      <c r="E343" s="13">
        <v>3.11</v>
      </c>
      <c r="F343" s="12" t="s">
        <v>227</v>
      </c>
      <c r="G343" s="12" t="s">
        <v>93</v>
      </c>
      <c r="H343" s="12" t="s">
        <v>27</v>
      </c>
      <c r="I343" s="12" t="s">
        <v>228</v>
      </c>
      <c r="J343" s="12" t="s">
        <v>229</v>
      </c>
      <c r="K343" s="13">
        <v>110.75</v>
      </c>
      <c r="L343" s="14">
        <v>43405</v>
      </c>
      <c r="M343" s="12" t="s">
        <v>625</v>
      </c>
      <c r="N343" s="12" t="s">
        <v>30</v>
      </c>
      <c r="O343" s="12" t="s">
        <v>28</v>
      </c>
      <c r="P343" s="12" t="s">
        <v>220</v>
      </c>
    </row>
    <row r="344" spans="1:16" x14ac:dyDescent="0.25">
      <c r="A344" t="s">
        <v>22</v>
      </c>
      <c r="D344" s="12" t="s">
        <v>91</v>
      </c>
      <c r="E344" s="13">
        <v>-3.6</v>
      </c>
      <c r="F344" s="12" t="s">
        <v>100</v>
      </c>
      <c r="G344" s="12" t="s">
        <v>93</v>
      </c>
      <c r="H344" s="12" t="s">
        <v>27</v>
      </c>
      <c r="I344" s="12" t="s">
        <v>101</v>
      </c>
      <c r="J344" s="12" t="s">
        <v>102</v>
      </c>
      <c r="K344" s="13">
        <v>-128.4</v>
      </c>
      <c r="L344" s="14">
        <v>43318</v>
      </c>
      <c r="M344" s="12" t="s">
        <v>626</v>
      </c>
      <c r="N344" s="12" t="s">
        <v>30</v>
      </c>
      <c r="O344" s="12" t="s">
        <v>28</v>
      </c>
      <c r="P344" s="12" t="s">
        <v>96</v>
      </c>
    </row>
    <row r="345" spans="1:16" x14ac:dyDescent="0.25">
      <c r="A345" t="s">
        <v>22</v>
      </c>
      <c r="D345" s="12" t="s">
        <v>170</v>
      </c>
      <c r="E345" s="13">
        <v>-78.69</v>
      </c>
      <c r="F345" s="12" t="s">
        <v>206</v>
      </c>
      <c r="G345" s="12" t="s">
        <v>93</v>
      </c>
      <c r="H345" s="12" t="s">
        <v>27</v>
      </c>
      <c r="I345" s="12" t="s">
        <v>207</v>
      </c>
      <c r="J345" s="12" t="s">
        <v>208</v>
      </c>
      <c r="K345" s="13">
        <v>-2806.61</v>
      </c>
      <c r="L345" s="14">
        <v>43318</v>
      </c>
      <c r="M345" s="12" t="s">
        <v>627</v>
      </c>
      <c r="N345" s="12" t="s">
        <v>30</v>
      </c>
      <c r="O345" s="12" t="s">
        <v>28</v>
      </c>
      <c r="P345" s="12" t="s">
        <v>174</v>
      </c>
    </row>
    <row r="346" spans="1:16" x14ac:dyDescent="0.25">
      <c r="A346" t="s">
        <v>22</v>
      </c>
      <c r="D346" s="12" t="s">
        <v>91</v>
      </c>
      <c r="E346" s="13">
        <v>53.4</v>
      </c>
      <c r="F346" s="12" t="s">
        <v>92</v>
      </c>
      <c r="G346" s="12" t="s">
        <v>93</v>
      </c>
      <c r="H346" s="12" t="s">
        <v>27</v>
      </c>
      <c r="I346" s="12" t="s">
        <v>94</v>
      </c>
      <c r="J346" s="12" t="s">
        <v>95</v>
      </c>
      <c r="K346" s="13">
        <v>1904.6</v>
      </c>
      <c r="L346" s="14">
        <v>42837</v>
      </c>
      <c r="M346" s="12" t="s">
        <v>628</v>
      </c>
      <c r="N346" s="12" t="s">
        <v>30</v>
      </c>
      <c r="O346" s="12" t="s">
        <v>28</v>
      </c>
      <c r="P346" s="12" t="s">
        <v>96</v>
      </c>
    </row>
    <row r="347" spans="1:16" x14ac:dyDescent="0.25">
      <c r="A347" t="s">
        <v>22</v>
      </c>
      <c r="D347" t="s">
        <v>24</v>
      </c>
      <c r="E347">
        <f>SUBTOTAL(109,SalesTransactions[Commission Amount])</f>
        <v>33805.48000000001</v>
      </c>
      <c r="K347">
        <f>SUBTOTAL(109,SalesTransactions[Document Amount])</f>
        <v>1185817.3999999992</v>
      </c>
      <c r="P347">
        <f>SUBTOTAL(103,SalesTransactions[Sales Territory])</f>
        <v>333</v>
      </c>
    </row>
  </sheetData>
  <pageMargins left="0.7" right="0.7" top="0.75" bottom="0.75" header="0.3" footer="0.3"/>
  <pageSetup scale="34" fitToHeight="0" orientation="landscape"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defaultRowHeight="15" x14ac:dyDescent="0.25"/>
  <sheetData>
    <row r="1" spans="1:18" x14ac:dyDescent="0.25">
      <c r="A1" s="9" t="s">
        <v>632</v>
      </c>
      <c r="C1" s="9" t="s">
        <v>1</v>
      </c>
      <c r="D1" s="9" t="s">
        <v>2</v>
      </c>
    </row>
    <row r="3" spans="1:18" x14ac:dyDescent="0.25">
      <c r="A3" s="9" t="s">
        <v>6</v>
      </c>
      <c r="C3" s="9" t="s">
        <v>3</v>
      </c>
      <c r="D3" s="9" t="s">
        <v>4</v>
      </c>
    </row>
    <row r="4" spans="1:18" x14ac:dyDescent="0.25">
      <c r="A4" s="9" t="s">
        <v>6</v>
      </c>
      <c r="C4" s="9" t="s">
        <v>629</v>
      </c>
    </row>
    <row r="5" spans="1:18" x14ac:dyDescent="0.25">
      <c r="A5" s="9" t="s">
        <v>261</v>
      </c>
      <c r="C5" s="9" t="s">
        <v>5</v>
      </c>
      <c r="D5" s="9" t="s">
        <v>59</v>
      </c>
    </row>
    <row r="6" spans="1:18" x14ac:dyDescent="0.25">
      <c r="A6" s="9" t="s">
        <v>261</v>
      </c>
      <c r="C6" s="9" t="s">
        <v>284</v>
      </c>
      <c r="D6" s="9" t="s">
        <v>59</v>
      </c>
    </row>
    <row r="7" spans="1:18" x14ac:dyDescent="0.25">
      <c r="A7" s="9" t="s">
        <v>261</v>
      </c>
      <c r="C7" s="9" t="s">
        <v>285</v>
      </c>
      <c r="D7" s="9" t="s">
        <v>287</v>
      </c>
    </row>
    <row r="11" spans="1:18" x14ac:dyDescent="0.25">
      <c r="A11" s="9" t="s">
        <v>6</v>
      </c>
      <c r="D11" s="9" t="s">
        <v>7</v>
      </c>
      <c r="E11" s="9" t="s">
        <v>8</v>
      </c>
      <c r="F11" s="9" t="s">
        <v>9</v>
      </c>
      <c r="G11" s="9" t="s">
        <v>10</v>
      </c>
      <c r="H11" s="9" t="s">
        <v>11</v>
      </c>
      <c r="I11" s="9" t="s">
        <v>12</v>
      </c>
      <c r="J11" s="9" t="s">
        <v>13</v>
      </c>
      <c r="K11" s="9" t="s">
        <v>14</v>
      </c>
      <c r="L11" s="9" t="s">
        <v>15</v>
      </c>
      <c r="M11" s="9" t="s">
        <v>16</v>
      </c>
      <c r="N11" s="9" t="s">
        <v>5</v>
      </c>
      <c r="O11" s="9" t="s">
        <v>17</v>
      </c>
      <c r="P11" s="9" t="s">
        <v>18</v>
      </c>
      <c r="Q11" s="9" t="s">
        <v>19</v>
      </c>
      <c r="R11" s="9" t="s">
        <v>20</v>
      </c>
    </row>
    <row r="12" spans="1:18" x14ac:dyDescent="0.25">
      <c r="A12" s="9" t="s">
        <v>6</v>
      </c>
      <c r="D12" s="9" t="s">
        <v>21</v>
      </c>
      <c r="E12" s="9" t="s">
        <v>8</v>
      </c>
      <c r="F12" s="9" t="s">
        <v>9</v>
      </c>
      <c r="H12" s="9" t="s">
        <v>11</v>
      </c>
      <c r="I12" s="9" t="s">
        <v>282</v>
      </c>
      <c r="J12" s="9" t="s">
        <v>13</v>
      </c>
      <c r="K12" s="9" t="s">
        <v>14</v>
      </c>
      <c r="L12" s="9" t="s">
        <v>15</v>
      </c>
      <c r="M12" s="9" t="s">
        <v>16</v>
      </c>
      <c r="N12" s="9" t="s">
        <v>5</v>
      </c>
      <c r="O12" s="9" t="s">
        <v>283</v>
      </c>
      <c r="P12" s="9" t="s">
        <v>284</v>
      </c>
      <c r="Q12" s="9" t="s">
        <v>19</v>
      </c>
      <c r="R12" s="9" t="s">
        <v>20</v>
      </c>
    </row>
    <row r="13" spans="1:18" x14ac:dyDescent="0.25">
      <c r="D13" s="9" t="s">
        <v>288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defaultRowHeight="15" x14ac:dyDescent="0.25"/>
  <sheetData>
    <row r="1" spans="1:18" x14ac:dyDescent="0.25">
      <c r="A1" s="9" t="s">
        <v>632</v>
      </c>
      <c r="C1" s="9" t="s">
        <v>1</v>
      </c>
      <c r="D1" s="9" t="s">
        <v>2</v>
      </c>
    </row>
    <row r="3" spans="1:18" x14ac:dyDescent="0.25">
      <c r="A3" s="9" t="s">
        <v>6</v>
      </c>
      <c r="C3" s="9" t="s">
        <v>3</v>
      </c>
      <c r="D3" s="9" t="s">
        <v>4</v>
      </c>
    </row>
    <row r="4" spans="1:18" x14ac:dyDescent="0.25">
      <c r="A4" s="9" t="s">
        <v>6</v>
      </c>
      <c r="C4" s="9" t="s">
        <v>629</v>
      </c>
    </row>
    <row r="5" spans="1:18" x14ac:dyDescent="0.25">
      <c r="A5" s="9" t="s">
        <v>261</v>
      </c>
      <c r="C5" s="9" t="s">
        <v>5</v>
      </c>
      <c r="D5" s="9" t="s">
        <v>59</v>
      </c>
    </row>
    <row r="6" spans="1:18" x14ac:dyDescent="0.25">
      <c r="A6" s="9" t="s">
        <v>261</v>
      </c>
      <c r="C6" s="9" t="s">
        <v>284</v>
      </c>
      <c r="D6" s="9" t="s">
        <v>59</v>
      </c>
    </row>
    <row r="7" spans="1:18" x14ac:dyDescent="0.25">
      <c r="A7" s="9" t="s">
        <v>261</v>
      </c>
      <c r="C7" s="9" t="s">
        <v>285</v>
      </c>
      <c r="D7" s="9" t="s">
        <v>287</v>
      </c>
    </row>
    <row r="11" spans="1:18" x14ac:dyDescent="0.25">
      <c r="A11" s="9" t="s">
        <v>6</v>
      </c>
      <c r="D11" s="9" t="s">
        <v>7</v>
      </c>
      <c r="E11" s="9" t="s">
        <v>8</v>
      </c>
      <c r="F11" s="9" t="s">
        <v>9</v>
      </c>
      <c r="G11" s="9" t="s">
        <v>10</v>
      </c>
      <c r="H11" s="9" t="s">
        <v>11</v>
      </c>
      <c r="I11" s="9" t="s">
        <v>12</v>
      </c>
      <c r="J11" s="9" t="s">
        <v>13</v>
      </c>
      <c r="K11" s="9" t="s">
        <v>14</v>
      </c>
      <c r="L11" s="9" t="s">
        <v>15</v>
      </c>
      <c r="M11" s="9" t="s">
        <v>16</v>
      </c>
      <c r="N11" s="9" t="s">
        <v>5</v>
      </c>
      <c r="O11" s="9" t="s">
        <v>17</v>
      </c>
      <c r="P11" s="9" t="s">
        <v>18</v>
      </c>
      <c r="Q11" s="9" t="s">
        <v>19</v>
      </c>
      <c r="R11" s="9" t="s">
        <v>20</v>
      </c>
    </row>
    <row r="12" spans="1:18" x14ac:dyDescent="0.25">
      <c r="A12" s="9" t="s">
        <v>6</v>
      </c>
      <c r="D12" s="9" t="s">
        <v>21</v>
      </c>
      <c r="E12" s="9" t="s">
        <v>8</v>
      </c>
      <c r="F12" s="9" t="s">
        <v>9</v>
      </c>
      <c r="H12" s="9" t="s">
        <v>11</v>
      </c>
      <c r="I12" s="9" t="s">
        <v>282</v>
      </c>
      <c r="J12" s="9" t="s">
        <v>13</v>
      </c>
      <c r="K12" s="9" t="s">
        <v>14</v>
      </c>
      <c r="L12" s="9" t="s">
        <v>15</v>
      </c>
      <c r="M12" s="9" t="s">
        <v>16</v>
      </c>
      <c r="N12" s="9" t="s">
        <v>5</v>
      </c>
      <c r="O12" s="9" t="s">
        <v>283</v>
      </c>
      <c r="P12" s="9" t="s">
        <v>284</v>
      </c>
      <c r="Q12" s="9" t="s">
        <v>19</v>
      </c>
      <c r="R12" s="9" t="s">
        <v>20</v>
      </c>
    </row>
    <row r="13" spans="1:18" x14ac:dyDescent="0.25">
      <c r="D13" s="9"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Salesperson Commission by Cust.</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Salesperson Commission Amounts</dc:title>
  <dc:subject>Jet Basics</dc:subject>
  <dc:creator>Keesha M. Wallace</dc:creator>
  <dc:description>Commission amounts for each salesperson by customer.</dc:description>
  <cp:lastModifiedBy>Kim R. Duey</cp:lastModifiedBy>
  <cp:lastPrinted>2013-02-25T18:46:47Z</cp:lastPrinted>
  <dcterms:created xsi:type="dcterms:W3CDTF">2013-02-13T23:26:07Z</dcterms:created>
  <dcterms:modified xsi:type="dcterms:W3CDTF">2018-09-28T18:35:13Z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