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985"/>
  </bookViews>
  <sheets>
    <sheet name="Read Me" sheetId="46" r:id="rId1"/>
    <sheet name="Payroll Checks" sheetId="4" r:id="rId2"/>
    <sheet name="Report" sheetId="1" r:id="rId3"/>
    <sheet name="Sheet4" sheetId="49" state="veryHidden" r:id="rId4"/>
    <sheet name="Sheet5" sheetId="50" state="veryHidden" r:id="rId5"/>
  </sheets>
  <calcPr calcId="162913"/>
  <pivotCaches>
    <pivotCache cacheId="7"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70" i="1" l="1"/>
  <c r="R370" i="1"/>
  <c r="Q370" i="1"/>
  <c r="P370" i="1"/>
  <c r="N370" i="1"/>
  <c r="M370" i="1"/>
  <c r="L370" i="1"/>
  <c r="K370" i="1"/>
  <c r="J370" i="1"/>
  <c r="I370" i="1"/>
  <c r="D7" i="1"/>
</calcChain>
</file>

<file path=xl/sharedStrings.xml><?xml version="1.0" encoding="utf-8"?>
<sst xmlns="http://schemas.openxmlformats.org/spreadsheetml/2006/main" count="2163" uniqueCount="491">
  <si>
    <t>Auto+Hide+Values</t>
  </si>
  <si>
    <t>Hide</t>
  </si>
  <si>
    <t>Headers:</t>
  </si>
  <si>
    <t>Fields:</t>
  </si>
  <si>
    <t>Check Date</t>
  </si>
  <si>
    <t>Check Number</t>
  </si>
  <si>
    <t>Department</t>
  </si>
  <si>
    <t>Employee ID</t>
  </si>
  <si>
    <t>Employee Name</t>
  </si>
  <si>
    <t>Federal Withholding/Pay Run</t>
  </si>
  <si>
    <t>FICA/Medicare Withholding/Pay Run</t>
  </si>
  <si>
    <t>FICA/Social Security Withholding/Pay Run</t>
  </si>
  <si>
    <t>Gross Wages/Pay Run</t>
  </si>
  <si>
    <t>Net Wages/Pay Run</t>
  </si>
  <si>
    <t>Payment/Adjustment Number</t>
  </si>
  <si>
    <t>Posted Date</t>
  </si>
  <si>
    <t>Total Benefit</t>
  </si>
  <si>
    <t>Total Deductions</t>
  </si>
  <si>
    <t>Total Taxes</t>
  </si>
  <si>
    <t>Year</t>
  </si>
  <si>
    <t>AutoTable</t>
  </si>
  <si>
    <t>AutoTable+Fit</t>
  </si>
  <si>
    <t>Total</t>
  </si>
  <si>
    <t>INST</t>
  </si>
  <si>
    <t>BARR0001</t>
  </si>
  <si>
    <t>Barr, Adam</t>
  </si>
  <si>
    <t>DIAZ0001</t>
  </si>
  <si>
    <t>Diaz, Brenda</t>
  </si>
  <si>
    <t>HARU0001</t>
  </si>
  <si>
    <t>Harui, Roger</t>
  </si>
  <si>
    <t>PCRC</t>
  </si>
  <si>
    <t>KAHN0001</t>
  </si>
  <si>
    <t>Kahn, Wendy B.</t>
  </si>
  <si>
    <t>TIAN0001</t>
  </si>
  <si>
    <t>Tiano, Mike</t>
  </si>
  <si>
    <t>SALE</t>
  </si>
  <si>
    <t>BUCH0001</t>
  </si>
  <si>
    <t>Buchanan, Nancy</t>
  </si>
  <si>
    <t>ERIC0001</t>
  </si>
  <si>
    <t>Erickson, Gregory J.</t>
  </si>
  <si>
    <t>MART0001</t>
  </si>
  <si>
    <t>Martinez, Sandra I.</t>
  </si>
  <si>
    <t>WEST0001</t>
  </si>
  <si>
    <t>West, Paul</t>
  </si>
  <si>
    <t>SPTS</t>
  </si>
  <si>
    <t>ACKE0001</t>
  </si>
  <si>
    <t>Ackerman, Pilar</t>
  </si>
  <si>
    <t>BARB0001</t>
  </si>
  <si>
    <t>Barbariol, Angela</t>
  </si>
  <si>
    <t>CHEN0001</t>
  </si>
  <si>
    <t>Chen, John Y.</t>
  </si>
  <si>
    <t>CLAY0001</t>
  </si>
  <si>
    <t>Clayton, Jane</t>
  </si>
  <si>
    <t>ACCT</t>
  </si>
  <si>
    <t>DELA0001</t>
  </si>
  <si>
    <t>Delaney, Aidan</t>
  </si>
  <si>
    <t>DOYL0001</t>
  </si>
  <si>
    <t>Doyle, Jenny</t>
  </si>
  <si>
    <t>FLOO0001</t>
  </si>
  <si>
    <t>Flood, Kathie</t>
  </si>
  <si>
    <t>JAMI0001</t>
  </si>
  <si>
    <t>Jamison, Jay</t>
  </si>
  <si>
    <t>KENN0001</t>
  </si>
  <si>
    <t>Kennedy, Kevin</t>
  </si>
  <si>
    <t>LEVY0001</t>
  </si>
  <si>
    <t>Levy, Steven B.</t>
  </si>
  <si>
    <t>LYON0001</t>
  </si>
  <si>
    <t>Lyon, Robert</t>
  </si>
  <si>
    <t>LYSA0001</t>
  </si>
  <si>
    <t>Lysaker, Jenny</t>
  </si>
  <si>
    <t>MUGH0001</t>
  </si>
  <si>
    <t>Mughal, Salmon</t>
  </si>
  <si>
    <t>NAGA0001</t>
  </si>
  <si>
    <t>Nagata, Suanne</t>
  </si>
  <si>
    <t>ADMN</t>
  </si>
  <si>
    <t>REEV0001</t>
  </si>
  <si>
    <t>Reeves, Randy</t>
  </si>
  <si>
    <t>STEW0001</t>
  </si>
  <si>
    <t>Stewart, Jim</t>
  </si>
  <si>
    <t>TIBB0001</t>
  </si>
  <si>
    <t>Tibbott, Diane</t>
  </si>
  <si>
    <t>YOUN0001</t>
  </si>
  <si>
    <t>Young, Rob</t>
  </si>
  <si>
    <t>BONI0001</t>
  </si>
  <si>
    <t>Bonifaz, Luis</t>
  </si>
  <si>
    <t>fit</t>
  </si>
  <si>
    <t xml:space="preserve"> Total Benefit</t>
  </si>
  <si>
    <t xml:space="preserve"> Total Deductions</t>
  </si>
  <si>
    <t xml:space="preserve"> Total Taxes</t>
  </si>
  <si>
    <t>Payroll Check Details by Department</t>
  </si>
  <si>
    <t xml:space="preserve"> Gross Wages/Pay Run</t>
  </si>
  <si>
    <t xml:space="preserve"> Net Wages/Pay Run</t>
  </si>
  <si>
    <t>Voided</t>
  </si>
  <si>
    <t>No</t>
  </si>
  <si>
    <t>Title</t>
  </si>
  <si>
    <t>Value</t>
  </si>
  <si>
    <t>Option</t>
  </si>
  <si>
    <t>Tables and Fields</t>
  </si>
  <si>
    <t>Filters</t>
  </si>
  <si>
    <t>Value+Fit</t>
  </si>
  <si>
    <t>Payroll Check and Distribution</t>
  </si>
  <si>
    <t>="1/1/2015..12/31/2015"</t>
  </si>
  <si>
    <t>10354</t>
  </si>
  <si>
    <t>10355</t>
  </si>
  <si>
    <t>10356</t>
  </si>
  <si>
    <t>10357</t>
  </si>
  <si>
    <t>10358</t>
  </si>
  <si>
    <t>10359</t>
  </si>
  <si>
    <t>10360</t>
  </si>
  <si>
    <t>10361</t>
  </si>
  <si>
    <t>10362</t>
  </si>
  <si>
    <t>10363</t>
  </si>
  <si>
    <t>10364</t>
  </si>
  <si>
    <t>10365</t>
  </si>
  <si>
    <t>10366</t>
  </si>
  <si>
    <t>10367</t>
  </si>
  <si>
    <t>10368</t>
  </si>
  <si>
    <t>10369</t>
  </si>
  <si>
    <t>10370</t>
  </si>
  <si>
    <t>10371</t>
  </si>
  <si>
    <t>10372</t>
  </si>
  <si>
    <t>10373</t>
  </si>
  <si>
    <t>10374</t>
  </si>
  <si>
    <t>10375</t>
  </si>
  <si>
    <t>10376</t>
  </si>
  <si>
    <t>10377</t>
  </si>
  <si>
    <t>10378</t>
  </si>
  <si>
    <t>11564</t>
  </si>
  <si>
    <t>11565</t>
  </si>
  <si>
    <t>11566</t>
  </si>
  <si>
    <t>11567</t>
  </si>
  <si>
    <t>11568</t>
  </si>
  <si>
    <t>11607</t>
  </si>
  <si>
    <t>11608</t>
  </si>
  <si>
    <t>11609</t>
  </si>
  <si>
    <t>11610</t>
  </si>
  <si>
    <t>DD000000000000000037</t>
  </si>
  <si>
    <t>DD000000000000000038</t>
  </si>
  <si>
    <t>DD000000000000000039</t>
  </si>
  <si>
    <t>DD000000000000000185</t>
  </si>
  <si>
    <t>DD000000000000000186</t>
  </si>
  <si>
    <t>10379</t>
  </si>
  <si>
    <t>10380</t>
  </si>
  <si>
    <t>10381</t>
  </si>
  <si>
    <t>10382</t>
  </si>
  <si>
    <t>10383</t>
  </si>
  <si>
    <t>10384</t>
  </si>
  <si>
    <t>10385</t>
  </si>
  <si>
    <t>10386</t>
  </si>
  <si>
    <t>10387</t>
  </si>
  <si>
    <t>10388</t>
  </si>
  <si>
    <t>10389</t>
  </si>
  <si>
    <t>10390</t>
  </si>
  <si>
    <t>10391</t>
  </si>
  <si>
    <t>10392</t>
  </si>
  <si>
    <t>10393</t>
  </si>
  <si>
    <t>10394</t>
  </si>
  <si>
    <t>10395</t>
  </si>
  <si>
    <t>10396</t>
  </si>
  <si>
    <t>10397</t>
  </si>
  <si>
    <t>10398</t>
  </si>
  <si>
    <t>10399</t>
  </si>
  <si>
    <t>10400</t>
  </si>
  <si>
    <t>10401</t>
  </si>
  <si>
    <t>10402</t>
  </si>
  <si>
    <t>10403</t>
  </si>
  <si>
    <t>DD000000000000000040</t>
  </si>
  <si>
    <t>DD000000000000000041</t>
  </si>
  <si>
    <t>DD000000000000000042</t>
  </si>
  <si>
    <t>10404</t>
  </si>
  <si>
    <t>10405</t>
  </si>
  <si>
    <t>10406</t>
  </si>
  <si>
    <t>10407</t>
  </si>
  <si>
    <t>10408</t>
  </si>
  <si>
    <t>10409</t>
  </si>
  <si>
    <t>10410</t>
  </si>
  <si>
    <t>10411</t>
  </si>
  <si>
    <t>10412</t>
  </si>
  <si>
    <t>10413</t>
  </si>
  <si>
    <t>10414</t>
  </si>
  <si>
    <t>10415</t>
  </si>
  <si>
    <t>10416</t>
  </si>
  <si>
    <t>10417</t>
  </si>
  <si>
    <t>10418</t>
  </si>
  <si>
    <t>10419</t>
  </si>
  <si>
    <t>10420</t>
  </si>
  <si>
    <t>10421</t>
  </si>
  <si>
    <t>10422</t>
  </si>
  <si>
    <t>10423</t>
  </si>
  <si>
    <t>10424</t>
  </si>
  <si>
    <t>10425</t>
  </si>
  <si>
    <t>10426</t>
  </si>
  <si>
    <t>10427</t>
  </si>
  <si>
    <t>10428</t>
  </si>
  <si>
    <t>DD000000000000000043</t>
  </si>
  <si>
    <t>DD000000000000000044</t>
  </si>
  <si>
    <t>DD000000000000000045</t>
  </si>
  <si>
    <t>10429</t>
  </si>
  <si>
    <t>10430</t>
  </si>
  <si>
    <t>10431</t>
  </si>
  <si>
    <t>10432</t>
  </si>
  <si>
    <t>10433</t>
  </si>
  <si>
    <t>10434</t>
  </si>
  <si>
    <t>10435</t>
  </si>
  <si>
    <t>10436</t>
  </si>
  <si>
    <t>10437</t>
  </si>
  <si>
    <t>10438</t>
  </si>
  <si>
    <t>10439</t>
  </si>
  <si>
    <t>10440</t>
  </si>
  <si>
    <t>10441</t>
  </si>
  <si>
    <t>10442</t>
  </si>
  <si>
    <t>10443</t>
  </si>
  <si>
    <t>10444</t>
  </si>
  <si>
    <t>10445</t>
  </si>
  <si>
    <t>10446</t>
  </si>
  <si>
    <t>10447</t>
  </si>
  <si>
    <t>10448</t>
  </si>
  <si>
    <t>10449</t>
  </si>
  <si>
    <t>10450</t>
  </si>
  <si>
    <t>10451</t>
  </si>
  <si>
    <t>10452</t>
  </si>
  <si>
    <t>10453</t>
  </si>
  <si>
    <t>DD000000000000000046</t>
  </si>
  <si>
    <t>DD000000000000000047</t>
  </si>
  <si>
    <t>DD000000000000000048</t>
  </si>
  <si>
    <t>10454</t>
  </si>
  <si>
    <t>10455</t>
  </si>
  <si>
    <t>10456</t>
  </si>
  <si>
    <t>10457</t>
  </si>
  <si>
    <t>10458</t>
  </si>
  <si>
    <t>10459</t>
  </si>
  <si>
    <t>10460</t>
  </si>
  <si>
    <t>10461</t>
  </si>
  <si>
    <t>10462</t>
  </si>
  <si>
    <t>10463</t>
  </si>
  <si>
    <t>10464</t>
  </si>
  <si>
    <t>10465</t>
  </si>
  <si>
    <t>10466</t>
  </si>
  <si>
    <t>10467</t>
  </si>
  <si>
    <t>10468</t>
  </si>
  <si>
    <t>10469</t>
  </si>
  <si>
    <t>10470</t>
  </si>
  <si>
    <t>10471</t>
  </si>
  <si>
    <t>10472</t>
  </si>
  <si>
    <t>10473</t>
  </si>
  <si>
    <t>10474</t>
  </si>
  <si>
    <t>10475</t>
  </si>
  <si>
    <t>10476</t>
  </si>
  <si>
    <t>10477</t>
  </si>
  <si>
    <t>10478</t>
  </si>
  <si>
    <t>DD000000000000000049</t>
  </si>
  <si>
    <t>DD000000000000000050</t>
  </si>
  <si>
    <t>DD000000000000000051</t>
  </si>
  <si>
    <t>10479</t>
  </si>
  <si>
    <t>10480</t>
  </si>
  <si>
    <t>10481</t>
  </si>
  <si>
    <t>10482</t>
  </si>
  <si>
    <t>10483</t>
  </si>
  <si>
    <t>10484</t>
  </si>
  <si>
    <t>10485</t>
  </si>
  <si>
    <t>10486</t>
  </si>
  <si>
    <t>10487</t>
  </si>
  <si>
    <t>10488</t>
  </si>
  <si>
    <t>10489</t>
  </si>
  <si>
    <t>10490</t>
  </si>
  <si>
    <t>10491</t>
  </si>
  <si>
    <t>10492</t>
  </si>
  <si>
    <t>10493</t>
  </si>
  <si>
    <t>10494</t>
  </si>
  <si>
    <t>10495</t>
  </si>
  <si>
    <t>10496</t>
  </si>
  <si>
    <t>10497</t>
  </si>
  <si>
    <t>10498</t>
  </si>
  <si>
    <t>10499</t>
  </si>
  <si>
    <t>10500</t>
  </si>
  <si>
    <t>10501</t>
  </si>
  <si>
    <t>10502</t>
  </si>
  <si>
    <t>10503</t>
  </si>
  <si>
    <t>11569</t>
  </si>
  <si>
    <t>11570</t>
  </si>
  <si>
    <t>11571</t>
  </si>
  <si>
    <t>11572</t>
  </si>
  <si>
    <t>11573</t>
  </si>
  <si>
    <t>11611</t>
  </si>
  <si>
    <t>11612</t>
  </si>
  <si>
    <t>11613</t>
  </si>
  <si>
    <t>11614</t>
  </si>
  <si>
    <t>DD000000000000000052</t>
  </si>
  <si>
    <t>DD000000000000000053</t>
  </si>
  <si>
    <t>DD000000000000000054</t>
  </si>
  <si>
    <t>DD000000000000000187</t>
  </si>
  <si>
    <t>DD000000000000000188</t>
  </si>
  <si>
    <t>10504</t>
  </si>
  <si>
    <t>10505</t>
  </si>
  <si>
    <t>10506</t>
  </si>
  <si>
    <t>10507</t>
  </si>
  <si>
    <t>10508</t>
  </si>
  <si>
    <t>10509</t>
  </si>
  <si>
    <t>10510</t>
  </si>
  <si>
    <t>10511</t>
  </si>
  <si>
    <t>10512</t>
  </si>
  <si>
    <t>10513</t>
  </si>
  <si>
    <t>10514</t>
  </si>
  <si>
    <t>10515</t>
  </si>
  <si>
    <t>10516</t>
  </si>
  <si>
    <t>10517</t>
  </si>
  <si>
    <t>10518</t>
  </si>
  <si>
    <t>10519</t>
  </si>
  <si>
    <t>10520</t>
  </si>
  <si>
    <t>10521</t>
  </si>
  <si>
    <t>10522</t>
  </si>
  <si>
    <t>10523</t>
  </si>
  <si>
    <t>10524</t>
  </si>
  <si>
    <t>10525</t>
  </si>
  <si>
    <t>10526</t>
  </si>
  <si>
    <t>10527</t>
  </si>
  <si>
    <t>10528</t>
  </si>
  <si>
    <t>DD000000000000000055</t>
  </si>
  <si>
    <t>DD000000000000000056</t>
  </si>
  <si>
    <t>DD000000000000000057</t>
  </si>
  <si>
    <t>10529</t>
  </si>
  <si>
    <t>10530</t>
  </si>
  <si>
    <t>10531</t>
  </si>
  <si>
    <t>10532</t>
  </si>
  <si>
    <t>10533</t>
  </si>
  <si>
    <t>10534</t>
  </si>
  <si>
    <t>10535</t>
  </si>
  <si>
    <t>10536</t>
  </si>
  <si>
    <t>10537</t>
  </si>
  <si>
    <t>10538</t>
  </si>
  <si>
    <t>10539</t>
  </si>
  <si>
    <t>10540</t>
  </si>
  <si>
    <t>10541</t>
  </si>
  <si>
    <t>10542</t>
  </si>
  <si>
    <t>10543</t>
  </si>
  <si>
    <t>10544</t>
  </si>
  <si>
    <t>10545</t>
  </si>
  <si>
    <t>10546</t>
  </si>
  <si>
    <t>10547</t>
  </si>
  <si>
    <t>10548</t>
  </si>
  <si>
    <t>10549</t>
  </si>
  <si>
    <t>10550</t>
  </si>
  <si>
    <t>10551</t>
  </si>
  <si>
    <t>10552</t>
  </si>
  <si>
    <t>10553</t>
  </si>
  <si>
    <t>DD000000000000000058</t>
  </si>
  <si>
    <t>DD000000000000000059</t>
  </si>
  <si>
    <t>DD000000000000000060</t>
  </si>
  <si>
    <t>10554</t>
  </si>
  <si>
    <t>10555</t>
  </si>
  <si>
    <t>10556</t>
  </si>
  <si>
    <t>10557</t>
  </si>
  <si>
    <t>10558</t>
  </si>
  <si>
    <t>10559</t>
  </si>
  <si>
    <t>10560</t>
  </si>
  <si>
    <t>10561</t>
  </si>
  <si>
    <t>10562</t>
  </si>
  <si>
    <t>10563</t>
  </si>
  <si>
    <t>10564</t>
  </si>
  <si>
    <t>10565</t>
  </si>
  <si>
    <t>10566</t>
  </si>
  <si>
    <t>10567</t>
  </si>
  <si>
    <t>10568</t>
  </si>
  <si>
    <t>10569</t>
  </si>
  <si>
    <t>10570</t>
  </si>
  <si>
    <t>10571</t>
  </si>
  <si>
    <t>10572</t>
  </si>
  <si>
    <t>10573</t>
  </si>
  <si>
    <t>10574</t>
  </si>
  <si>
    <t>10575</t>
  </si>
  <si>
    <t>10576</t>
  </si>
  <si>
    <t>10577</t>
  </si>
  <si>
    <t>10578</t>
  </si>
  <si>
    <t>DD000000000000000061</t>
  </si>
  <si>
    <t>DD000000000000000062</t>
  </si>
  <si>
    <t>DD000000000000000063</t>
  </si>
  <si>
    <t>10579</t>
  </si>
  <si>
    <t>10580</t>
  </si>
  <si>
    <t>10581</t>
  </si>
  <si>
    <t>10582</t>
  </si>
  <si>
    <t>10583</t>
  </si>
  <si>
    <t>10584</t>
  </si>
  <si>
    <t>10585</t>
  </si>
  <si>
    <t>10586</t>
  </si>
  <si>
    <t>10587</t>
  </si>
  <si>
    <t>10588</t>
  </si>
  <si>
    <t>10589</t>
  </si>
  <si>
    <t>10590</t>
  </si>
  <si>
    <t>10591</t>
  </si>
  <si>
    <t>10592</t>
  </si>
  <si>
    <t>10593</t>
  </si>
  <si>
    <t>10594</t>
  </si>
  <si>
    <t>10595</t>
  </si>
  <si>
    <t>10596</t>
  </si>
  <si>
    <t>10597</t>
  </si>
  <si>
    <t>10598</t>
  </si>
  <si>
    <t>10599</t>
  </si>
  <si>
    <t>10600</t>
  </si>
  <si>
    <t>10601</t>
  </si>
  <si>
    <t>10602</t>
  </si>
  <si>
    <t>10603</t>
  </si>
  <si>
    <t>DD000000000000000064</t>
  </si>
  <si>
    <t>DD000000000000000065</t>
  </si>
  <si>
    <t>DD000000000000000066</t>
  </si>
  <si>
    <t>10604</t>
  </si>
  <si>
    <t>10605</t>
  </si>
  <si>
    <t>10606</t>
  </si>
  <si>
    <t>10607</t>
  </si>
  <si>
    <t>10608</t>
  </si>
  <si>
    <t>10609</t>
  </si>
  <si>
    <t>10610</t>
  </si>
  <si>
    <t>10611</t>
  </si>
  <si>
    <t>10612</t>
  </si>
  <si>
    <t>10613</t>
  </si>
  <si>
    <t>10614</t>
  </si>
  <si>
    <t>10615</t>
  </si>
  <si>
    <t>10616</t>
  </si>
  <si>
    <t>10617</t>
  </si>
  <si>
    <t>10618</t>
  </si>
  <si>
    <t>10619</t>
  </si>
  <si>
    <t>10620</t>
  </si>
  <si>
    <t>10621</t>
  </si>
  <si>
    <t>10622</t>
  </si>
  <si>
    <t>10623</t>
  </si>
  <si>
    <t>10624</t>
  </si>
  <si>
    <t>10625</t>
  </si>
  <si>
    <t>10626</t>
  </si>
  <si>
    <t>10627</t>
  </si>
  <si>
    <t>10628</t>
  </si>
  <si>
    <t>DD000000000000000067</t>
  </si>
  <si>
    <t>DD000000000000000068</t>
  </si>
  <si>
    <t>DD000000000000000069</t>
  </si>
  <si>
    <t>10629</t>
  </si>
  <si>
    <t>10630</t>
  </si>
  <si>
    <t>10631</t>
  </si>
  <si>
    <t>10632</t>
  </si>
  <si>
    <t>10633</t>
  </si>
  <si>
    <t>10634</t>
  </si>
  <si>
    <t>10635</t>
  </si>
  <si>
    <t>10636</t>
  </si>
  <si>
    <t>10637</t>
  </si>
  <si>
    <t>10638</t>
  </si>
  <si>
    <t>10639</t>
  </si>
  <si>
    <t>10640</t>
  </si>
  <si>
    <t>10641</t>
  </si>
  <si>
    <t>10642</t>
  </si>
  <si>
    <t>10643</t>
  </si>
  <si>
    <t>10644</t>
  </si>
  <si>
    <t>10645</t>
  </si>
  <si>
    <t>10646</t>
  </si>
  <si>
    <t>10647</t>
  </si>
  <si>
    <t>10648</t>
  </si>
  <si>
    <t>10649</t>
  </si>
  <si>
    <t>10650</t>
  </si>
  <si>
    <t>10651</t>
  </si>
  <si>
    <t>10652</t>
  </si>
  <si>
    <t>10653</t>
  </si>
  <si>
    <t>DD000000000000000070</t>
  </si>
  <si>
    <t>DD000000000000000071</t>
  </si>
  <si>
    <t>DD000000000000000072</t>
  </si>
  <si>
    <t xml:space="preserve">Report Readme </t>
  </si>
  <si>
    <t>About the report</t>
  </si>
  <si>
    <t>Modifying your report</t>
  </si>
  <si>
    <t>Version of Jet</t>
  </si>
  <si>
    <t>Services</t>
  </si>
  <si>
    <t>Training</t>
  </si>
  <si>
    <t>Sales</t>
  </si>
  <si>
    <t>DISCLAIMER</t>
  </si>
  <si>
    <t>Copyrights</t>
  </si>
  <si>
    <t>=NL("Table","PayrollCheckAndDistributionHistory",$E$10:$T$10,"Headers=",$E$9:$T$9,"Filters=",$C$6:$D$7,"TableName=","PayrollCheckAndDistributionHistory","IncludeDuplicates=",TRUE)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</si>
  <si>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</si>
  <si>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</si>
  <si>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</si>
  <si>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</si>
  <si>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</si>
  <si>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</si>
  <si>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</si>
  <si>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</si>
  <si>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</si>
  <si>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</si>
  <si>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</si>
  <si>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</si>
  <si>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</si>
  <si>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</si>
  <si>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</si>
  <si>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</si>
  <si>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</si>
  <si>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</si>
  <si>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Payroll check distribution history by Department with a user defined filter on Check Date. It uses Dynamics GP's standard database view, </t>
    </r>
    <r>
      <rPr>
        <b/>
        <sz val="10"/>
        <color theme="1"/>
        <rFont val="Segoe UI"/>
        <family val="2"/>
      </rPr>
      <t>PayrollCheckandDistributionHistory.</t>
    </r>
  </si>
  <si>
    <t>Auto+Hide+Values+Formulas=Sheet4,Sheet5</t>
  </si>
  <si>
    <t>Auto+Hide+Values+Formulas=Sheet4,Sheet5+FormulasOnly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</si>
</sst>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8" x14ac:knownFonts="1">
    <font>
      <sz val="11"/>
      <color theme="1"/>
      <name val="Verdana"/>
      <family val="2"/>
      <scheme val="minor"/>
    </font>
    <font>
      <sz val="18"/>
      <color theme="3"/>
      <name val="Consolas"/>
      <family val="2"/>
      <scheme val="major"/>
    </font>
    <font>
      <sz val="10"/>
      <color theme="1"/>
      <name val="Verdana"/>
      <family val="2"/>
    </font>
    <font>
      <sz val="11"/>
      <color theme="1"/>
      <name val="Verdana"/>
      <family val="2"/>
    </font>
    <font>
      <sz val="9"/>
      <color rgb="FF000000"/>
      <name val="Verdana"/>
      <family val="2"/>
    </font>
    <font>
      <sz val="9"/>
      <color theme="1"/>
      <name val="Verdana"/>
      <family val="2"/>
    </font>
    <font>
      <sz val="18"/>
      <color theme="3"/>
      <name val="Franklin Gothic Heavy"/>
      <family val="2"/>
    </font>
    <font>
      <sz val="11"/>
      <color rgb="FFFF0000"/>
      <name val="Verdana"/>
      <family val="2"/>
    </font>
    <font>
      <b/>
      <sz val="9"/>
      <color rgb="FF000000"/>
      <name val="Verdana"/>
      <family val="2"/>
    </font>
    <font>
      <sz val="10"/>
      <color rgb="FF000000"/>
      <name val="Verdana"/>
      <family val="2"/>
    </font>
    <font>
      <b/>
      <sz val="10"/>
      <color rgb="FF000000"/>
      <name val="Verdana"/>
      <family val="2"/>
    </font>
    <font>
      <sz val="10"/>
      <name val="Arial"/>
      <family val="2"/>
    </font>
    <font>
      <u/>
      <sz val="10"/>
      <color indexed="12"/>
      <name val="Arial"/>
      <family val="2"/>
    </font>
    <font>
      <sz val="11"/>
      <color theme="1"/>
      <name val="Verdana"/>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7">
    <xf numFmtId="0" fontId="0" fillId="0" borderId="0"/>
    <xf numFmtId="0" fontId="1" fillId="0" borderId="0" applyNumberFormat="0" applyFill="0" applyBorder="0" applyAlignment="0" applyProtection="0"/>
    <xf numFmtId="0" fontId="11" fillId="0" borderId="0"/>
    <xf numFmtId="0" fontId="11" fillId="0" borderId="0"/>
    <xf numFmtId="0" fontId="13" fillId="0" borderId="0"/>
    <xf numFmtId="0" fontId="13" fillId="0" borderId="0"/>
    <xf numFmtId="0" fontId="12" fillId="0" borderId="0" applyNumberFormat="0" applyFill="0" applyBorder="0" applyAlignment="0" applyProtection="0">
      <alignment vertical="top"/>
      <protection locked="0"/>
    </xf>
  </cellStyleXfs>
  <cellXfs count="35">
    <xf numFmtId="0" fontId="0" fillId="0" borderId="0" xfId="0"/>
    <xf numFmtId="0" fontId="0" fillId="0" borderId="0" xfId="0" quotePrefix="1"/>
    <xf numFmtId="0" fontId="2" fillId="0" borderId="0" xfId="0" applyFont="1"/>
    <xf numFmtId="0" fontId="3" fillId="0" borderId="0" xfId="0" applyFont="1"/>
    <xf numFmtId="0" fontId="4" fillId="0" borderId="0" xfId="0" applyNumberFormat="1" applyFont="1" applyAlignment="1"/>
    <xf numFmtId="0" fontId="5" fillId="0" borderId="0" xfId="0" applyFont="1"/>
    <xf numFmtId="0" fontId="6" fillId="0" borderId="0" xfId="1" applyFont="1"/>
    <xf numFmtId="164" fontId="2" fillId="0" borderId="0" xfId="0" applyNumberFormat="1" applyFont="1"/>
    <xf numFmtId="164" fontId="3" fillId="0" borderId="0" xfId="0" applyNumberFormat="1" applyFont="1"/>
    <xf numFmtId="164" fontId="0" fillId="0" borderId="0" xfId="0" applyNumberFormat="1"/>
    <xf numFmtId="14" fontId="0" fillId="0" borderId="0" xfId="0" applyNumberFormat="1"/>
    <xf numFmtId="0" fontId="0" fillId="0" borderId="0" xfId="0" applyNumberFormat="1"/>
    <xf numFmtId="49" fontId="0" fillId="0" borderId="0" xfId="0" applyNumberFormat="1"/>
    <xf numFmtId="0" fontId="7" fillId="0" borderId="0" xfId="0" applyFont="1"/>
    <xf numFmtId="0" fontId="9" fillId="0" borderId="0" xfId="0" applyNumberFormat="1" applyFont="1" applyAlignment="1"/>
    <xf numFmtId="0" fontId="9" fillId="0" borderId="1" xfId="0" applyNumberFormat="1" applyFont="1" applyBorder="1" applyAlignment="1"/>
    <xf numFmtId="0" fontId="2" fillId="0" borderId="1" xfId="0" applyFont="1" applyBorder="1"/>
    <xf numFmtId="0" fontId="10" fillId="0" borderId="0" xfId="0" applyNumberFormat="1" applyFont="1" applyAlignment="1"/>
    <xf numFmtId="0" fontId="8" fillId="0" borderId="2" xfId="0" applyNumberFormat="1" applyFont="1" applyBorder="1" applyAlignment="1"/>
    <xf numFmtId="0" fontId="8" fillId="0" borderId="3" xfId="0" applyNumberFormat="1" applyFont="1" applyBorder="1" applyAlignment="1"/>
    <xf numFmtId="0" fontId="8" fillId="0" borderId="4" xfId="0" applyNumberFormat="1" applyFont="1" applyBorder="1" applyAlignment="1"/>
    <xf numFmtId="0" fontId="8" fillId="0" borderId="5" xfId="0" applyNumberFormat="1" applyFont="1" applyBorder="1" applyAlignment="1"/>
    <xf numFmtId="0" fontId="8" fillId="0" borderId="0" xfId="0" applyNumberFormat="1" applyFont="1" applyBorder="1" applyAlignment="1"/>
    <xf numFmtId="0" fontId="2" fillId="0" borderId="0" xfId="0" applyFont="1" applyBorder="1"/>
    <xf numFmtId="0" fontId="9" fillId="0" borderId="0" xfId="0" applyNumberFormat="1" applyFont="1" applyBorder="1" applyAlignment="1"/>
    <xf numFmtId="0" fontId="14" fillId="0" borderId="0" xfId="0" applyFont="1"/>
    <xf numFmtId="0" fontId="14" fillId="0" borderId="0" xfId="0" applyFont="1" applyAlignment="1">
      <alignment vertical="top"/>
    </xf>
    <xf numFmtId="0" fontId="14" fillId="0" borderId="0" xfId="0" applyFont="1" applyAlignment="1">
      <alignment vertical="top" wrapText="1"/>
    </xf>
    <xf numFmtId="0" fontId="15" fillId="0" borderId="0" xfId="0" applyFont="1" applyAlignment="1">
      <alignment vertical="top"/>
    </xf>
    <xf numFmtId="0" fontId="16" fillId="0" borderId="0" xfId="0" applyFont="1" applyAlignment="1">
      <alignment vertical="top"/>
    </xf>
    <xf numFmtId="0" fontId="17" fillId="0" borderId="0" xfId="0" applyFont="1" applyAlignment="1">
      <alignment vertical="top"/>
    </xf>
    <xf numFmtId="0" fontId="14" fillId="0" borderId="0" xfId="5" applyFont="1" applyAlignment="1">
      <alignment vertical="top" wrapText="1"/>
    </xf>
    <xf numFmtId="0" fontId="12" fillId="0" borderId="0" xfId="6" applyAlignment="1" applyProtection="1">
      <alignment vertical="top"/>
    </xf>
    <xf numFmtId="0" fontId="3" fillId="0" borderId="0" xfId="0" pivotButton="1" applyFont="1"/>
    <xf numFmtId="14" fontId="3" fillId="0" borderId="0" xfId="0" applyNumberFormat="1" applyFont="1"/>
  </cellXfs>
  <cellStyles count="7">
    <cellStyle name="Hyperlink 3" xfId="6"/>
    <cellStyle name="Normal" xfId="0" builtinId="0"/>
    <cellStyle name="Normal 2" xfId="2"/>
    <cellStyle name="Normal 2 4" xfId="3"/>
    <cellStyle name="Normal 3 2" xfId="4"/>
    <cellStyle name="Normal 3 22" xfId="5"/>
    <cellStyle name="Title" xfId="1" builtinId="15"/>
  </cellStyles>
  <dxfs count="56">
    <dxf>
      <numFmt numFmtId="0" formatCode="General"/>
    </dxf>
    <dxf>
      <numFmt numFmtId="0" formatCode="General"/>
    </dxf>
    <dxf>
      <numFmt numFmtId="0" formatCode="General"/>
    </dxf>
    <dxf>
      <numFmt numFmtId="0" formatCode="General"/>
    </dxf>
    <dxf>
      <numFmt numFmtId="19" formatCode="m/d/yyyy"/>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19" formatCode="m/d/yyyy"/>
    </dxf>
    <dxf>
      <numFmt numFmtId="164" formatCode="&quot;$&quot;#,##0.00"/>
    </dxf>
    <dxf>
      <numFmt numFmtId="164" formatCode="&quot;$&quot;#,##0.00"/>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15488194446" createdVersion="5" refreshedVersion="6" minRefreshableVersion="3" recordCount="358">
  <cacheSource type="worksheet">
    <worksheetSource name="PayrollCheckAndDistributionHistory"/>
  </cacheSource>
  <cacheFields count="16">
    <cacheField name="Check Date" numFmtId="14">
      <sharedItems containsSemiMixedTypes="0" containsNonDate="0" containsDate="1" containsString="0" minDate="2014-01-01T00:00:00" maxDate="2018-12-02T00:00:00" count="60">
        <d v="2015-01-01T00:00:00"/>
        <d v="2015-02-01T00:00:00"/>
        <d v="2015-03-01T00:00:00"/>
        <d v="2015-04-01T00:00:00"/>
        <d v="2015-05-01T00:00:00"/>
        <d v="2015-06-01T00:00:00"/>
        <d v="2015-07-01T00:00:00"/>
        <d v="2015-08-01T00:00:00"/>
        <d v="2015-09-01T00:00:00"/>
        <d v="2015-10-01T00:00:00"/>
        <d v="2015-11-01T00:00:00"/>
        <d v="2015-12-01T00:00:00"/>
        <d v="2014-08-01T00:00:00" u="1"/>
        <d v="2016-08-01T00:00:00" u="1"/>
        <d v="2017-08-01T00:00:00" u="1"/>
        <d v="2018-08-01T00:00:00" u="1"/>
        <d v="2014-07-01T00:00:00" u="1"/>
        <d v="2016-07-01T00:00:00" u="1"/>
        <d v="2017-07-01T00:00:00" u="1"/>
        <d v="2018-07-01T00:00:00" u="1"/>
        <d v="2014-06-01T00:00:00" u="1"/>
        <d v="2016-06-01T00:00:00" u="1"/>
        <d v="2017-06-01T00:00:00" u="1"/>
        <d v="2018-06-01T00:00:00" u="1"/>
        <d v="2014-05-01T00:00:00" u="1"/>
        <d v="2016-05-01T00:00:00" u="1"/>
        <d v="2017-05-01T00:00:00" u="1"/>
        <d v="2018-05-01T00:00:00" u="1"/>
        <d v="2014-04-01T00:00:00" u="1"/>
        <d v="2016-04-01T00:00:00" u="1"/>
        <d v="2017-04-01T00:00:00" u="1"/>
        <d v="2018-04-01T00:00:00" u="1"/>
        <d v="2014-03-01T00:00:00" u="1"/>
        <d v="2016-03-01T00:00:00" u="1"/>
        <d v="2017-03-01T00:00:00" u="1"/>
        <d v="2018-03-01T00:00:00" u="1"/>
        <d v="2014-02-01T00:00:00" u="1"/>
        <d v="2014-12-01T00:00:00" u="1"/>
        <d v="2016-02-01T00:00:00" u="1"/>
        <d v="2016-12-01T00:00:00" u="1"/>
        <d v="2017-02-01T00:00:00" u="1"/>
        <d v="2017-12-01T00:00:00" u="1"/>
        <d v="2018-02-01T00:00:00" u="1"/>
        <d v="2018-12-01T00:00:00" u="1"/>
        <d v="2014-01-01T00:00:00" u="1"/>
        <d v="2014-11-01T00:00:00" u="1"/>
        <d v="2016-01-01T00:00:00" u="1"/>
        <d v="2016-11-01T00:00:00" u="1"/>
        <d v="2017-01-01T00:00:00" u="1"/>
        <d v="2017-11-01T00:00:00" u="1"/>
        <d v="2018-01-01T00:00:00" u="1"/>
        <d v="2018-11-01T00:00:00" u="1"/>
        <d v="2014-10-01T00:00:00" u="1"/>
        <d v="2016-10-01T00:00:00" u="1"/>
        <d v="2017-10-01T00:00:00" u="1"/>
        <d v="2018-10-01T00:00:00" u="1"/>
        <d v="2014-09-01T00:00:00" u="1"/>
        <d v="2016-09-01T00:00:00" u="1"/>
        <d v="2017-09-01T00:00:00" u="1"/>
        <d v="2018-09-01T00:00:00" u="1"/>
      </sharedItems>
    </cacheField>
    <cacheField name="Check Number" numFmtId="49">
      <sharedItems count="1749">
        <s v="DD000000000000000037"/>
        <s v="DD000000000000000038"/>
        <s v="10354"/>
        <s v="DD000000000000000039"/>
        <s v="10355"/>
        <s v="10356"/>
        <s v="10357"/>
        <s v="10358"/>
        <s v="10359"/>
        <s v="10360"/>
        <s v="10361"/>
        <s v="10362"/>
        <s v="10363"/>
        <s v="10364"/>
        <s v="10365"/>
        <s v="10366"/>
        <s v="10367"/>
        <s v="10368"/>
        <s v="10369"/>
        <s v="10370"/>
        <s v="10371"/>
        <s v="10372"/>
        <s v="10373"/>
        <s v="10374"/>
        <s v="10375"/>
        <s v="10376"/>
        <s v="10377"/>
        <s v="10378"/>
        <s v="DD000000000000000040"/>
        <s v="DD000000000000000041"/>
        <s v="10379"/>
        <s v="DD000000000000000042"/>
        <s v="10380"/>
        <s v="10381"/>
        <s v="10382"/>
        <s v="10383"/>
        <s v="10384"/>
        <s v="10385"/>
        <s v="10386"/>
        <s v="10387"/>
        <s v="10388"/>
        <s v="10389"/>
        <s v="10390"/>
        <s v="10391"/>
        <s v="10392"/>
        <s v="10393"/>
        <s v="10394"/>
        <s v="10395"/>
        <s v="10396"/>
        <s v="10397"/>
        <s v="10398"/>
        <s v="10399"/>
        <s v="10400"/>
        <s v="10401"/>
        <s v="10402"/>
        <s v="10403"/>
        <s v="DD000000000000000043"/>
        <s v="DD000000000000000044"/>
        <s v="10404"/>
        <s v="DD000000000000000045"/>
        <s v="10405"/>
        <s v="10406"/>
        <s v="10407"/>
        <s v="10408"/>
        <s v="10409"/>
        <s v="10410"/>
        <s v="10411"/>
        <s v="10412"/>
        <s v="10413"/>
        <s v="10414"/>
        <s v="10415"/>
        <s v="10416"/>
        <s v="10417"/>
        <s v="10418"/>
        <s v="10419"/>
        <s v="10420"/>
        <s v="10421"/>
        <s v="10422"/>
        <s v="10423"/>
        <s v="10424"/>
        <s v="10425"/>
        <s v="10426"/>
        <s v="10427"/>
        <s v="10428"/>
        <s v="DD000000000000000046"/>
        <s v="DD000000000000000047"/>
        <s v="10429"/>
        <s v="DD000000000000000048"/>
        <s v="10430"/>
        <s v="10431"/>
        <s v="10432"/>
        <s v="10433"/>
        <s v="10434"/>
        <s v="10435"/>
        <s v="10436"/>
        <s v="10437"/>
        <s v="10438"/>
        <s v="10439"/>
        <s v="10440"/>
        <s v="10441"/>
        <s v="10442"/>
        <s v="10443"/>
        <s v="10444"/>
        <s v="10445"/>
        <s v="10446"/>
        <s v="10447"/>
        <s v="10448"/>
        <s v="10449"/>
        <s v="10450"/>
        <s v="10451"/>
        <s v="10452"/>
        <s v="10453"/>
        <s v="DD000000000000000049"/>
        <s v="DD000000000000000050"/>
        <s v="10454"/>
        <s v="DD000000000000000051"/>
        <s v="10455"/>
        <s v="10456"/>
        <s v="10457"/>
        <s v="10458"/>
        <s v="10459"/>
        <s v="10460"/>
        <s v="10461"/>
        <s v="10462"/>
        <s v="10463"/>
        <s v="10464"/>
        <s v="10465"/>
        <s v="10466"/>
        <s v="10467"/>
        <s v="10468"/>
        <s v="10469"/>
        <s v="10470"/>
        <s v="10471"/>
        <s v="10472"/>
        <s v="10473"/>
        <s v="10474"/>
        <s v="10475"/>
        <s v="10476"/>
        <s v="10477"/>
        <s v="10478"/>
        <s v="DD000000000000000052"/>
        <s v="DD000000000000000053"/>
        <s v="10479"/>
        <s v="DD000000000000000054"/>
        <s v="10480"/>
        <s v="10481"/>
        <s v="10482"/>
        <s v="10483"/>
        <s v="10484"/>
        <s v="10485"/>
        <s v="10486"/>
        <s v="10487"/>
        <s v="10488"/>
        <s v="10489"/>
        <s v="10490"/>
        <s v="10491"/>
        <s v="10492"/>
        <s v="10493"/>
        <s v="10494"/>
        <s v="10495"/>
        <s v="10496"/>
        <s v="10497"/>
        <s v="10498"/>
        <s v="10499"/>
        <s v="10500"/>
        <s v="10501"/>
        <s v="10502"/>
        <s v="10503"/>
        <s v="DD000000000000000055"/>
        <s v="DD000000000000000056"/>
        <s v="10504"/>
        <s v="DD000000000000000057"/>
        <s v="10505"/>
        <s v="10506"/>
        <s v="10507"/>
        <s v="10508"/>
        <s v="10509"/>
        <s v="10510"/>
        <s v="10511"/>
        <s v="10512"/>
        <s v="10513"/>
        <s v="10514"/>
        <s v="10515"/>
        <s v="10516"/>
        <s v="10517"/>
        <s v="10518"/>
        <s v="10519"/>
        <s v="10520"/>
        <s v="10521"/>
        <s v="10522"/>
        <s v="10523"/>
        <s v="10524"/>
        <s v="10525"/>
        <s v="10526"/>
        <s v="10527"/>
        <s v="10528"/>
        <s v="DD000000000000000058"/>
        <s v="DD000000000000000059"/>
        <s v="10529"/>
        <s v="DD000000000000000060"/>
        <s v="10530"/>
        <s v="10531"/>
        <s v="10532"/>
        <s v="10533"/>
        <s v="10534"/>
        <s v="10535"/>
        <s v="10536"/>
        <s v="10537"/>
        <s v="10538"/>
        <s v="10539"/>
        <s v="10540"/>
        <s v="10541"/>
        <s v="10542"/>
        <s v="10543"/>
        <s v="10544"/>
        <s v="10545"/>
        <s v="10546"/>
        <s v="10547"/>
        <s v="10548"/>
        <s v="10549"/>
        <s v="10550"/>
        <s v="10551"/>
        <s v="10552"/>
        <s v="10553"/>
        <s v="DD000000000000000061"/>
        <s v="DD000000000000000062"/>
        <s v="10554"/>
        <s v="DD000000000000000063"/>
        <s v="10555"/>
        <s v="10556"/>
        <s v="10557"/>
        <s v="10558"/>
        <s v="10559"/>
        <s v="10560"/>
        <s v="10561"/>
        <s v="10562"/>
        <s v="10563"/>
        <s v="10564"/>
        <s v="10565"/>
        <s v="10566"/>
        <s v="10567"/>
        <s v="10568"/>
        <s v="10569"/>
        <s v="10570"/>
        <s v="10571"/>
        <s v="10572"/>
        <s v="10573"/>
        <s v="10574"/>
        <s v="10575"/>
        <s v="10576"/>
        <s v="10577"/>
        <s v="10578"/>
        <s v="DD000000000000000064"/>
        <s v="DD000000000000000065"/>
        <s v="10579"/>
        <s v="DD000000000000000066"/>
        <s v="10580"/>
        <s v="10581"/>
        <s v="10582"/>
        <s v="10583"/>
        <s v="10584"/>
        <s v="10585"/>
        <s v="10586"/>
        <s v="10587"/>
        <s v="10588"/>
        <s v="10589"/>
        <s v="10590"/>
        <s v="10591"/>
        <s v="10592"/>
        <s v="10593"/>
        <s v="10594"/>
        <s v="10595"/>
        <s v="10596"/>
        <s v="10597"/>
        <s v="10598"/>
        <s v="10599"/>
        <s v="10600"/>
        <s v="10601"/>
        <s v="10602"/>
        <s v="10603"/>
        <s v="DD000000000000000067"/>
        <s v="DD000000000000000068"/>
        <s v="10604"/>
        <s v="DD000000000000000069"/>
        <s v="10605"/>
        <s v="10606"/>
        <s v="10607"/>
        <s v="10608"/>
        <s v="10609"/>
        <s v="10610"/>
        <s v="10611"/>
        <s v="10612"/>
        <s v="10613"/>
        <s v="10614"/>
        <s v="10615"/>
        <s v="10616"/>
        <s v="10617"/>
        <s v="10618"/>
        <s v="10619"/>
        <s v="10620"/>
        <s v="10621"/>
        <s v="10622"/>
        <s v="10623"/>
        <s v="10624"/>
        <s v="10625"/>
        <s v="10626"/>
        <s v="10627"/>
        <s v="10628"/>
        <s v="DD000000000000000070"/>
        <s v="DD000000000000000071"/>
        <s v="10629"/>
        <s v="DD000000000000000072"/>
        <s v="10630"/>
        <s v="10631"/>
        <s v="10632"/>
        <s v="10633"/>
        <s v="10634"/>
        <s v="10635"/>
        <s v="10636"/>
        <s v="10637"/>
        <s v="10638"/>
        <s v="10639"/>
        <s v="10640"/>
        <s v="10641"/>
        <s v="10642"/>
        <s v="10643"/>
        <s v="10644"/>
        <s v="10645"/>
        <s v="10646"/>
        <s v="10647"/>
        <s v="10648"/>
        <s v="10649"/>
        <s v="10650"/>
        <s v="10651"/>
        <s v="10652"/>
        <s v="10653"/>
        <s v="DD000000000000000185"/>
        <s v="DD000000000000000186"/>
        <s v="11564"/>
        <s v="11565"/>
        <s v="11566"/>
        <s v="11567"/>
        <s v="11568"/>
        <s v="DD000000000000000187"/>
        <s v="DD000000000000000188"/>
        <s v="11569"/>
        <s v="11570"/>
        <s v="11571"/>
        <s v="11572"/>
        <s v="11573"/>
        <s v="11607"/>
        <s v="11608"/>
        <s v="11609"/>
        <s v="11610"/>
        <s v="11611"/>
        <s v="11612"/>
        <s v="11613"/>
        <s v="11614"/>
        <s v="10900" u="1"/>
        <s v="10101" u="1"/>
        <s v="10201" u="1"/>
        <s v="10301" u="1"/>
        <s v="DD000000000000000028" u="1"/>
        <s v="DD000000000000000036" u="1"/>
        <s v="DD000000000000000128" u="1"/>
        <s v="DD000000000000000136" u="1"/>
        <s v="10701" u="1"/>
        <s v="DD000000000000000144" u="1"/>
        <s v="DD000000000000000152" u="1"/>
        <s v="10801" u="1"/>
        <s v="DD000000000000000160" u="1"/>
        <s v="10901" u="1"/>
        <s v="10102" u="1"/>
        <s v="10110" u="1"/>
        <s v="10202" u="1"/>
        <s v="10210" u="1"/>
        <s v="10302" u="1"/>
        <s v="10310" u="1"/>
        <s v="DD000000000000000138" u="1"/>
        <s v="10702" u="1"/>
        <s v="DD000000000000000146" u="1"/>
        <s v="DD000000000000000154" u="1"/>
        <s v="10710" u="1"/>
        <s v="10802" u="1"/>
        <s v="DD000000000000000162" u="1"/>
        <s v="DD000000000000000170" u="1"/>
        <s v="10810" u="1"/>
        <s v="10902" u="1"/>
        <s v="10910" u="1"/>
        <s v="10103" u="1"/>
        <s v="10111" u="1"/>
        <s v="10203" u="1"/>
        <s v="10211" u="1"/>
        <s v="10303" u="1"/>
        <s v="10311" u="1"/>
        <s v="10703" u="1"/>
        <s v="DD000000000000000148" u="1"/>
        <s v="DD000000000000000156" u="1"/>
        <s v="10711" u="1"/>
        <s v="10803" u="1"/>
        <s v="DD000000000000000164" u="1"/>
        <s v="DD000000000000000080" u="1"/>
        <s v="DD000000000000000172" u="1"/>
        <s v="10811" u="1"/>
        <s v="10903" u="1"/>
        <s v="DD000000000000000180" u="1"/>
        <s v="10911" u="1"/>
        <s v="10104" u="1"/>
        <s v="10112" u="1"/>
        <s v="10204" u="1"/>
        <s v="10120" u="1"/>
        <s v="10212" u="1"/>
        <s v="10304" u="1"/>
        <s v="10220" u="1"/>
        <s v="10312" u="1"/>
        <s v="10320" u="1"/>
        <s v="10704" u="1"/>
        <s v="DD000000000000000158" u="1"/>
        <s v="10712" u="1"/>
        <s v="10804" u="1"/>
        <s v="DD000000000000000074" u="1"/>
        <s v="DD000000000000000166" u="1"/>
        <s v="DD000000000000000082" u="1"/>
        <s v="DD000000000000000174" u="1"/>
        <s v="10720" u="1"/>
        <s v="10812" u="1"/>
        <s v="10904" u="1"/>
        <s v="DD000000000000000090" u="1"/>
        <s v="DD000000000000000182" u="1"/>
        <s v="DD000000000000000190" u="1"/>
        <s v="10820" u="1"/>
        <s v="10912" u="1"/>
        <s v="10920" u="1"/>
        <s v="10105" u="1"/>
        <s v="10113" u="1"/>
        <s v="10205" u="1"/>
        <s v="10121" u="1"/>
        <s v="10213" u="1"/>
        <s v="10305" u="1"/>
        <s v="10221" u="1"/>
        <s v="10313" u="1"/>
        <s v="10321" u="1"/>
        <s v="10705" u="1"/>
        <s v="10713" u="1"/>
        <s v="10805" u="1"/>
        <s v="DD000000000000000076" u="1"/>
        <s v="DD000000000000000168" u="1"/>
        <s v="DD000000000000000084" u="1"/>
        <s v="DD000000000000000176" u="1"/>
        <s v="10721" u="1"/>
        <s v="10813" u="1"/>
        <s v="10905" u="1"/>
        <s v="DD000000000000000092" u="1"/>
        <s v="DD000000000000000184" u="1"/>
        <s v="DD000000000000000192" u="1"/>
        <s v="10821" u="1"/>
        <s v="10913" u="1"/>
        <s v="10921" u="1"/>
        <s v="10106" u="1"/>
        <s v="10114" u="1"/>
        <s v="10206" u="1"/>
        <s v="10122" u="1"/>
        <s v="10214" u="1"/>
        <s v="10306" u="1"/>
        <s v="10130" u="1"/>
        <s v="10222" u="1"/>
        <s v="10314" u="1"/>
        <s v="10230" u="1"/>
        <s v="10322" u="1"/>
        <s v="10330" u="1"/>
        <s v="10706" u="1"/>
        <s v="10714" u="1"/>
        <s v="10806" u="1"/>
        <s v="DD000000000000000078" u="1"/>
        <s v="DD000000000000000086" u="1"/>
        <s v="DD000000000000000178" u="1"/>
        <s v="10722" u="1"/>
        <s v="10814" u="1"/>
        <s v="10906" u="1"/>
        <s v="DD000000000000000094" u="1"/>
        <s v="DD000000000000000194" u="1"/>
        <s v="10730" u="1"/>
        <s v="10822" u="1"/>
        <s v="10914" u="1"/>
        <s v="10830" u="1"/>
        <s v="10922" u="1"/>
        <s v="10930" u="1"/>
        <s v="10107" u="1"/>
        <s v="10115" u="1"/>
        <s v="10207" u="1"/>
        <s v="10123" u="1"/>
        <s v="10215" u="1"/>
        <s v="10307" u="1"/>
        <s v="10131" u="1"/>
        <s v="10223" u="1"/>
        <s v="10315" u="1"/>
        <s v="10231" u="1"/>
        <s v="10323" u="1"/>
        <s v="10331" u="1"/>
        <s v="10707" u="1"/>
        <s v="10715" u="1"/>
        <s v="10807" u="1"/>
        <s v="DD000000000000000088" u="1"/>
        <s v="10723" u="1"/>
        <s v="10815" u="1"/>
        <s v="10907" u="1"/>
        <s v="DD000000000000000096" u="1"/>
        <s v="DD000000000000000196" u="1"/>
        <s v="10731" u="1"/>
        <s v="10823" u="1"/>
        <s v="10915" u="1"/>
        <s v="10831" u="1"/>
        <s v="10923" u="1"/>
        <s v="10931" u="1"/>
        <s v="10108" u="1"/>
        <s v="10116" u="1"/>
        <s v="10208" u="1"/>
        <s v="10124" u="1"/>
        <s v="10216" u="1"/>
        <s v="10308" u="1"/>
        <s v="10132" u="1"/>
        <s v="10224" u="1"/>
        <s v="10316" u="1"/>
        <s v="10140" u="1"/>
        <s v="10232" u="1"/>
        <s v="10324" u="1"/>
        <s v="10240" u="1"/>
        <s v="10332" u="1"/>
        <s v="10340" u="1"/>
        <s v="10708" u="1"/>
        <s v="10716" u="1"/>
        <s v="10808" u="1"/>
        <s v="10724" u="1"/>
        <s v="10816" u="1"/>
        <s v="10908" u="1"/>
        <s v="DD000000000000000098" u="1"/>
        <s v="DD000000000000000198" u="1"/>
        <s v="10732" u="1"/>
        <s v="10824" u="1"/>
        <s v="10916" u="1"/>
        <s v="10740" u="1"/>
        <s v="10832" u="1"/>
        <s v="10924" u="1"/>
        <s v="10840" u="1"/>
        <s v="10932" u="1"/>
        <s v="10940" u="1"/>
        <s v="10109" u="1"/>
        <s v="10117" u="1"/>
        <s v="10209" u="1"/>
        <s v="10125" u="1"/>
        <s v="10217" u="1"/>
        <s v="10309" u="1"/>
        <s v="10133" u="1"/>
        <s v="10225" u="1"/>
        <s v="10317" u="1"/>
        <s v="10141" u="1"/>
        <s v="10233" u="1"/>
        <s v="10325" u="1"/>
        <s v="10241" u="1"/>
        <s v="10333" u="1"/>
        <s v="10341" u="1"/>
        <s v="10709" u="1"/>
        <s v="10717" u="1"/>
        <s v="10809" u="1"/>
        <s v="10725" u="1"/>
        <s v="10817" u="1"/>
        <s v="10909" u="1"/>
        <s v="10733" u="1"/>
        <s v="10825" u="1"/>
        <s v="10917" u="1"/>
        <s v="10741" u="1"/>
        <s v="10833" u="1"/>
        <s v="10925" u="1"/>
        <s v="10841" u="1"/>
        <s v="10933" u="1"/>
        <s v="10941" u="1"/>
        <s v="10118" u="1"/>
        <s v="10126" u="1"/>
        <s v="10218" u="1"/>
        <s v="10134" u="1"/>
        <s v="10226" u="1"/>
        <s v="10318" u="1"/>
        <s v="10142" u="1"/>
        <s v="10234" u="1"/>
        <s v="10326" u="1"/>
        <s v="10150" u="1"/>
        <s v="10242" u="1"/>
        <s v="10334" u="1"/>
        <s v="10250" u="1"/>
        <s v="10342" u="1"/>
        <s v="10350" u="1"/>
        <s v="10718" u="1"/>
        <s v="10726" u="1"/>
        <s v="10818" u="1"/>
        <s v="10734" u="1"/>
        <s v="10826" u="1"/>
        <s v="10918" u="1"/>
        <s v="10742" u="1"/>
        <s v="10834" u="1"/>
        <s v="10926" u="1"/>
        <s v="10750" u="1"/>
        <s v="10842" u="1"/>
        <s v="10934" u="1"/>
        <s v="10850" u="1"/>
        <s v="10942" u="1"/>
        <s v="10950" u="1"/>
        <s v="10119" u="1"/>
        <s v="10127" u="1"/>
        <s v="10219" u="1"/>
        <s v="10135" u="1"/>
        <s v="10227" u="1"/>
        <s v="10319" u="1"/>
        <s v="10143" u="1"/>
        <s v="10235" u="1"/>
        <s v="10327" u="1"/>
        <s v="10151" u="1"/>
        <s v="10243" u="1"/>
        <s v="10335" u="1"/>
        <s v="10251" u="1"/>
        <s v="10343" u="1"/>
        <s v="10351" u="1"/>
        <s v="10719" u="1"/>
        <s v="10727" u="1"/>
        <s v="10819" u="1"/>
        <s v="10735" u="1"/>
        <s v="10827" u="1"/>
        <s v="10919" u="1"/>
        <s v="10743" u="1"/>
        <s v="10835" u="1"/>
        <s v="10927" u="1"/>
        <s v="10751" u="1"/>
        <s v="10843" u="1"/>
        <s v="10935" u="1"/>
        <s v="10851" u="1"/>
        <s v="10943" u="1"/>
        <s v="10951" u="1"/>
        <s v="10128" u="1"/>
        <s v="10136" u="1"/>
        <s v="10228" u="1"/>
        <s v="10144" u="1"/>
        <s v="10236" u="1"/>
        <s v="10328" u="1"/>
        <s v="10152" u="1"/>
        <s v="10244" u="1"/>
        <s v="10336" u="1"/>
        <s v="10160" u="1"/>
        <s v="10252" u="1"/>
        <s v="10344" u="1"/>
        <s v="10260" u="1"/>
        <s v="10352" u="1"/>
        <s v="10728" u="1"/>
        <s v="10736" u="1"/>
        <s v="10828" u="1"/>
        <s v="10744" u="1"/>
        <s v="10836" u="1"/>
        <s v="10928" u="1"/>
        <s v="10660" u="1"/>
        <s v="10752" u="1"/>
        <s v="10844" u="1"/>
        <s v="10936" u="1"/>
        <s v="10760" u="1"/>
        <s v="10852" u="1"/>
        <s v="10944" u="1"/>
        <s v="10860" u="1"/>
        <s v="10952" u="1"/>
        <s v="10960" u="1"/>
        <s v="10129" u="1"/>
        <s v="10137" u="1"/>
        <s v="10229" u="1"/>
        <s v="10145" u="1"/>
        <s v="10237" u="1"/>
        <s v="10329" u="1"/>
        <s v="10153" u="1"/>
        <s v="10245" u="1"/>
        <s v="10337" u="1"/>
        <s v="10161" u="1"/>
        <s v="10253" u="1"/>
        <s v="10345" u="1"/>
        <s v="10261" u="1"/>
        <s v="10353" u="1"/>
        <s v="10729" u="1"/>
        <s v="10737" u="1"/>
        <s v="10829" u="1"/>
        <s v="10745" u="1"/>
        <s v="10837" u="1"/>
        <s v="10929" u="1"/>
        <s v="10661" u="1"/>
        <s v="10753" u="1"/>
        <s v="10845" u="1"/>
        <s v="10937" u="1"/>
        <s v="10761" u="1"/>
        <s v="10853" u="1"/>
        <s v="10945" u="1"/>
        <s v="10861" u="1"/>
        <s v="10953" u="1"/>
        <s v="10961" u="1"/>
        <s v="10138" u="1"/>
        <s v="10146" u="1"/>
        <s v="10238" u="1"/>
        <s v="10154" u="1"/>
        <s v="10246" u="1"/>
        <s v="10338" u="1"/>
        <s v="10162" u="1"/>
        <s v="10254" u="1"/>
        <s v="10346" u="1"/>
        <s v="10170" u="1"/>
        <s v="10262" u="1"/>
        <s v="10270" u="1"/>
        <s v="10738" u="1"/>
        <s v="10654" u="1"/>
        <s v="10746" u="1"/>
        <s v="10838" u="1"/>
        <s v="10662" u="1"/>
        <s v="10754" u="1"/>
        <s v="10846" u="1"/>
        <s v="10938" u="1"/>
        <s v="10670" u="1"/>
        <s v="10762" u="1"/>
        <s v="10854" u="1"/>
        <s v="10946" u="1"/>
        <s v="10770" u="1"/>
        <s v="10862" u="1"/>
        <s v="10954" u="1"/>
        <s v="10870" u="1"/>
        <s v="10962" u="1"/>
        <s v="10970" u="1"/>
        <s v="10139" u="1"/>
        <s v="10147" u="1"/>
        <s v="10239" u="1"/>
        <s v="10155" u="1"/>
        <s v="10247" u="1"/>
        <s v="10339" u="1"/>
        <s v="10163" u="1"/>
        <s v="10255" u="1"/>
        <s v="10347" u="1"/>
        <s v="10171" u="1"/>
        <s v="10263" u="1"/>
        <s v="10271" u="1"/>
        <s v="10739" u="1"/>
        <s v="10655" u="1"/>
        <s v="10747" u="1"/>
        <s v="10839" u="1"/>
        <s v="10663" u="1"/>
        <s v="10755" u="1"/>
        <s v="10847" u="1"/>
        <s v="10939" u="1"/>
        <s v="10671" u="1"/>
        <s v="10763" u="1"/>
        <s v="10855" u="1"/>
        <s v="10947" u="1"/>
        <s v="10771" u="1"/>
        <s v="10863" u="1"/>
        <s v="10955" u="1"/>
        <s v="10871" u="1"/>
        <s v="10963" u="1"/>
        <s v="11000" u="1"/>
        <s v="10971" u="1"/>
        <s v="11100" u="1"/>
        <s v="11200" u="1"/>
        <s v="11300" u="1"/>
        <s v="11400" u="1"/>
        <s v="10148" u="1"/>
        <s v="11500" u="1"/>
        <s v="10156" u="1"/>
        <s v="10248" u="1"/>
        <s v="11600" u="1"/>
        <s v="10164" u="1"/>
        <s v="10256" u="1"/>
        <s v="10348" u="1"/>
        <s v="10172" u="1"/>
        <s v="10264" u="1"/>
        <s v="10180" u="1"/>
        <s v="10272" u="1"/>
        <s v="10280" u="1"/>
        <s v="10656" u="1"/>
        <s v="10748" u="1"/>
        <s v="10664" u="1"/>
        <s v="10756" u="1"/>
        <s v="10848" u="1"/>
        <s v="10672" u="1"/>
        <s v="10764" u="1"/>
        <s v="10856" u="1"/>
        <s v="10948" u="1"/>
        <s v="10680" u="1"/>
        <s v="10772" u="1"/>
        <s v="10864" u="1"/>
        <s v="10956" u="1"/>
        <s v="10780" u="1"/>
        <s v="10872" u="1"/>
        <s v="10964" u="1"/>
        <s v="11001" u="1"/>
        <s v="10880" u="1"/>
        <s v="10972" u="1"/>
        <s v="11101" u="1"/>
        <s v="10980" u="1"/>
        <s v="11201" u="1"/>
        <s v="11301" u="1"/>
        <s v="11401" u="1"/>
        <s v="10149" u="1"/>
        <s v="11501" u="1"/>
        <s v="10157" u="1"/>
        <s v="10249" u="1"/>
        <s v="11601" u="1"/>
        <s v="10165" u="1"/>
        <s v="10257" u="1"/>
        <s v="10349" u="1"/>
        <s v="10081" u="1"/>
        <s v="10173" u="1"/>
        <s v="10265" u="1"/>
        <s v="10181" u="1"/>
        <s v="10273" u="1"/>
        <s v="10281" u="1"/>
        <s v="10657" u="1"/>
        <s v="10749" u="1"/>
        <s v="10665" u="1"/>
        <s v="10757" u="1"/>
        <s v="10849" u="1"/>
        <s v="10673" u="1"/>
        <s v="10765" u="1"/>
        <s v="10857" u="1"/>
        <s v="10949" u="1"/>
        <s v="10681" u="1"/>
        <s v="10773" u="1"/>
        <s v="10865" u="1"/>
        <s v="10957" u="1"/>
        <s v="10781" u="1"/>
        <s v="10873" u="1"/>
        <s v="10965" u="1"/>
        <s v="11002" u="1"/>
        <s v="10881" u="1"/>
        <s v="10973" u="1"/>
        <s v="11010" u="1"/>
        <s v="11102" u="1"/>
        <s v="10981" u="1"/>
        <s v="11110" u="1"/>
        <s v="11202" u="1"/>
        <s v="11210" u="1"/>
        <s v="11302" u="1"/>
        <s v="11310" u="1"/>
        <s v="11402" u="1"/>
        <s v="11410" u="1"/>
        <s v="11502" u="1"/>
        <s v="10158" u="1"/>
        <s v="11510" u="1"/>
        <s v="11602" u="1"/>
        <s v="10166" u="1"/>
        <s v="10258" u="1"/>
        <s v="10082" u="1"/>
        <s v="10174" u="1"/>
        <s v="10266" u="1"/>
        <s v="10090" u="1"/>
        <s v="10182" u="1"/>
        <s v="10274" u="1"/>
        <s v="10190" u="1"/>
        <s v="10282" u="1"/>
        <s v="10290" u="1"/>
        <s v="10658" u="1"/>
        <s v="10666" u="1"/>
        <s v="10758" u="1"/>
        <s v="10674" u="1"/>
        <s v="10766" u="1"/>
        <s v="10858" u="1"/>
        <s v="10682" u="1"/>
        <s v="10774" u="1"/>
        <s v="10866" u="1"/>
        <s v="10958" u="1"/>
        <s v="10690" u="1"/>
        <s v="10782" u="1"/>
        <s v="10874" u="1"/>
        <s v="10966" u="1"/>
        <s v="11003" u="1"/>
        <s v="10790" u="1"/>
        <s v="10882" u="1"/>
        <s v="10974" u="1"/>
        <s v="11011" u="1"/>
        <s v="11103" u="1"/>
        <s v="10890" u="1"/>
        <s v="10982" u="1"/>
        <s v="11111" u="1"/>
        <s v="11203" u="1"/>
        <s v="10990" u="1"/>
        <s v="11211" u="1"/>
        <s v="11303" u="1"/>
        <s v="11311" u="1"/>
        <s v="11403" u="1"/>
        <s v="11411" u="1"/>
        <s v="11503" u="1"/>
        <s v="10159" u="1"/>
        <s v="11511" u="1"/>
        <s v="11603" u="1"/>
        <s v="10167" u="1"/>
        <s v="10259" u="1"/>
        <s v="10083" u="1"/>
        <s v="10175" u="1"/>
        <s v="10267" u="1"/>
        <s v="10091" u="1"/>
        <s v="10183" u="1"/>
        <s v="10275" u="1"/>
        <s v="10191" u="1"/>
        <s v="10283" u="1"/>
        <s v="10291" u="1"/>
        <s v="10659" u="1"/>
        <s v="10667" u="1"/>
        <s v="10759" u="1"/>
        <s v="10675" u="1"/>
        <s v="10767" u="1"/>
        <s v="10859" u="1"/>
        <s v="10683" u="1"/>
        <s v="10775" u="1"/>
        <s v="10867" u="1"/>
        <s v="10959" u="1"/>
        <s v="10691" u="1"/>
        <s v="10783" u="1"/>
        <s v="10875" u="1"/>
        <s v="10967" u="1"/>
        <s v="11004" u="1"/>
        <s v="10791" u="1"/>
        <s v="10883" u="1"/>
        <s v="10975" u="1"/>
        <s v="11012" u="1"/>
        <s v="11104" u="1"/>
        <s v="10891" u="1"/>
        <s v="10983" u="1"/>
        <s v="11020" u="1"/>
        <s v="11112" u="1"/>
        <s v="11204" u="1"/>
        <s v="10991" u="1"/>
        <s v="11120" u="1"/>
        <s v="11212" u="1"/>
        <s v="11304" u="1"/>
        <s v="11220" u="1"/>
        <s v="11312" u="1"/>
        <s v="11404" u="1"/>
        <s v="11320" u="1"/>
        <s v="11412" u="1"/>
        <s v="11504" u="1"/>
        <s v="11420" u="1"/>
        <s v="11512" u="1"/>
        <s v="11604" u="1"/>
        <s v="10168" u="1"/>
        <s v="11520" u="1"/>
        <s v="10084" u="1"/>
        <s v="10176" u="1"/>
        <s v="10268" u="1"/>
        <s v="11620" u="1"/>
        <s v="10092" u="1"/>
        <s v="10184" u="1"/>
        <s v="10276" u="1"/>
        <s v="10192" u="1"/>
        <s v="10284" u="1"/>
        <s v="10292" u="1"/>
        <s v="10668" u="1"/>
        <s v="10676" u="1"/>
        <s v="10768" u="1"/>
        <s v="10684" u="1"/>
        <s v="10776" u="1"/>
        <s v="10868" u="1"/>
        <s v="10692" u="1"/>
        <s v="10784" u="1"/>
        <s v="10876" u="1"/>
        <s v="10968" u="1"/>
        <s v="11005" u="1"/>
        <s v="10792" u="1"/>
        <s v="10884" u="1"/>
        <s v="10976" u="1"/>
        <s v="11013" u="1"/>
        <s v="11105" u="1"/>
        <s v="10892" u="1"/>
        <s v="10984" u="1"/>
        <s v="11021" u="1"/>
        <s v="11113" u="1"/>
        <s v="11205" u="1"/>
        <s v="10992" u="1"/>
        <s v="11121" u="1"/>
        <s v="11213" u="1"/>
        <s v="11305" u="1"/>
        <s v="11221" u="1"/>
        <s v="11313" u="1"/>
        <s v="11405" u="1"/>
        <s v="11321" u="1"/>
        <s v="11413" u="1"/>
        <s v="11505" u="1"/>
        <s v="11421" u="1"/>
        <s v="11513" u="1"/>
        <s v="11605" u="1"/>
        <s v="10169" u="1"/>
        <s v="11521" u="1"/>
        <s v="10085" u="1"/>
        <s v="10177" u="1"/>
        <s v="10269" u="1"/>
        <s v="11621" u="1"/>
        <s v="10093" u="1"/>
        <s v="10185" u="1"/>
        <s v="10277" u="1"/>
        <s v="10193" u="1"/>
        <s v="10285" u="1"/>
        <s v="10293" u="1"/>
        <s v="10669" u="1"/>
        <s v="10677" u="1"/>
        <s v="10769" u="1"/>
        <s v="10685" u="1"/>
        <s v="10777" u="1"/>
        <s v="10869" u="1"/>
        <s v="10693" u="1"/>
        <s v="10785" u="1"/>
        <s v="10877" u="1"/>
        <s v="10969" u="1"/>
        <s v="11006" u="1"/>
        <s v="10793" u="1"/>
        <s v="10885" u="1"/>
        <s v="10977" u="1"/>
        <s v="11014" u="1"/>
        <s v="11106" u="1"/>
        <s v="10893" u="1"/>
        <s v="10985" u="1"/>
        <s v="11022" u="1"/>
        <s v="11114" u="1"/>
        <s v="11206" u="1"/>
        <s v="10993" u="1"/>
        <s v="11030" u="1"/>
        <s v="11122" u="1"/>
        <s v="11214" u="1"/>
        <s v="11306" u="1"/>
        <s v="11130" u="1"/>
        <s v="11222" u="1"/>
        <s v="11314" u="1"/>
        <s v="11406" u="1"/>
        <s v="11230" u="1"/>
        <s v="11322" u="1"/>
        <s v="11414" u="1"/>
        <s v="11506" u="1"/>
        <s v="11330" u="1"/>
        <s v="11422" u="1"/>
        <s v="11514" u="1"/>
        <s v="11606" u="1"/>
        <s v="11430" u="1"/>
        <s v="11522" u="1"/>
        <s v="10086" u="1"/>
        <s v="10178" u="1"/>
        <s v="11530" u="1"/>
        <s v="11622" u="1"/>
        <s v="10094" u="1"/>
        <s v="10186" u="1"/>
        <s v="10278" u="1"/>
        <s v="11630" u="1"/>
        <s v="10194" u="1"/>
        <s v="10286" u="1"/>
        <s v="10294" u="1"/>
        <s v="10678" u="1"/>
        <s v="10686" u="1"/>
        <s v="10778" u="1"/>
        <s v="10694" u="1"/>
        <s v="10786" u="1"/>
        <s v="10878" u="1"/>
        <s v="11007" u="1"/>
        <s v="10794" u="1"/>
        <s v="10886" u="1"/>
        <s v="10978" u="1"/>
        <s v="11015" u="1"/>
        <s v="11107" u="1"/>
        <s v="10894" u="1"/>
        <s v="10986" u="1"/>
        <s v="11023" u="1"/>
        <s v="11115" u="1"/>
        <s v="11207" u="1"/>
        <s v="10994" u="1"/>
        <s v="11031" u="1"/>
        <s v="11123" u="1"/>
        <s v="11215" u="1"/>
        <s v="11307" u="1"/>
        <s v="11131" u="1"/>
        <s v="11223" u="1"/>
        <s v="11315" u="1"/>
        <s v="11407" u="1"/>
        <s v="11231" u="1"/>
        <s v="11323" u="1"/>
        <s v="11415" u="1"/>
        <s v="11507" u="1"/>
        <s v="11331" u="1"/>
        <s v="11423" u="1"/>
        <s v="11515" u="1"/>
        <s v="11431" u="1"/>
        <s v="11523" u="1"/>
        <s v="11615" u="1"/>
        <s v="10087" u="1"/>
        <s v="10179" u="1"/>
        <s v="11531" u="1"/>
        <s v="11623" u="1"/>
        <s v="10095" u="1"/>
        <s v="10187" u="1"/>
        <s v="10279" u="1"/>
        <s v="11631" u="1"/>
        <s v="10195" u="1"/>
        <s v="10287" u="1"/>
        <s v="10295" u="1"/>
        <s v="10679" u="1"/>
        <s v="10687" u="1"/>
        <s v="10779" u="1"/>
        <s v="10695" u="1"/>
        <s v="10787" u="1"/>
        <s v="10879" u="1"/>
        <s v="11008" u="1"/>
        <s v="10795" u="1"/>
        <s v="10887" u="1"/>
        <s v="10979" u="1"/>
        <s v="11016" u="1"/>
        <s v="11108" u="1"/>
        <s v="10895" u="1"/>
        <s v="10987" u="1"/>
        <s v="11024" u="1"/>
        <s v="11116" u="1"/>
        <s v="11208" u="1"/>
        <s v="10995" u="1"/>
        <s v="11032" u="1"/>
        <s v="11124" u="1"/>
        <s v="11216" u="1"/>
        <s v="11308" u="1"/>
        <s v="11040" u="1"/>
        <s v="11132" u="1"/>
        <s v="11224" u="1"/>
        <s v="11316" u="1"/>
        <s v="11408" u="1"/>
        <s v="11140" u="1"/>
        <s v="11232" u="1"/>
        <s v="11324" u="1"/>
        <s v="11416" u="1"/>
        <s v="11508" u="1"/>
        <s v="11240" u="1"/>
        <s v="11332" u="1"/>
        <s v="11424" u="1"/>
        <s v="11516" u="1"/>
        <s v="11340" u="1"/>
        <s v="11432" u="1"/>
        <s v="11524" u="1"/>
        <s v="11616" u="1"/>
        <s v="10088" u="1"/>
        <s v="11440" u="1"/>
        <s v="11532" u="1"/>
        <s v="11624" u="1"/>
        <s v="10096" u="1"/>
        <s v="10188" u="1"/>
        <s v="11540" u="1"/>
        <s v="11632" u="1"/>
        <s v="10196" u="1"/>
        <s v="10288" u="1"/>
        <s v="10296" u="1"/>
        <s v="10688" u="1"/>
        <s v="10696" u="1"/>
        <s v="10788" u="1"/>
        <s v="11009" u="1"/>
        <s v="10796" u="1"/>
        <s v="10888" u="1"/>
        <s v="11017" u="1"/>
        <s v="11109" u="1"/>
        <s v="10896" u="1"/>
        <s v="10988" u="1"/>
        <s v="11025" u="1"/>
        <s v="11117" u="1"/>
        <s v="11209" u="1"/>
        <s v="10996" u="1"/>
        <s v="11033" u="1"/>
        <s v="11125" u="1"/>
        <s v="11217" u="1"/>
        <s v="11309" u="1"/>
        <s v="11041" u="1"/>
        <s v="11133" u="1"/>
        <s v="11225" u="1"/>
        <s v="11317" u="1"/>
        <s v="11409" u="1"/>
        <s v="11141" u="1"/>
        <s v="11233" u="1"/>
        <s v="11325" u="1"/>
        <s v="11417" u="1"/>
        <s v="11509" u="1"/>
        <s v="11241" u="1"/>
        <s v="11333" u="1"/>
        <s v="11425" u="1"/>
        <s v="11517" u="1"/>
        <s v="11341" u="1"/>
        <s v="11433" u="1"/>
        <s v="11525" u="1"/>
        <s v="11617" u="1"/>
        <s v="10089" u="1"/>
        <s v="11441" u="1"/>
        <s v="11533" u="1"/>
        <s v="11625" u="1"/>
        <s v="10097" u="1"/>
        <s v="10189" u="1"/>
        <s v="11541" u="1"/>
        <s v="11633" u="1"/>
        <s v="10197" u="1"/>
        <s v="10289" u="1"/>
        <s v="10297" u="1"/>
        <s v="10689" u="1"/>
        <s v="10697" u="1"/>
        <s v="10789" u="1"/>
        <s v="10797" u="1"/>
        <s v="10889" u="1"/>
        <s v="11018" u="1"/>
        <s v="10897" u="1"/>
        <s v="10989" u="1"/>
        <s v="11026" u="1"/>
        <s v="11118" u="1"/>
        <s v="10997" u="1"/>
        <s v="11034" u="1"/>
        <s v="11126" u="1"/>
        <s v="11218" u="1"/>
        <s v="11042" u="1"/>
        <s v="11134" u="1"/>
        <s v="11226" u="1"/>
        <s v="11318" u="1"/>
        <s v="11050" u="1"/>
        <s v="11142" u="1"/>
        <s v="11234" u="1"/>
        <s v="11326" u="1"/>
        <s v="11418" u="1"/>
        <s v="11150" u="1"/>
        <s v="11242" u="1"/>
        <s v="11334" u="1"/>
        <s v="11426" u="1"/>
        <s v="11518" u="1"/>
        <s v="11250" u="1"/>
        <s v="11342" u="1"/>
        <s v="11434" u="1"/>
        <s v="11526" u="1"/>
        <s v="11618" u="1"/>
        <s v="11350" u="1"/>
        <s v="11442" u="1"/>
        <s v="11534" u="1"/>
        <s v="11626" u="1"/>
        <s v="10098" u="1"/>
        <s v="11450" u="1"/>
        <s v="11542" u="1"/>
        <s v="11634" u="1"/>
        <s v="10198" u="1"/>
        <s v="11550" u="1"/>
        <s v="10298" u="1"/>
        <s v="10698" u="1"/>
        <s v="10798" u="1"/>
        <s v="11019" u="1"/>
        <s v="10898" u="1"/>
        <s v="11027" u="1"/>
        <s v="11119" u="1"/>
        <s v="10998" u="1"/>
        <s v="11035" u="1"/>
        <s v="11127" u="1"/>
        <s v="11219" u="1"/>
        <s v="11043" u="1"/>
        <s v="11135" u="1"/>
        <s v="11227" u="1"/>
        <s v="11319" u="1"/>
        <s v="11051" u="1"/>
        <s v="11143" u="1"/>
        <s v="11235" u="1"/>
        <s v="11327" u="1"/>
        <s v="11419" u="1"/>
        <s v="11151" u="1"/>
        <s v="11243" u="1"/>
        <s v="11335" u="1"/>
        <s v="11427" u="1"/>
        <s v="11519" u="1"/>
        <s v="11251" u="1"/>
        <s v="11343" u="1"/>
        <s v="11435" u="1"/>
        <s v="11527" u="1"/>
        <s v="11619" u="1"/>
        <s v="11351" u="1"/>
        <s v="11443" u="1"/>
        <s v="11535" u="1"/>
        <s v="11627" u="1"/>
        <s v="10099" u="1"/>
        <s v="11451" u="1"/>
        <s v="11543" u="1"/>
        <s v="10199" u="1"/>
        <s v="11551" u="1"/>
        <s v="10299" u="1"/>
        <s v="10699" u="1"/>
        <s v="10799" u="1"/>
        <s v="10899" u="1"/>
        <s v="11028" u="1"/>
        <s v="10999" u="1"/>
        <s v="11036" u="1"/>
        <s v="11128" u="1"/>
        <s v="11044" u="1"/>
        <s v="11136" u="1"/>
        <s v="11228" u="1"/>
        <s v="11052" u="1"/>
        <s v="11144" u="1"/>
        <s v="11236" u="1"/>
        <s v="11328" u="1"/>
        <s v="DD000000000000000101" u="1"/>
        <s v="11060" u="1"/>
        <s v="11152" u="1"/>
        <s v="11244" u="1"/>
        <s v="11336" u="1"/>
        <s v="11428" u="1"/>
        <s v="11160" u="1"/>
        <s v="11252" u="1"/>
        <s v="11344" u="1"/>
        <s v="11436" u="1"/>
        <s v="11528" u="1"/>
        <s v="11260" u="1"/>
        <s v="11352" u="1"/>
        <s v="11444" u="1"/>
        <s v="11536" u="1"/>
        <s v="11628" u="1"/>
        <s v="11360" u="1"/>
        <s v="11452" u="1"/>
        <s v="11544" u="1"/>
        <s v="11460" u="1"/>
        <s v="11552" u="1"/>
        <s v="11560" u="1"/>
        <s v="11029" u="1"/>
        <s v="11037" u="1"/>
        <s v="11129" u="1"/>
        <s v="11045" u="1"/>
        <s v="11137" u="1"/>
        <s v="11229" u="1"/>
        <s v="11053" u="1"/>
        <s v="11145" u="1"/>
        <s v="11237" u="1"/>
        <s v="11329" u="1"/>
        <s v="DD000000000000000011" u="1"/>
        <s v="DD000000000000000103" u="1"/>
        <s v="11061" u="1"/>
        <s v="11153" u="1"/>
        <s v="11245" u="1"/>
        <s v="11337" u="1"/>
        <s v="11429" u="1"/>
        <s v="DD000000000000000111" u="1"/>
        <s v="11161" u="1"/>
        <s v="11253" u="1"/>
        <s v="11345" u="1"/>
        <s v="11437" u="1"/>
        <s v="11529" u="1"/>
        <s v="11261" u="1"/>
        <s v="11353" u="1"/>
        <s v="11445" u="1"/>
        <s v="11537" u="1"/>
        <s v="11629" u="1"/>
        <s v="11361" u="1"/>
        <s v="11453" u="1"/>
        <s v="11545" u="1"/>
        <s v="11461" u="1"/>
        <s v="11553" u="1"/>
        <s v="11561" u="1"/>
        <s v="11038" u="1"/>
        <s v="11046" u="1"/>
        <s v="11138" u="1"/>
        <s v="11054" u="1"/>
        <s v="11146" u="1"/>
        <s v="11238" u="1"/>
        <s v="DD000000000000000005" u="1"/>
        <s v="DD000000000000000013" u="1"/>
        <s v="DD000000000000000105" u="1"/>
        <s v="11062" u="1"/>
        <s v="11154" u="1"/>
        <s v="11246" u="1"/>
        <s v="11338" u="1"/>
        <s v="DD000000000000000021" u="1"/>
        <s v="DD000000000000000113" u="1"/>
        <s v="DD000000000000000121" u="1"/>
        <s v="11070" u="1"/>
        <s v="11162" u="1"/>
        <s v="11254" u="1"/>
        <s v="11346" u="1"/>
        <s v="11438" u="1"/>
        <s v="11170" u="1"/>
        <s v="11262" u="1"/>
        <s v="11354" u="1"/>
        <s v="11446" u="1"/>
        <s v="11538" u="1"/>
        <s v="11270" u="1"/>
        <s v="11362" u="1"/>
        <s v="11454" u="1"/>
        <s v="11546" u="1"/>
        <s v="11370" u="1"/>
        <s v="11462" u="1"/>
        <s v="11554" u="1"/>
        <s v="11470" u="1"/>
        <s v="11562" u="1"/>
        <s v="11039" u="1"/>
        <s v="11047" u="1"/>
        <s v="11139" u="1"/>
        <s v="11055" u="1"/>
        <s v="11147" u="1"/>
        <s v="11239" u="1"/>
        <s v="DD000000000000000007" u="1"/>
        <s v="DD000000000000000015" u="1"/>
        <s v="DD000000000000000107" u="1"/>
        <s v="11063" u="1"/>
        <s v="11155" u="1"/>
        <s v="11247" u="1"/>
        <s v="11339" u="1"/>
        <s v="DD000000000000000023" u="1"/>
        <s v="DD000000000000000115" u="1"/>
        <s v="DD000000000000000031" u="1"/>
        <s v="DD000000000000000123" u="1"/>
        <s v="11071" u="1"/>
        <s v="11163" u="1"/>
        <s v="11255" u="1"/>
        <s v="11347" u="1"/>
        <s v="11439" u="1"/>
        <s v="DD000000000000000131" u="1"/>
        <s v="11171" u="1"/>
        <s v="11263" u="1"/>
        <s v="11355" u="1"/>
        <s v="11447" u="1"/>
        <s v="11539" u="1"/>
        <s v="11271" u="1"/>
        <s v="11363" u="1"/>
        <s v="11455" u="1"/>
        <s v="11547" u="1"/>
        <s v="11371" u="1"/>
        <s v="11463" u="1"/>
        <s v="11555" u="1"/>
        <s v="11471" u="1"/>
        <s v="11563" u="1"/>
        <s v="11048" u="1"/>
        <s v="11056" u="1"/>
        <s v="11148" u="1"/>
        <s v="DD000000000000000009" u="1"/>
        <s v="DD000000000000000017" u="1"/>
        <s v="DD000000000000000109" u="1"/>
        <s v="11064" u="1"/>
        <s v="11156" u="1"/>
        <s v="11248" u="1"/>
        <s v="DD000000000000000025" u="1"/>
        <s v="DD000000000000000117" u="1"/>
        <s v="DD000000000000000033" u="1"/>
        <s v="DD000000000000000125" u="1"/>
        <s v="11072" u="1"/>
        <s v="11164" u="1"/>
        <s v="11256" u="1"/>
        <s v="11348" u="1"/>
        <s v="DD000000000000000133" u="1"/>
        <s v="DD000000000000000141" u="1"/>
        <s v="11080" u="1"/>
        <s v="11172" u="1"/>
        <s v="11264" u="1"/>
        <s v="11356" u="1"/>
        <s v="11448" u="1"/>
        <s v="11180" u="1"/>
        <s v="11272" u="1"/>
        <s v="11364" u="1"/>
        <s v="11456" u="1"/>
        <s v="11548" u="1"/>
        <s v="11280" u="1"/>
        <s v="11372" u="1"/>
        <s v="11464" u="1"/>
        <s v="11556" u="1"/>
        <s v="11380" u="1"/>
        <s v="11472" u="1"/>
        <s v="11480" u="1"/>
        <s v="11580" u="1"/>
        <s v="11049" u="1"/>
        <s v="11057" u="1"/>
        <s v="11149" u="1"/>
        <s v="DD000000000000000019" u="1"/>
        <s v="11065" u="1"/>
        <s v="11157" u="1"/>
        <s v="11249" u="1"/>
        <s v="DD000000000000000027" u="1"/>
        <s v="DD000000000000000119" u="1"/>
        <s v="DD000000000000000035" u="1"/>
        <s v="DD000000000000000127" u="1"/>
        <s v="11073" u="1"/>
        <s v="11165" u="1"/>
        <s v="11257" u="1"/>
        <s v="11349" u="1"/>
        <s v="DD000000000000000135" u="1"/>
        <s v="DD000000000000000143" u="1"/>
        <s v="11081" u="1"/>
        <s v="11173" u="1"/>
        <s v="11265" u="1"/>
        <s v="11357" u="1"/>
        <s v="11449" u="1"/>
        <s v="DD000000000000000151" u="1"/>
        <s v="11181" u="1"/>
        <s v="11273" u="1"/>
        <s v="11365" u="1"/>
        <s v="11457" u="1"/>
        <s v="11549" u="1"/>
        <s v="11281" u="1"/>
        <s v="11373" u="1"/>
        <s v="11465" u="1"/>
        <s v="11557" u="1"/>
        <s v="11381" u="1"/>
        <s v="11473" u="1"/>
        <s v="11481" u="1"/>
        <s v="11581" u="1"/>
        <s v="11058" u="1"/>
        <s v="11066" u="1"/>
        <s v="11158" u="1"/>
        <s v="DD000000000000000029" u="1"/>
        <s v="DD000000000000000129" u="1"/>
        <s v="11074" u="1"/>
        <s v="11166" u="1"/>
        <s v="11258" u="1"/>
        <s v="DD000000000000000137" u="1"/>
        <s v="DD000000000000000145" u="1"/>
        <s v="11082" u="1"/>
        <s v="11174" u="1"/>
        <s v="11266" u="1"/>
        <s v="11358" u="1"/>
        <s v="DD000000000000000153" u="1"/>
        <s v="DD000000000000000161" u="1"/>
        <s v="11090" u="1"/>
        <s v="11182" u="1"/>
        <s v="11274" u="1"/>
        <s v="11366" u="1"/>
        <s v="11458" u="1"/>
        <s v="11190" u="1"/>
        <s v="11282" u="1"/>
        <s v="11374" u="1"/>
        <s v="11466" u="1"/>
        <s v="11558" u="1"/>
        <s v="11290" u="1"/>
        <s v="11382" u="1"/>
        <s v="11474" u="1"/>
        <s v="11390" u="1"/>
        <s v="11482" u="1"/>
        <s v="11574" u="1"/>
        <s v="11490" u="1"/>
        <s v="11582" u="1"/>
        <s v="11590" u="1"/>
        <s v="11059" u="1"/>
        <s v="11067" u="1"/>
        <s v="11159" u="1"/>
        <s v="11075" u="1"/>
        <s v="11167" u="1"/>
        <s v="11259" u="1"/>
        <s v="DD000000000000000139" u="1"/>
        <s v="DD000000000000000147" u="1"/>
        <s v="11083" u="1"/>
        <s v="11175" u="1"/>
        <s v="11267" u="1"/>
        <s v="11359" u="1"/>
        <s v="DD000000000000000155" u="1"/>
        <s v="DD000000000000000163" u="1"/>
        <s v="11091" u="1"/>
        <s v="11183" u="1"/>
        <s v="11275" u="1"/>
        <s v="11367" u="1"/>
        <s v="11459" u="1"/>
        <s v="DD000000000000000171" u="1"/>
        <s v="11191" u="1"/>
        <s v="11283" u="1"/>
        <s v="11375" u="1"/>
        <s v="11467" u="1"/>
        <s v="11559" u="1"/>
        <s v="11291" u="1"/>
        <s v="11383" u="1"/>
        <s v="11475" u="1"/>
        <s v="11391" u="1"/>
        <s v="11483" u="1"/>
        <s v="11575" u="1"/>
        <s v="11491" u="1"/>
        <s v="11583" u="1"/>
        <s v="11591" u="1"/>
        <s v="11068" u="1"/>
        <s v="11076" u="1"/>
        <s v="11168" u="1"/>
        <s v="DD000000000000000149" u="1"/>
        <s v="11084" u="1"/>
        <s v="11176" u="1"/>
        <s v="11268" u="1"/>
        <s v="DD000000000000000157" u="1"/>
        <s v="DD000000000000000073" u="1"/>
        <s v="DD000000000000000165" u="1"/>
        <s v="11092" u="1"/>
        <s v="11184" u="1"/>
        <s v="11276" u="1"/>
        <s v="11368" u="1"/>
        <s v="DD000000000000000081" u="1"/>
        <s v="DD000000000000000173" u="1"/>
        <s v="DD000000000000000181" u="1"/>
        <s v="11192" u="1"/>
        <s v="11284" u="1"/>
        <s v="11376" u="1"/>
        <s v="11468" u="1"/>
        <s v="11292" u="1"/>
        <s v="11384" u="1"/>
        <s v="11476" u="1"/>
        <s v="11392" u="1"/>
        <s v="11484" u="1"/>
        <s v="11576" u="1"/>
        <s v="11492" u="1"/>
        <s v="11584" u="1"/>
        <s v="11592" u="1"/>
        <s v="11069" u="1"/>
        <s v="11077" u="1"/>
        <s v="11169" u="1"/>
        <s v="11085" u="1"/>
        <s v="11177" u="1"/>
        <s v="11269" u="1"/>
        <s v="DD000000000000000159" u="1"/>
        <s v="DD000000000000000075" u="1"/>
        <s v="DD000000000000000167" u="1"/>
        <s v="11093" u="1"/>
        <s v="11185" u="1"/>
        <s v="11277" u="1"/>
        <s v="11369" u="1"/>
        <s v="DD000000000000000083" u="1"/>
        <s v="DD000000000000000175" u="1"/>
        <s v="DD000000000000000091" u="1"/>
        <s v="DD000000000000000183" u="1"/>
        <s v="11193" u="1"/>
        <s v="11285" u="1"/>
        <s v="11377" u="1"/>
        <s v="11469" u="1"/>
        <s v="DD000000000000000191" u="1"/>
        <s v="11293" u="1"/>
        <s v="11385" u="1"/>
        <s v="11477" u="1"/>
        <s v="11393" u="1"/>
        <s v="11485" u="1"/>
        <s v="11577" u="1"/>
        <s v="11493" u="1"/>
        <s v="11585" u="1"/>
        <s v="11593" u="1"/>
        <s v="11078" u="1"/>
        <s v="11086" u="1"/>
        <s v="11178" u="1"/>
        <s v="DD000000000000000077" u="1"/>
        <s v="DD000000000000000169" u="1"/>
        <s v="11094" u="1"/>
        <s v="11186" u="1"/>
        <s v="11278" u="1"/>
        <s v="DD000000000000000085" u="1"/>
        <s v="DD000000000000000177" u="1"/>
        <s v="DD000000000000000093" u="1"/>
        <s v="11194" u="1"/>
        <s v="11286" u="1"/>
        <s v="11378" u="1"/>
        <s v="DD000000000000000193" u="1"/>
        <s v="11294" u="1"/>
        <s v="11386" u="1"/>
        <s v="11478" u="1"/>
        <s v="11394" u="1"/>
        <s v="11486" u="1"/>
        <s v="11578" u="1"/>
        <s v="11494" u="1"/>
        <s v="11586" u="1"/>
        <s v="11594" u="1"/>
        <s v="11079" u="1"/>
        <s v="11087" u="1"/>
        <s v="11179" u="1"/>
        <s v="DD000000000000000079" u="1"/>
        <s v="11095" u="1"/>
        <s v="11187" u="1"/>
        <s v="11279" u="1"/>
        <s v="DD000000000000000087" u="1"/>
        <s v="DD000000000000000179" u="1"/>
        <s v="DD000000000000000095" u="1"/>
        <s v="11195" u="1"/>
        <s v="11287" u="1"/>
        <s v="11379" u="1"/>
        <s v="DD000000000000000195" u="1"/>
        <s v="11295" u="1"/>
        <s v="11387" u="1"/>
        <s v="11479" u="1"/>
        <s v="11395" u="1"/>
        <s v="11487" u="1"/>
        <s v="11579" u="1"/>
        <s v="11495" u="1"/>
        <s v="11587" u="1"/>
        <s v="11595" u="1"/>
        <s v="11088" u="1"/>
        <s v="11096" u="1"/>
        <s v="11188" u="1"/>
        <s v="DD000000000000000089" u="1"/>
        <s v="DD000000000000000097" u="1"/>
        <s v="DD000000000000000189" u="1"/>
        <s v="11196" u="1"/>
        <s v="11288" u="1"/>
        <s v="DD000000000000000197" u="1"/>
        <s v="11296" u="1"/>
        <s v="11388" u="1"/>
        <s v="11396" u="1"/>
        <s v="11488" u="1"/>
        <s v="11496" u="1"/>
        <s v="11588" u="1"/>
        <s v="11596" u="1"/>
        <s v="11089" u="1"/>
        <s v="11097" u="1"/>
        <s v="11189" u="1"/>
        <s v="DD000000000000000099" u="1"/>
        <s v="11197" u="1"/>
        <s v="11289" u="1"/>
        <s v="11297" u="1"/>
        <s v="11389" u="1"/>
        <s v="11397" u="1"/>
        <s v="11489" u="1"/>
        <s v="11497" u="1"/>
        <s v="11589" u="1"/>
        <s v="11597" u="1"/>
        <s v="11098" u="1"/>
        <s v="11198" u="1"/>
        <s v="11298" u="1"/>
        <s v="11398" u="1"/>
        <s v="11498" u="1"/>
        <s v="11598" u="1"/>
        <s v="11099" u="1"/>
        <s v="11199" u="1"/>
        <s v="11299" u="1"/>
        <s v="11399" u="1"/>
        <s v="11499" u="1"/>
        <s v="11599" u="1"/>
        <s v="DD000000000000000100" u="1"/>
        <s v="DD000000000000000010" u="1"/>
        <s v="DD000000000000000102" u="1"/>
        <s v="DD000000000000000110" u="1"/>
        <s v="DD000000000000000004" u="1"/>
        <s v="DD000000000000000012" u="1"/>
        <s v="DD000000000000000104" u="1"/>
        <s v="DD000000000000000020" u="1"/>
        <s v="DD000000000000000112" u="1"/>
        <s v="DD000000000000000120" u="1"/>
        <s v="DD000000000000000006" u="1"/>
        <s v="DD000000000000000014" u="1"/>
        <s v="DD000000000000000106" u="1"/>
        <s v="DD000000000000000022" u="1"/>
        <s v="DD000000000000000114" u="1"/>
        <s v="DD000000000000000030" u="1"/>
        <s v="DD000000000000000122" u="1"/>
        <s v="DD000000000000000130" u="1"/>
        <s v="DD000000000000000008" u="1"/>
        <s v="DD000000000000000016" u="1"/>
        <s v="DD000000000000000108" u="1"/>
        <s v="DD000000000000000024" u="1"/>
        <s v="DD000000000000000116" u="1"/>
        <s v="DD000000000000000032" u="1"/>
        <s v="DD000000000000000124" u="1"/>
        <s v="DD000000000000000132" u="1"/>
        <s v="DD000000000000000140" u="1"/>
        <s v="10100" u="1"/>
        <s v="10200" u="1"/>
        <s v="10300" u="1"/>
        <s v="DD000000000000000018" u="1"/>
        <s v="DD000000000000000026" u="1"/>
        <s v="DD000000000000000118" u="1"/>
        <s v="DD000000000000000034" u="1"/>
        <s v="DD000000000000000126" u="1"/>
        <s v="DD000000000000000134" u="1"/>
        <s v="10700" u="1"/>
        <s v="DD000000000000000142" u="1"/>
        <s v="DD000000000000000150" u="1"/>
        <s v="10800" u="1"/>
      </sharedItems>
    </cacheField>
    <cacheField name="Department" numFmtId="49">
      <sharedItems count="6">
        <s v="SPTS"/>
        <s v="INST"/>
        <s v="SALE"/>
        <s v="ACCT"/>
        <s v="PCRC"/>
        <s v="ADMN"/>
      </sharedItems>
    </cacheField>
    <cacheField name="Employee ID" numFmtId="49">
      <sharedItems count="28">
        <s v="ACKE0001"/>
        <s v="BARB0001"/>
        <s v="BARR0001"/>
        <s v="BONI0001"/>
        <s v="BUCH0001"/>
        <s v="CHEN0001"/>
        <s v="CLAY0001"/>
        <s v="DELA0001"/>
        <s v="DIAZ0001"/>
        <s v="DOYL0001"/>
        <s v="ERIC0001"/>
        <s v="FLOO0001"/>
        <s v="HARU0001"/>
        <s v="JAMI0001"/>
        <s v="KAHN0001"/>
        <s v="KENN0001"/>
        <s v="LEVY0001"/>
        <s v="LYON0001"/>
        <s v="LYSA0001"/>
        <s v="MART0001"/>
        <s v="MUGH0001"/>
        <s v="NAGA0001"/>
        <s v="REEV0001"/>
        <s v="STEW0001"/>
        <s v="TIAN0001"/>
        <s v="TIBB0001"/>
        <s v="WEST0001"/>
        <s v="YOUN0001"/>
      </sharedItems>
    </cacheField>
    <cacheField name="Employee Name" numFmtId="49">
      <sharedItems count="28">
        <s v="Ackerman, Pilar"/>
        <s v="Barbariol, Angela"/>
        <s v="Barr, Adam"/>
        <s v="Bonifaz, Luis"/>
        <s v="Buchanan, Nancy"/>
        <s v="Chen, John Y."/>
        <s v="Clayton, Jane"/>
        <s v="Delaney, Aidan"/>
        <s v="Diaz, Brenda"/>
        <s v="Doyle, Jenny"/>
        <s v="Erickson, Gregory J."/>
        <s v="Flood, Kathie"/>
        <s v="Harui, Roger"/>
        <s v="Jamison, Jay"/>
        <s v="Kahn, Wendy B."/>
        <s v="Kennedy, Kevin"/>
        <s v="Levy, Steven B."/>
        <s v="Lyon, Robert"/>
        <s v="Lysaker, Jenny"/>
        <s v="Martinez, Sandra I."/>
        <s v="Mughal, Salmon"/>
        <s v="Nagata, Suanne"/>
        <s v="Reeves, Randy"/>
        <s v="Stewart, Jim"/>
        <s v="Tiano, Mike"/>
        <s v="Tibbott, Diane"/>
        <s v="West, Paul"/>
        <s v="Young, Rob"/>
      </sharedItems>
    </cacheField>
    <cacheField name="Federal Withholding/Pay Run" numFmtId="0">
      <sharedItems containsSemiMixedTypes="0" containsString="0" containsNumber="1" minValue="0" maxValue="2177.04"/>
    </cacheField>
    <cacheField name="FICA/Medicare Withholding/Pay Run" numFmtId="0">
      <sharedItems containsSemiMixedTypes="0" containsString="0" containsNumber="1" minValue="0.35" maxValue="126.88"/>
    </cacheField>
    <cacheField name="FICA/Social Security Withholding/Pay Run" numFmtId="0">
      <sharedItems containsSemiMixedTypes="0" containsString="0" containsNumber="1" minValue="1.49" maxValue="542.5"/>
    </cacheField>
    <cacheField name="Gross Wages/Pay Run" numFmtId="0">
      <sharedItems containsSemiMixedTypes="0" containsString="0" containsNumber="1" minValue="76.92" maxValue="8750"/>
    </cacheField>
    <cacheField name="Net Wages/Pay Run" numFmtId="0">
      <sharedItems containsSemiMixedTypes="0" containsString="0" containsNumber="1" minValue="19.82" maxValue="5326.23"/>
    </cacheField>
    <cacheField name="Payment/Adjustment Number" numFmtId="0">
      <sharedItems containsSemiMixedTypes="0" containsString="0" containsNumber="1" containsInteger="1" minValue="391" maxValue="1813"/>
    </cacheField>
    <cacheField name="Posted Date" numFmtId="14">
      <sharedItems containsSemiMixedTypes="0" containsNonDate="0" containsDate="1" containsString="0" minDate="2015-01-01T00:00:00" maxDate="2015-12-02T00:00:00"/>
    </cacheField>
    <cacheField name="Total Benefit" numFmtId="0">
      <sharedItems containsSemiMixedTypes="0" containsString="0" containsNumber="1" minValue="0" maxValue="54.43"/>
    </cacheField>
    <cacheField name="Total Deductions" numFmtId="0">
      <sharedItems containsSemiMixedTypes="0" containsString="0" containsNumber="1" minValue="0" maxValue="194.31"/>
    </cacheField>
    <cacheField name="Total Taxes" numFmtId="0">
      <sharedItems containsSemiMixedTypes="0" containsString="0" containsNumber="1" minValue="1.84" maxValue="3423.78"/>
    </cacheField>
    <cacheField name="Year" numFmtId="0">
      <sharedItems containsSemiMixedTypes="0" containsString="0" containsNumber="1" containsInteger="1" minValue="2015" maxValue="201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58">
  <r>
    <x v="0"/>
    <x v="0"/>
    <x v="0"/>
    <x v="0"/>
    <x v="0"/>
    <n v="42.06"/>
    <n v="12.25"/>
    <n v="52.36"/>
    <n v="937.5"/>
    <n v="695.26"/>
    <n v="391"/>
    <d v="2015-01-01T00:00:00"/>
    <n v="50.77"/>
    <n v="121.08"/>
    <n v="121.16"/>
    <n v="2015"/>
  </r>
  <r>
    <x v="0"/>
    <x v="1"/>
    <x v="1"/>
    <x v="1"/>
    <x v="1"/>
    <n v="86.23"/>
    <n v="18.899999999999999"/>
    <n v="80.83"/>
    <n v="1308.72"/>
    <n v="1038.3399999999999"/>
    <n v="392"/>
    <d v="2015-01-01T00:00:00"/>
    <n v="51.32"/>
    <n v="44.26"/>
    <n v="226.12"/>
    <n v="2015"/>
  </r>
  <r>
    <x v="0"/>
    <x v="2"/>
    <x v="1"/>
    <x v="2"/>
    <x v="2"/>
    <n v="115.81"/>
    <n v="20.16"/>
    <n v="86.2"/>
    <n v="1395.39"/>
    <n v="1040.52"/>
    <n v="393"/>
    <d v="2015-01-01T00:00:00"/>
    <n v="52.15"/>
    <n v="60.82"/>
    <n v="294.05"/>
    <n v="2015"/>
  </r>
  <r>
    <x v="0"/>
    <x v="3"/>
    <x v="1"/>
    <x v="3"/>
    <x v="3"/>
    <n v="142.30000000000001"/>
    <n v="18.96"/>
    <n v="81.069999999999993"/>
    <n v="1312.5"/>
    <n v="989"/>
    <n v="394"/>
    <d v="2015-01-01T00:00:00"/>
    <n v="51.33"/>
    <n v="44.38"/>
    <n v="279.12"/>
    <n v="2015"/>
  </r>
  <r>
    <x v="0"/>
    <x v="4"/>
    <x v="2"/>
    <x v="4"/>
    <x v="4"/>
    <n v="40.75"/>
    <n v="12.01"/>
    <n v="51.36"/>
    <n v="833.33"/>
    <n v="682.3"/>
    <n v="395"/>
    <d v="2015-01-01T00:00:00"/>
    <n v="50.61"/>
    <n v="30"/>
    <n v="121.03"/>
    <n v="2015"/>
  </r>
  <r>
    <x v="0"/>
    <x v="5"/>
    <x v="2"/>
    <x v="5"/>
    <x v="5"/>
    <n v="51.95"/>
    <n v="9.9499999999999993"/>
    <n v="42.56"/>
    <n v="691.5"/>
    <n v="542.57000000000005"/>
    <n v="396"/>
    <d v="2015-01-01T00:00:00"/>
    <n v="50.4"/>
    <n v="25.75"/>
    <n v="123.18"/>
    <n v="2015"/>
  </r>
  <r>
    <x v="0"/>
    <x v="6"/>
    <x v="1"/>
    <x v="6"/>
    <x v="6"/>
    <n v="96.68"/>
    <n v="18.260000000000002"/>
    <n v="78.09"/>
    <n v="1312.5"/>
    <n v="985.8"/>
    <n v="397"/>
    <d v="2015-01-01T00:00:00"/>
    <n v="51.99"/>
    <n v="105.45"/>
    <n v="221.25"/>
    <n v="2015"/>
  </r>
  <r>
    <x v="0"/>
    <x v="7"/>
    <x v="3"/>
    <x v="7"/>
    <x v="7"/>
    <n v="49.94"/>
    <n v="11.83"/>
    <n v="50.58"/>
    <n v="908.79"/>
    <n v="653.76"/>
    <n v="398"/>
    <d v="2015-01-01T00:00:00"/>
    <n v="51.18"/>
    <n v="129.30000000000001"/>
    <n v="125.73"/>
    <n v="2015"/>
  </r>
  <r>
    <x v="0"/>
    <x v="8"/>
    <x v="1"/>
    <x v="8"/>
    <x v="8"/>
    <n v="173.14"/>
    <n v="21.42"/>
    <n v="91.58"/>
    <n v="1482.06"/>
    <n v="1094.32"/>
    <n v="399"/>
    <d v="2015-01-01T00:00:00"/>
    <n v="51.58"/>
    <n v="49.46"/>
    <n v="338.28"/>
    <n v="2015"/>
  </r>
  <r>
    <x v="0"/>
    <x v="9"/>
    <x v="3"/>
    <x v="9"/>
    <x v="9"/>
    <n v="63.58"/>
    <n v="12.85"/>
    <n v="54.93"/>
    <n v="891"/>
    <n v="703.38"/>
    <n v="400"/>
    <d v="2015-01-01T00:00:00"/>
    <n v="50.7"/>
    <n v="31.73"/>
    <n v="155.88999999999999"/>
    <n v="2015"/>
  </r>
  <r>
    <x v="0"/>
    <x v="10"/>
    <x v="2"/>
    <x v="10"/>
    <x v="10"/>
    <n v="115.9"/>
    <n v="14.43"/>
    <n v="61.69"/>
    <n v="1000"/>
    <n v="741.59"/>
    <n v="401"/>
    <d v="2015-01-01T00:00:00"/>
    <n v="50.86"/>
    <n v="35"/>
    <n v="223.41"/>
    <n v="2015"/>
  </r>
  <r>
    <x v="0"/>
    <x v="11"/>
    <x v="0"/>
    <x v="11"/>
    <x v="11"/>
    <n v="12.39"/>
    <n v="11.88"/>
    <n v="50.81"/>
    <n v="912.5"/>
    <n v="683.12"/>
    <n v="402"/>
    <d v="2015-01-01T00:00:00"/>
    <n v="51.64"/>
    <n v="138.58000000000001"/>
    <n v="90.8"/>
    <n v="2015"/>
  </r>
  <r>
    <x v="0"/>
    <x v="12"/>
    <x v="1"/>
    <x v="12"/>
    <x v="12"/>
    <n v="175.67"/>
    <n v="19.66"/>
    <n v="84.05"/>
    <n v="1360.72"/>
    <n v="982.52"/>
    <n v="403"/>
    <d v="2015-01-01T00:00:00"/>
    <n v="51.4"/>
    <n v="45.82"/>
    <n v="332.38"/>
    <n v="2015"/>
  </r>
  <r>
    <x v="0"/>
    <x v="13"/>
    <x v="4"/>
    <x v="13"/>
    <x v="13"/>
    <n v="173.95"/>
    <n v="19.559999999999999"/>
    <n v="83.65"/>
    <n v="1354.17"/>
    <n v="993.37"/>
    <n v="404"/>
    <d v="2015-01-01T00:00:00"/>
    <n v="51.39"/>
    <n v="45.63"/>
    <n v="315.17"/>
    <n v="2015"/>
  </r>
  <r>
    <x v="0"/>
    <x v="14"/>
    <x v="4"/>
    <x v="14"/>
    <x v="14"/>
    <n v="50.96"/>
    <n v="9.86"/>
    <n v="42.14"/>
    <n v="684.69"/>
    <n v="537.66999999999996"/>
    <n v="405"/>
    <d v="2015-01-01T00:00:00"/>
    <n v="50.39"/>
    <n v="25.54"/>
    <n v="121.48"/>
    <n v="2015"/>
  </r>
  <r>
    <x v="0"/>
    <x v="15"/>
    <x v="2"/>
    <x v="15"/>
    <x v="15"/>
    <n v="25.41"/>
    <n v="13.84"/>
    <n v="59.18"/>
    <n v="1007.42"/>
    <n v="783.55"/>
    <n v="406"/>
    <d v="2015-01-01T00:00:00"/>
    <n v="51.88"/>
    <n v="103.32"/>
    <n v="120.55"/>
    <n v="2015"/>
  </r>
  <r>
    <x v="0"/>
    <x v="16"/>
    <x v="3"/>
    <x v="16"/>
    <x v="16"/>
    <n v="83.57"/>
    <n v="16.97"/>
    <n v="72.55"/>
    <n v="1263.08"/>
    <n v="925.43"/>
    <n v="407"/>
    <d v="2015-01-01T00:00:00"/>
    <n v="51.89"/>
    <n v="143.47"/>
    <n v="194.18"/>
    <n v="2015"/>
  </r>
  <r>
    <x v="0"/>
    <x v="17"/>
    <x v="2"/>
    <x v="17"/>
    <x v="17"/>
    <n v="57.01"/>
    <n v="10.46"/>
    <n v="44.72"/>
    <n v="726.33"/>
    <n v="567.61"/>
    <n v="408"/>
    <d v="2015-01-01T00:00:00"/>
    <n v="50.45"/>
    <n v="26.79"/>
    <n v="131.93"/>
    <n v="2015"/>
  </r>
  <r>
    <x v="0"/>
    <x v="18"/>
    <x v="2"/>
    <x v="18"/>
    <x v="18"/>
    <n v="10.98"/>
    <n v="9.5"/>
    <n v="40.619999999999997"/>
    <n v="748.13"/>
    <n v="562.66"/>
    <n v="409"/>
    <d v="2015-01-01T00:00:00"/>
    <n v="50.48"/>
    <n v="115.39"/>
    <n v="70.08"/>
    <n v="2015"/>
  </r>
  <r>
    <x v="0"/>
    <x v="19"/>
    <x v="2"/>
    <x v="19"/>
    <x v="19"/>
    <n v="43.71"/>
    <n v="14.36"/>
    <n v="61.38"/>
    <n v="1000"/>
    <n v="827.31"/>
    <n v="410"/>
    <d v="2015-01-01T00:00:00"/>
    <n v="50.86"/>
    <n v="40"/>
    <n v="132.69"/>
    <n v="2015"/>
  </r>
  <r>
    <x v="0"/>
    <x v="20"/>
    <x v="2"/>
    <x v="20"/>
    <x v="20"/>
    <n v="75.03"/>
    <n v="10.35"/>
    <n v="44.28"/>
    <n v="719.13"/>
    <n v="543.37"/>
    <n v="411"/>
    <d v="2015-01-01T00:00:00"/>
    <n v="50.44"/>
    <n v="26.57"/>
    <n v="149.19"/>
    <n v="2015"/>
  </r>
  <r>
    <x v="0"/>
    <x v="21"/>
    <x v="3"/>
    <x v="21"/>
    <x v="21"/>
    <n v="74.8"/>
    <n v="12.23"/>
    <n v="52.3"/>
    <n v="848.58"/>
    <n v="655.5"/>
    <n v="412"/>
    <d v="2015-01-01T00:00:00"/>
    <n v="50.63"/>
    <n v="30.46"/>
    <n v="162.62"/>
    <n v="2015"/>
  </r>
  <r>
    <x v="0"/>
    <x v="22"/>
    <x v="5"/>
    <x v="22"/>
    <x v="22"/>
    <n v="128.37"/>
    <n v="15.67"/>
    <n v="67"/>
    <n v="1085.71"/>
    <n v="806.91"/>
    <n v="413"/>
    <d v="2015-01-01T00:00:00"/>
    <n v="50.99"/>
    <n v="37.57"/>
    <n v="241.23"/>
    <n v="2015"/>
  </r>
  <r>
    <x v="0"/>
    <x v="23"/>
    <x v="5"/>
    <x v="23"/>
    <x v="23"/>
    <n v="163.9"/>
    <n v="25.33"/>
    <n v="108.32"/>
    <n v="1840.12"/>
    <n v="1315.46"/>
    <n v="414"/>
    <d v="2015-01-01T00:00:00"/>
    <n v="53.96"/>
    <n v="184.96"/>
    <n v="339.7"/>
    <n v="2015"/>
  </r>
  <r>
    <x v="0"/>
    <x v="24"/>
    <x v="1"/>
    <x v="24"/>
    <x v="24"/>
    <n v="129.13999999999999"/>
    <n v="17.649999999999999"/>
    <n v="75.459999999999994"/>
    <n v="1222.05"/>
    <n v="931.14"/>
    <n v="415"/>
    <d v="2015-01-01T00:00:00"/>
    <n v="51.19"/>
    <n v="41.66"/>
    <n v="249.25"/>
    <n v="2015"/>
  </r>
  <r>
    <x v="0"/>
    <x v="25"/>
    <x v="0"/>
    <x v="25"/>
    <x v="25"/>
    <n v="76.900000000000006"/>
    <n v="10.57"/>
    <n v="45.22"/>
    <n v="807.23"/>
    <n v="552.47"/>
    <n v="416"/>
    <d v="2015-01-01T00:00:00"/>
    <n v="50.57"/>
    <n v="102.17"/>
    <n v="152.59"/>
    <n v="2015"/>
  </r>
  <r>
    <x v="0"/>
    <x v="26"/>
    <x v="2"/>
    <x v="26"/>
    <x v="26"/>
    <n v="39.409999999999997"/>
    <n v="13.73"/>
    <n v="58.72"/>
    <n v="1000"/>
    <n v="782.68"/>
    <n v="417"/>
    <d v="2015-01-01T00:00:00"/>
    <n v="50.86"/>
    <n v="82.95"/>
    <n v="134.37"/>
    <n v="2015"/>
  </r>
  <r>
    <x v="0"/>
    <x v="27"/>
    <x v="0"/>
    <x v="27"/>
    <x v="27"/>
    <n v="16.55"/>
    <n v="10.33"/>
    <n v="44.18"/>
    <n v="805.58"/>
    <n v="604.25"/>
    <n v="418"/>
    <d v="2015-01-01T00:00:00"/>
    <n v="50.57"/>
    <n v="117.12"/>
    <n v="84.21"/>
    <n v="2015"/>
  </r>
  <r>
    <x v="1"/>
    <x v="28"/>
    <x v="0"/>
    <x v="0"/>
    <x v="0"/>
    <n v="42.06"/>
    <n v="12.24"/>
    <n v="52.36"/>
    <n v="937.5"/>
    <n v="695.27"/>
    <n v="419"/>
    <d v="2015-02-01T00:00:00"/>
    <n v="50.77"/>
    <n v="121.08"/>
    <n v="121.15"/>
    <n v="2015"/>
  </r>
  <r>
    <x v="1"/>
    <x v="29"/>
    <x v="1"/>
    <x v="1"/>
    <x v="1"/>
    <n v="86.23"/>
    <n v="18.91"/>
    <n v="80.83"/>
    <n v="1308.72"/>
    <n v="1038.33"/>
    <n v="420"/>
    <d v="2015-02-01T00:00:00"/>
    <n v="51.32"/>
    <n v="44.26"/>
    <n v="226.13"/>
    <n v="2015"/>
  </r>
  <r>
    <x v="1"/>
    <x v="30"/>
    <x v="1"/>
    <x v="2"/>
    <x v="2"/>
    <n v="115.81"/>
    <n v="20.16"/>
    <n v="86.21"/>
    <n v="1395.39"/>
    <n v="1040.51"/>
    <n v="421"/>
    <d v="2015-02-01T00:00:00"/>
    <n v="52.15"/>
    <n v="60.82"/>
    <n v="294.06"/>
    <n v="2015"/>
  </r>
  <r>
    <x v="1"/>
    <x v="31"/>
    <x v="1"/>
    <x v="3"/>
    <x v="3"/>
    <n v="142.30000000000001"/>
    <n v="18.96"/>
    <n v="81.06"/>
    <n v="1312.5"/>
    <n v="989.01"/>
    <n v="422"/>
    <d v="2015-02-01T00:00:00"/>
    <n v="51.33"/>
    <n v="44.38"/>
    <n v="279.11"/>
    <n v="2015"/>
  </r>
  <r>
    <x v="1"/>
    <x v="32"/>
    <x v="2"/>
    <x v="4"/>
    <x v="4"/>
    <n v="40.75"/>
    <n v="12.01"/>
    <n v="51.35"/>
    <n v="833.33"/>
    <n v="682.31"/>
    <n v="423"/>
    <d v="2015-02-01T00:00:00"/>
    <n v="50.61"/>
    <n v="30"/>
    <n v="121.02"/>
    <n v="2015"/>
  </r>
  <r>
    <x v="1"/>
    <x v="33"/>
    <x v="2"/>
    <x v="5"/>
    <x v="5"/>
    <n v="51.95"/>
    <n v="9.9600000000000009"/>
    <n v="42.57"/>
    <n v="691.5"/>
    <n v="542.54999999999995"/>
    <n v="424"/>
    <d v="2015-02-01T00:00:00"/>
    <n v="50.4"/>
    <n v="25.75"/>
    <n v="123.2"/>
    <n v="2015"/>
  </r>
  <r>
    <x v="1"/>
    <x v="34"/>
    <x v="1"/>
    <x v="6"/>
    <x v="6"/>
    <n v="96.68"/>
    <n v="18.27"/>
    <n v="78.09"/>
    <n v="1312.5"/>
    <n v="985.79"/>
    <n v="425"/>
    <d v="2015-02-01T00:00:00"/>
    <n v="51.99"/>
    <n v="105.45"/>
    <n v="221.26"/>
    <n v="2015"/>
  </r>
  <r>
    <x v="1"/>
    <x v="35"/>
    <x v="3"/>
    <x v="7"/>
    <x v="7"/>
    <n v="49.94"/>
    <n v="11.83"/>
    <n v="50.58"/>
    <n v="908.79"/>
    <n v="653.76"/>
    <n v="426"/>
    <d v="2015-02-01T00:00:00"/>
    <n v="51.18"/>
    <n v="129.30000000000001"/>
    <n v="125.73"/>
    <n v="2015"/>
  </r>
  <r>
    <x v="1"/>
    <x v="36"/>
    <x v="1"/>
    <x v="8"/>
    <x v="8"/>
    <n v="173.14"/>
    <n v="21.41"/>
    <n v="91.58"/>
    <n v="1482.06"/>
    <n v="1094.33"/>
    <n v="427"/>
    <d v="2015-02-01T00:00:00"/>
    <n v="51.58"/>
    <n v="49.46"/>
    <n v="338.27"/>
    <n v="2015"/>
  </r>
  <r>
    <x v="1"/>
    <x v="37"/>
    <x v="3"/>
    <x v="9"/>
    <x v="9"/>
    <n v="63.58"/>
    <n v="12.84"/>
    <n v="54.93"/>
    <n v="891"/>
    <n v="703.39"/>
    <n v="428"/>
    <d v="2015-02-01T00:00:00"/>
    <n v="50.7"/>
    <n v="31.73"/>
    <n v="155.88"/>
    <n v="2015"/>
  </r>
  <r>
    <x v="1"/>
    <x v="38"/>
    <x v="2"/>
    <x v="10"/>
    <x v="10"/>
    <n v="115.9"/>
    <n v="14.43"/>
    <n v="61.69"/>
    <n v="1000"/>
    <n v="741.59"/>
    <n v="429"/>
    <d v="2015-02-01T00:00:00"/>
    <n v="50.86"/>
    <n v="35"/>
    <n v="223.41"/>
    <n v="2015"/>
  </r>
  <r>
    <x v="1"/>
    <x v="39"/>
    <x v="0"/>
    <x v="11"/>
    <x v="11"/>
    <n v="12.39"/>
    <n v="11.89"/>
    <n v="50.81"/>
    <n v="912.5"/>
    <n v="683.11"/>
    <n v="430"/>
    <d v="2015-02-01T00:00:00"/>
    <n v="51.64"/>
    <n v="138.58000000000001"/>
    <n v="90.81"/>
    <n v="2015"/>
  </r>
  <r>
    <x v="1"/>
    <x v="40"/>
    <x v="1"/>
    <x v="12"/>
    <x v="12"/>
    <n v="175.67"/>
    <n v="19.66"/>
    <n v="84.06"/>
    <n v="1360.72"/>
    <n v="982.51"/>
    <n v="431"/>
    <d v="2015-02-01T00:00:00"/>
    <n v="51.4"/>
    <n v="45.82"/>
    <n v="332.39"/>
    <n v="2015"/>
  </r>
  <r>
    <x v="1"/>
    <x v="41"/>
    <x v="4"/>
    <x v="13"/>
    <x v="13"/>
    <n v="173.95"/>
    <n v="19.57"/>
    <n v="83.65"/>
    <n v="1354.17"/>
    <n v="993.36"/>
    <n v="432"/>
    <d v="2015-02-01T00:00:00"/>
    <n v="51.39"/>
    <n v="45.63"/>
    <n v="315.18"/>
    <n v="2015"/>
  </r>
  <r>
    <x v="1"/>
    <x v="42"/>
    <x v="4"/>
    <x v="14"/>
    <x v="14"/>
    <n v="50.96"/>
    <n v="9.85"/>
    <n v="42.14"/>
    <n v="684.69"/>
    <n v="537.67999999999995"/>
    <n v="433"/>
    <d v="2015-02-01T00:00:00"/>
    <n v="50.39"/>
    <n v="25.54"/>
    <n v="121.47"/>
    <n v="2015"/>
  </r>
  <r>
    <x v="1"/>
    <x v="43"/>
    <x v="2"/>
    <x v="15"/>
    <x v="15"/>
    <n v="25.41"/>
    <n v="13.84"/>
    <n v="59.17"/>
    <n v="1007.42"/>
    <n v="783.56"/>
    <n v="434"/>
    <d v="2015-02-01T00:00:00"/>
    <n v="51.88"/>
    <n v="103.32"/>
    <n v="120.54"/>
    <n v="2015"/>
  </r>
  <r>
    <x v="1"/>
    <x v="44"/>
    <x v="3"/>
    <x v="16"/>
    <x v="16"/>
    <n v="83.57"/>
    <n v="16.96"/>
    <n v="72.55"/>
    <n v="1263.08"/>
    <n v="925.44"/>
    <n v="435"/>
    <d v="2015-02-01T00:00:00"/>
    <n v="51.89"/>
    <n v="143.47"/>
    <n v="194.17"/>
    <n v="2015"/>
  </r>
  <r>
    <x v="1"/>
    <x v="45"/>
    <x v="2"/>
    <x v="17"/>
    <x v="17"/>
    <n v="47.26"/>
    <n v="9.49"/>
    <n v="40.57"/>
    <n v="659.28"/>
    <n v="519.39"/>
    <n v="436"/>
    <d v="2015-02-01T00:00:00"/>
    <n v="50.35"/>
    <n v="24.78"/>
    <n v="115.11"/>
    <n v="2015"/>
  </r>
  <r>
    <x v="1"/>
    <x v="46"/>
    <x v="2"/>
    <x v="18"/>
    <x v="18"/>
    <n v="10.98"/>
    <n v="9.5"/>
    <n v="40.619999999999997"/>
    <n v="748.13"/>
    <n v="562.66"/>
    <n v="437"/>
    <d v="2015-02-01T00:00:00"/>
    <n v="50.48"/>
    <n v="115.39"/>
    <n v="70.08"/>
    <n v="2015"/>
  </r>
  <r>
    <x v="1"/>
    <x v="47"/>
    <x v="2"/>
    <x v="19"/>
    <x v="19"/>
    <n v="25.8"/>
    <n v="11.67"/>
    <n v="49.93"/>
    <n v="815.38"/>
    <n v="689.86"/>
    <n v="438"/>
    <d v="2015-02-01T00:00:00"/>
    <n v="50.58"/>
    <n v="34.46"/>
    <n v="91.06"/>
    <n v="2015"/>
  </r>
  <r>
    <x v="1"/>
    <x v="48"/>
    <x v="2"/>
    <x v="20"/>
    <x v="20"/>
    <n v="75.03"/>
    <n v="10.36"/>
    <n v="44.27"/>
    <n v="719.13"/>
    <n v="543.37"/>
    <n v="439"/>
    <d v="2015-02-01T00:00:00"/>
    <n v="50.44"/>
    <n v="26.57"/>
    <n v="149.19"/>
    <n v="2015"/>
  </r>
  <r>
    <x v="1"/>
    <x v="49"/>
    <x v="3"/>
    <x v="21"/>
    <x v="21"/>
    <n v="63.4"/>
    <n v="11.1"/>
    <n v="47.45"/>
    <n v="770.25"/>
    <n v="599.17999999999995"/>
    <n v="440"/>
    <d v="2015-02-01T00:00:00"/>
    <n v="50.52"/>
    <n v="28.11"/>
    <n v="142.96"/>
    <n v="2015"/>
  </r>
  <r>
    <x v="1"/>
    <x v="50"/>
    <x v="5"/>
    <x v="22"/>
    <x v="22"/>
    <n v="99.2"/>
    <n v="12.76"/>
    <n v="54.58"/>
    <n v="885.27"/>
    <n v="662.81"/>
    <n v="441"/>
    <d v="2015-02-01T00:00:00"/>
    <n v="50.69"/>
    <n v="31.56"/>
    <n v="190.9"/>
    <n v="2015"/>
  </r>
  <r>
    <x v="1"/>
    <x v="51"/>
    <x v="5"/>
    <x v="23"/>
    <x v="23"/>
    <n v="190.57"/>
    <n v="28.05"/>
    <n v="119.93"/>
    <n v="2027.25"/>
    <n v="1446.9"/>
    <n v="442"/>
    <d v="2015-02-01T00:00:00"/>
    <n v="54.43"/>
    <n v="194.31"/>
    <n v="386.04"/>
    <n v="2015"/>
  </r>
  <r>
    <x v="1"/>
    <x v="52"/>
    <x v="1"/>
    <x v="24"/>
    <x v="24"/>
    <n v="129.13999999999999"/>
    <n v="17.64"/>
    <n v="75.45"/>
    <n v="1222.05"/>
    <n v="931.16"/>
    <n v="443"/>
    <d v="2015-02-01T00:00:00"/>
    <n v="51.19"/>
    <n v="41.66"/>
    <n v="249.23"/>
    <n v="2015"/>
  </r>
  <r>
    <x v="1"/>
    <x v="53"/>
    <x v="0"/>
    <x v="25"/>
    <x v="25"/>
    <n v="103.5"/>
    <n v="13.23"/>
    <n v="56.54"/>
    <n v="990"/>
    <n v="683.86"/>
    <n v="444"/>
    <d v="2015-02-01T00:00:00"/>
    <n v="50.85"/>
    <n v="107.65"/>
    <n v="198.49"/>
    <n v="2015"/>
  </r>
  <r>
    <x v="1"/>
    <x v="54"/>
    <x v="2"/>
    <x v="26"/>
    <x v="26"/>
    <n v="39.409999999999997"/>
    <n v="13.73"/>
    <n v="58.71"/>
    <n v="1000"/>
    <n v="782.69"/>
    <n v="445"/>
    <d v="2015-02-01T00:00:00"/>
    <n v="50.86"/>
    <n v="82.95"/>
    <n v="134.36000000000001"/>
    <n v="2015"/>
  </r>
  <r>
    <x v="1"/>
    <x v="55"/>
    <x v="0"/>
    <x v="27"/>
    <x v="27"/>
    <n v="24.5"/>
    <n v="11.52"/>
    <n v="49.27"/>
    <n v="887.5"/>
    <n v="667.09"/>
    <n v="446"/>
    <d v="2015-02-01T00:00:00"/>
    <n v="50.69"/>
    <n v="119.58"/>
    <n v="100.83"/>
    <n v="2015"/>
  </r>
  <r>
    <x v="2"/>
    <x v="56"/>
    <x v="0"/>
    <x v="0"/>
    <x v="0"/>
    <n v="42.06"/>
    <n v="12.25"/>
    <n v="52.37"/>
    <n v="937.5"/>
    <n v="695.25"/>
    <n v="447"/>
    <d v="2015-03-01T00:00:00"/>
    <n v="50.77"/>
    <n v="121.08"/>
    <n v="121.17"/>
    <n v="2015"/>
  </r>
  <r>
    <x v="2"/>
    <x v="57"/>
    <x v="1"/>
    <x v="1"/>
    <x v="1"/>
    <n v="86.23"/>
    <n v="18.899999999999999"/>
    <n v="80.83"/>
    <n v="1308.72"/>
    <n v="1038.3399999999999"/>
    <n v="448"/>
    <d v="2015-03-01T00:00:00"/>
    <n v="51.32"/>
    <n v="44.26"/>
    <n v="226.12"/>
    <n v="2015"/>
  </r>
  <r>
    <x v="2"/>
    <x v="58"/>
    <x v="1"/>
    <x v="2"/>
    <x v="2"/>
    <n v="115.81"/>
    <n v="20.16"/>
    <n v="86.2"/>
    <n v="1395.39"/>
    <n v="1040.52"/>
    <n v="449"/>
    <d v="2015-03-01T00:00:00"/>
    <n v="52.15"/>
    <n v="60.82"/>
    <n v="294.05"/>
    <n v="2015"/>
  </r>
  <r>
    <x v="2"/>
    <x v="59"/>
    <x v="1"/>
    <x v="3"/>
    <x v="3"/>
    <n v="142.30000000000001"/>
    <n v="18.96"/>
    <n v="81.069999999999993"/>
    <n v="1312.5"/>
    <n v="989"/>
    <n v="450"/>
    <d v="2015-03-01T00:00:00"/>
    <n v="51.33"/>
    <n v="44.38"/>
    <n v="279.12"/>
    <n v="2015"/>
  </r>
  <r>
    <x v="2"/>
    <x v="60"/>
    <x v="2"/>
    <x v="4"/>
    <x v="4"/>
    <n v="40.75"/>
    <n v="12.01"/>
    <n v="51.36"/>
    <n v="833.33"/>
    <n v="682.3"/>
    <n v="451"/>
    <d v="2015-03-01T00:00:00"/>
    <n v="50.61"/>
    <n v="30"/>
    <n v="121.03"/>
    <n v="2015"/>
  </r>
  <r>
    <x v="2"/>
    <x v="61"/>
    <x v="2"/>
    <x v="5"/>
    <x v="5"/>
    <n v="51.95"/>
    <n v="9.9499999999999993"/>
    <n v="42.56"/>
    <n v="691.5"/>
    <n v="542.57000000000005"/>
    <n v="452"/>
    <d v="2015-03-01T00:00:00"/>
    <n v="50.4"/>
    <n v="25.75"/>
    <n v="123.18"/>
    <n v="2015"/>
  </r>
  <r>
    <x v="2"/>
    <x v="62"/>
    <x v="1"/>
    <x v="6"/>
    <x v="6"/>
    <n v="96.68"/>
    <n v="18.260000000000002"/>
    <n v="78.099999999999994"/>
    <n v="1312.5"/>
    <n v="985.79"/>
    <n v="453"/>
    <d v="2015-03-01T00:00:00"/>
    <n v="51.99"/>
    <n v="105.45"/>
    <n v="221.26"/>
    <n v="2015"/>
  </r>
  <r>
    <x v="2"/>
    <x v="63"/>
    <x v="3"/>
    <x v="7"/>
    <x v="7"/>
    <n v="49.94"/>
    <n v="11.83"/>
    <n v="50.59"/>
    <n v="908.79"/>
    <n v="653.75"/>
    <n v="454"/>
    <d v="2015-03-01T00:00:00"/>
    <n v="51.18"/>
    <n v="129.30000000000001"/>
    <n v="125.74"/>
    <n v="2015"/>
  </r>
  <r>
    <x v="2"/>
    <x v="64"/>
    <x v="1"/>
    <x v="8"/>
    <x v="8"/>
    <n v="173.14"/>
    <n v="21.42"/>
    <n v="91.57"/>
    <n v="1482.06"/>
    <n v="1094.33"/>
    <n v="455"/>
    <d v="2015-03-01T00:00:00"/>
    <n v="51.58"/>
    <n v="49.46"/>
    <n v="338.27"/>
    <n v="2015"/>
  </r>
  <r>
    <x v="2"/>
    <x v="65"/>
    <x v="3"/>
    <x v="9"/>
    <x v="9"/>
    <n v="51.61"/>
    <n v="11.66"/>
    <n v="49.84"/>
    <n v="808.75"/>
    <n v="644.25"/>
    <n v="456"/>
    <d v="2015-03-01T00:00:00"/>
    <n v="50.57"/>
    <n v="29.26"/>
    <n v="135.24"/>
    <n v="2015"/>
  </r>
  <r>
    <x v="2"/>
    <x v="66"/>
    <x v="2"/>
    <x v="10"/>
    <x v="10"/>
    <n v="115.9"/>
    <n v="14.42"/>
    <n v="61.69"/>
    <n v="1000"/>
    <n v="741.6"/>
    <n v="457"/>
    <d v="2015-03-01T00:00:00"/>
    <n v="50.86"/>
    <n v="35"/>
    <n v="223.4"/>
    <n v="2015"/>
  </r>
  <r>
    <x v="2"/>
    <x v="67"/>
    <x v="0"/>
    <x v="11"/>
    <x v="11"/>
    <n v="0"/>
    <n v="9.44"/>
    <n v="40.369999999999997"/>
    <n v="744.04"/>
    <n v="553.16"/>
    <n v="458"/>
    <d v="2015-03-01T00:00:00"/>
    <n v="51.22"/>
    <n v="130.15"/>
    <n v="60.73"/>
    <n v="2015"/>
  </r>
  <r>
    <x v="2"/>
    <x v="68"/>
    <x v="1"/>
    <x v="12"/>
    <x v="12"/>
    <n v="175.67"/>
    <n v="19.649999999999999"/>
    <n v="84.05"/>
    <n v="1360.72"/>
    <n v="982.53"/>
    <n v="459"/>
    <d v="2015-03-01T00:00:00"/>
    <n v="51.4"/>
    <n v="45.82"/>
    <n v="332.37"/>
    <n v="2015"/>
  </r>
  <r>
    <x v="2"/>
    <x v="69"/>
    <x v="4"/>
    <x v="13"/>
    <x v="13"/>
    <n v="149.24"/>
    <n v="17.75"/>
    <n v="75.900000000000006"/>
    <n v="1229.17"/>
    <n v="910.03"/>
    <n v="460"/>
    <d v="2015-03-01T00:00:00"/>
    <n v="51.2"/>
    <n v="41.88"/>
    <n v="277.26"/>
    <n v="2015"/>
  </r>
  <r>
    <x v="2"/>
    <x v="70"/>
    <x v="4"/>
    <x v="14"/>
    <x v="14"/>
    <n v="50.96"/>
    <n v="9.86"/>
    <n v="42.14"/>
    <n v="684.69"/>
    <n v="537.66999999999996"/>
    <n v="461"/>
    <d v="2015-03-01T00:00:00"/>
    <n v="50.39"/>
    <n v="25.54"/>
    <n v="121.48"/>
    <n v="2015"/>
  </r>
  <r>
    <x v="2"/>
    <x v="71"/>
    <x v="2"/>
    <x v="15"/>
    <x v="15"/>
    <n v="16.579999999999998"/>
    <n v="12.49"/>
    <n v="53.42"/>
    <n v="914.43"/>
    <n v="713.8"/>
    <n v="462"/>
    <d v="2015-03-01T00:00:00"/>
    <n v="51.65"/>
    <n v="98.67"/>
    <n v="101.96"/>
    <n v="2015"/>
  </r>
  <r>
    <x v="2"/>
    <x v="72"/>
    <x v="3"/>
    <x v="16"/>
    <x v="16"/>
    <n v="83.57"/>
    <n v="16.97"/>
    <n v="72.540000000000006"/>
    <n v="1263.08"/>
    <n v="925.44"/>
    <n v="463"/>
    <d v="2015-03-01T00:00:00"/>
    <n v="51.89"/>
    <n v="143.47"/>
    <n v="194.17"/>
    <n v="2015"/>
  </r>
  <r>
    <x v="2"/>
    <x v="73"/>
    <x v="2"/>
    <x v="17"/>
    <x v="17"/>
    <n v="57.01"/>
    <n v="10.46"/>
    <n v="44.72"/>
    <n v="726.33"/>
    <n v="567.61"/>
    <n v="464"/>
    <d v="2015-03-01T00:00:00"/>
    <n v="50.45"/>
    <n v="26.79"/>
    <n v="131.93"/>
    <n v="2015"/>
  </r>
  <r>
    <x v="2"/>
    <x v="74"/>
    <x v="2"/>
    <x v="18"/>
    <x v="18"/>
    <n v="10.98"/>
    <n v="9.5"/>
    <n v="40.619999999999997"/>
    <n v="748.13"/>
    <n v="562.66"/>
    <n v="465"/>
    <d v="2015-03-01T00:00:00"/>
    <n v="50.48"/>
    <n v="115.39"/>
    <n v="70.08"/>
    <n v="2015"/>
  </r>
  <r>
    <x v="2"/>
    <x v="75"/>
    <x v="2"/>
    <x v="19"/>
    <x v="19"/>
    <n v="43.71"/>
    <n v="14.36"/>
    <n v="61.38"/>
    <n v="1000"/>
    <n v="827.31"/>
    <n v="466"/>
    <d v="2015-03-01T00:00:00"/>
    <n v="50.86"/>
    <n v="40"/>
    <n v="132.69"/>
    <n v="2015"/>
  </r>
  <r>
    <x v="2"/>
    <x v="76"/>
    <x v="2"/>
    <x v="20"/>
    <x v="20"/>
    <n v="75.03"/>
    <n v="10.35"/>
    <n v="44.28"/>
    <n v="719.13"/>
    <n v="543.37"/>
    <n v="467"/>
    <d v="2015-03-01T00:00:00"/>
    <n v="50.44"/>
    <n v="26.57"/>
    <n v="149.19"/>
    <n v="2015"/>
  </r>
  <r>
    <x v="2"/>
    <x v="77"/>
    <x v="3"/>
    <x v="21"/>
    <x v="21"/>
    <n v="74.8"/>
    <n v="12.23"/>
    <n v="52.3"/>
    <n v="848.58"/>
    <n v="655.5"/>
    <n v="468"/>
    <d v="2015-03-01T00:00:00"/>
    <n v="50.63"/>
    <n v="30.46"/>
    <n v="162.62"/>
    <n v="2015"/>
  </r>
  <r>
    <x v="2"/>
    <x v="78"/>
    <x v="5"/>
    <x v="22"/>
    <x v="22"/>
    <n v="128.37"/>
    <n v="15.67"/>
    <n v="67"/>
    <n v="1085.71"/>
    <n v="806.91"/>
    <n v="469"/>
    <d v="2015-03-01T00:00:00"/>
    <n v="50.99"/>
    <n v="37.57"/>
    <n v="241.23"/>
    <n v="2015"/>
  </r>
  <r>
    <x v="2"/>
    <x v="79"/>
    <x v="5"/>
    <x v="23"/>
    <x v="23"/>
    <n v="190.57"/>
    <n v="28.05"/>
    <n v="119.93"/>
    <n v="2027.25"/>
    <n v="1446.9"/>
    <n v="470"/>
    <d v="2015-03-01T00:00:00"/>
    <n v="54.43"/>
    <n v="194.31"/>
    <n v="386.04"/>
    <n v="2015"/>
  </r>
  <r>
    <x v="2"/>
    <x v="80"/>
    <x v="1"/>
    <x v="24"/>
    <x v="24"/>
    <n v="129.13999999999999"/>
    <n v="17.649999999999999"/>
    <n v="75.459999999999994"/>
    <n v="1222.05"/>
    <n v="931.14"/>
    <n v="471"/>
    <d v="2015-03-01T00:00:00"/>
    <n v="51.19"/>
    <n v="41.66"/>
    <n v="249.25"/>
    <n v="2015"/>
  </r>
  <r>
    <x v="2"/>
    <x v="81"/>
    <x v="0"/>
    <x v="25"/>
    <x v="25"/>
    <n v="103.5"/>
    <n v="13.22"/>
    <n v="56.55"/>
    <n v="990"/>
    <n v="683.86"/>
    <n v="472"/>
    <d v="2015-03-01T00:00:00"/>
    <n v="50.85"/>
    <n v="107.65"/>
    <n v="198.49"/>
    <n v="2015"/>
  </r>
  <r>
    <x v="2"/>
    <x v="82"/>
    <x v="2"/>
    <x v="26"/>
    <x v="26"/>
    <n v="39.409999999999997"/>
    <n v="13.74"/>
    <n v="58.72"/>
    <n v="1000"/>
    <n v="782.67"/>
    <n v="473"/>
    <d v="2015-03-01T00:00:00"/>
    <n v="50.86"/>
    <n v="82.95"/>
    <n v="134.38"/>
    <n v="2015"/>
  </r>
  <r>
    <x v="2"/>
    <x v="83"/>
    <x v="0"/>
    <x v="27"/>
    <x v="27"/>
    <n v="24.5"/>
    <n v="11.53"/>
    <n v="49.26"/>
    <n v="887.5"/>
    <n v="667.09"/>
    <n v="474"/>
    <d v="2015-03-01T00:00:00"/>
    <n v="50.69"/>
    <n v="119.58"/>
    <n v="100.83"/>
    <n v="2015"/>
  </r>
  <r>
    <x v="3"/>
    <x v="84"/>
    <x v="0"/>
    <x v="0"/>
    <x v="0"/>
    <n v="42.06"/>
    <n v="12.24"/>
    <n v="52.36"/>
    <n v="937.5"/>
    <n v="695.27"/>
    <n v="475"/>
    <d v="2015-04-01T00:00:00"/>
    <n v="50.77"/>
    <n v="121.08"/>
    <n v="121.15"/>
    <n v="2015"/>
  </r>
  <r>
    <x v="3"/>
    <x v="85"/>
    <x v="1"/>
    <x v="1"/>
    <x v="1"/>
    <n v="86.23"/>
    <n v="18.91"/>
    <n v="80.83"/>
    <n v="1308.72"/>
    <n v="1038.33"/>
    <n v="476"/>
    <d v="2015-04-01T00:00:00"/>
    <n v="51.32"/>
    <n v="44.26"/>
    <n v="226.13"/>
    <n v="2015"/>
  </r>
  <r>
    <x v="3"/>
    <x v="86"/>
    <x v="1"/>
    <x v="2"/>
    <x v="2"/>
    <n v="115.81"/>
    <n v="20.16"/>
    <n v="86.21"/>
    <n v="1395.39"/>
    <n v="1040.51"/>
    <n v="477"/>
    <d v="2015-04-01T00:00:00"/>
    <n v="52.15"/>
    <n v="60.82"/>
    <n v="294.06"/>
    <n v="2015"/>
  </r>
  <r>
    <x v="3"/>
    <x v="87"/>
    <x v="1"/>
    <x v="3"/>
    <x v="3"/>
    <n v="124.67"/>
    <n v="17.2"/>
    <n v="73.55"/>
    <n v="1191.3499999999999"/>
    <n v="901.92"/>
    <n v="478"/>
    <d v="2015-04-01T00:00:00"/>
    <n v="51.15"/>
    <n v="40.74"/>
    <n v="248.69"/>
    <n v="2015"/>
  </r>
  <r>
    <x v="3"/>
    <x v="88"/>
    <x v="2"/>
    <x v="4"/>
    <x v="4"/>
    <n v="40.75"/>
    <n v="12.01"/>
    <n v="51.36"/>
    <n v="833.33"/>
    <n v="682.3"/>
    <n v="479"/>
    <d v="2015-04-01T00:00:00"/>
    <n v="50.61"/>
    <n v="30"/>
    <n v="121.03"/>
    <n v="2015"/>
  </r>
  <r>
    <x v="3"/>
    <x v="89"/>
    <x v="2"/>
    <x v="5"/>
    <x v="5"/>
    <n v="33.369999999999997"/>
    <n v="8.11"/>
    <n v="34.65"/>
    <n v="563.84"/>
    <n v="450.78"/>
    <n v="480"/>
    <d v="2015-04-01T00:00:00"/>
    <n v="50.21"/>
    <n v="21.92"/>
    <n v="91.14"/>
    <n v="2015"/>
  </r>
  <r>
    <x v="3"/>
    <x v="90"/>
    <x v="1"/>
    <x v="6"/>
    <x v="6"/>
    <n v="96.68"/>
    <n v="18.260000000000002"/>
    <n v="78.09"/>
    <n v="1312.5"/>
    <n v="985.8"/>
    <n v="481"/>
    <d v="2015-04-01T00:00:00"/>
    <n v="51.99"/>
    <n v="105.45"/>
    <n v="221.25"/>
    <n v="2015"/>
  </r>
  <r>
    <x v="3"/>
    <x v="91"/>
    <x v="3"/>
    <x v="7"/>
    <x v="7"/>
    <n v="37.86"/>
    <n v="10.61"/>
    <n v="45.38"/>
    <n v="824.9"/>
    <n v="594.13"/>
    <n v="482"/>
    <d v="2015-04-01T00:00:00"/>
    <n v="51.01"/>
    <n v="125.95"/>
    <n v="104.82"/>
    <n v="2015"/>
  </r>
  <r>
    <x v="3"/>
    <x v="92"/>
    <x v="1"/>
    <x v="8"/>
    <x v="8"/>
    <n v="173.14"/>
    <n v="21.42"/>
    <n v="91.58"/>
    <n v="1482.06"/>
    <n v="1094.32"/>
    <n v="483"/>
    <d v="2015-04-01T00:00:00"/>
    <n v="51.58"/>
    <n v="49.46"/>
    <n v="338.28"/>
    <n v="2015"/>
  </r>
  <r>
    <x v="3"/>
    <x v="93"/>
    <x v="3"/>
    <x v="9"/>
    <x v="9"/>
    <n v="63.58"/>
    <n v="12.85"/>
    <n v="54.93"/>
    <n v="891"/>
    <n v="703.38"/>
    <n v="484"/>
    <d v="2015-04-01T00:00:00"/>
    <n v="50.7"/>
    <n v="31.73"/>
    <n v="155.88999999999999"/>
    <n v="2015"/>
  </r>
  <r>
    <x v="3"/>
    <x v="94"/>
    <x v="2"/>
    <x v="10"/>
    <x v="10"/>
    <n v="115.9"/>
    <n v="14.43"/>
    <n v="61.69"/>
    <n v="1000"/>
    <n v="741.59"/>
    <n v="485"/>
    <d v="2015-04-01T00:00:00"/>
    <n v="50.86"/>
    <n v="35"/>
    <n v="223.41"/>
    <n v="2015"/>
  </r>
  <r>
    <x v="3"/>
    <x v="95"/>
    <x v="0"/>
    <x v="11"/>
    <x v="11"/>
    <n v="12.39"/>
    <n v="11.88"/>
    <n v="50.81"/>
    <n v="912.5"/>
    <n v="683.12"/>
    <n v="486"/>
    <d v="2015-04-01T00:00:00"/>
    <n v="51.64"/>
    <n v="138.58000000000001"/>
    <n v="90.8"/>
    <n v="2015"/>
  </r>
  <r>
    <x v="3"/>
    <x v="96"/>
    <x v="1"/>
    <x v="12"/>
    <x v="12"/>
    <n v="175.67"/>
    <n v="19.66"/>
    <n v="84.06"/>
    <n v="1360.72"/>
    <n v="982.51"/>
    <n v="487"/>
    <d v="2015-04-01T00:00:00"/>
    <n v="51.4"/>
    <n v="45.82"/>
    <n v="332.39"/>
    <n v="2015"/>
  </r>
  <r>
    <x v="3"/>
    <x v="97"/>
    <x v="4"/>
    <x v="13"/>
    <x v="13"/>
    <n v="173.95"/>
    <n v="19.559999999999999"/>
    <n v="83.64"/>
    <n v="1354.17"/>
    <n v="993.38"/>
    <n v="488"/>
    <d v="2015-04-01T00:00:00"/>
    <n v="51.39"/>
    <n v="45.63"/>
    <n v="315.16000000000003"/>
    <n v="2015"/>
  </r>
  <r>
    <x v="3"/>
    <x v="98"/>
    <x v="4"/>
    <x v="14"/>
    <x v="14"/>
    <n v="50.96"/>
    <n v="9.85"/>
    <n v="42.14"/>
    <n v="684.69"/>
    <n v="537.67999999999995"/>
    <n v="489"/>
    <d v="2015-04-01T00:00:00"/>
    <n v="50.39"/>
    <n v="25.54"/>
    <n v="121.47"/>
    <n v="2015"/>
  </r>
  <r>
    <x v="3"/>
    <x v="99"/>
    <x v="2"/>
    <x v="15"/>
    <x v="15"/>
    <n v="25.41"/>
    <n v="13.84"/>
    <n v="59.17"/>
    <n v="1007.42"/>
    <n v="783.56"/>
    <n v="490"/>
    <d v="2015-04-01T00:00:00"/>
    <n v="51.88"/>
    <n v="103.32"/>
    <n v="120.54"/>
    <n v="2015"/>
  </r>
  <r>
    <x v="3"/>
    <x v="100"/>
    <x v="3"/>
    <x v="16"/>
    <x v="16"/>
    <n v="83.57"/>
    <n v="16.97"/>
    <n v="72.55"/>
    <n v="1263.08"/>
    <n v="925.43"/>
    <n v="491"/>
    <d v="2015-04-01T00:00:00"/>
    <n v="51.89"/>
    <n v="143.47"/>
    <n v="194.18"/>
    <n v="2015"/>
  </r>
  <r>
    <x v="3"/>
    <x v="101"/>
    <x v="2"/>
    <x v="17"/>
    <x v="17"/>
    <n v="57.01"/>
    <n v="10.45"/>
    <n v="44.72"/>
    <n v="726.33"/>
    <n v="567.62"/>
    <n v="492"/>
    <d v="2015-04-01T00:00:00"/>
    <n v="50.45"/>
    <n v="26.79"/>
    <n v="131.91999999999999"/>
    <n v="2015"/>
  </r>
  <r>
    <x v="3"/>
    <x v="102"/>
    <x v="2"/>
    <x v="18"/>
    <x v="18"/>
    <n v="10.98"/>
    <n v="9.5"/>
    <n v="40.619999999999997"/>
    <n v="748.13"/>
    <n v="562.66"/>
    <n v="493"/>
    <d v="2015-04-01T00:00:00"/>
    <n v="50.48"/>
    <n v="115.39"/>
    <n v="70.08"/>
    <n v="2015"/>
  </r>
  <r>
    <x v="3"/>
    <x v="103"/>
    <x v="2"/>
    <x v="19"/>
    <x v="19"/>
    <n v="43.71"/>
    <n v="14.35"/>
    <n v="61.38"/>
    <n v="1000"/>
    <n v="827.32"/>
    <n v="494"/>
    <d v="2015-04-01T00:00:00"/>
    <n v="50.86"/>
    <n v="40"/>
    <n v="132.68"/>
    <n v="2015"/>
  </r>
  <r>
    <x v="3"/>
    <x v="104"/>
    <x v="2"/>
    <x v="20"/>
    <x v="20"/>
    <n v="75.03"/>
    <n v="10.36"/>
    <n v="44.27"/>
    <n v="719.13"/>
    <n v="543.37"/>
    <n v="495"/>
    <d v="2015-04-01T00:00:00"/>
    <n v="50.44"/>
    <n v="26.57"/>
    <n v="149.19"/>
    <n v="2015"/>
  </r>
  <r>
    <x v="3"/>
    <x v="105"/>
    <x v="3"/>
    <x v="21"/>
    <x v="21"/>
    <n v="74.8"/>
    <n v="12.23"/>
    <n v="52.3"/>
    <n v="848.58"/>
    <n v="655.5"/>
    <n v="496"/>
    <d v="2015-04-01T00:00:00"/>
    <n v="50.63"/>
    <n v="30.46"/>
    <n v="162.62"/>
    <n v="2015"/>
  </r>
  <r>
    <x v="3"/>
    <x v="106"/>
    <x v="5"/>
    <x v="22"/>
    <x v="22"/>
    <n v="128.37"/>
    <n v="15.67"/>
    <n v="67.010000000000005"/>
    <n v="1085.71"/>
    <n v="806.9"/>
    <n v="497"/>
    <d v="2015-04-01T00:00:00"/>
    <n v="50.99"/>
    <n v="37.57"/>
    <n v="241.24"/>
    <n v="2015"/>
  </r>
  <r>
    <x v="3"/>
    <x v="107"/>
    <x v="5"/>
    <x v="23"/>
    <x v="23"/>
    <n v="190.57"/>
    <n v="28.05"/>
    <n v="119.92"/>
    <n v="2027.25"/>
    <n v="1446.91"/>
    <n v="498"/>
    <d v="2015-04-01T00:00:00"/>
    <n v="54.43"/>
    <n v="194.31"/>
    <n v="386.03"/>
    <n v="2015"/>
  </r>
  <r>
    <x v="3"/>
    <x v="108"/>
    <x v="1"/>
    <x v="24"/>
    <x v="24"/>
    <n v="129.13999999999999"/>
    <n v="17.649999999999999"/>
    <n v="75.459999999999994"/>
    <n v="1222.05"/>
    <n v="931.14"/>
    <n v="499"/>
    <d v="2015-04-01T00:00:00"/>
    <n v="51.19"/>
    <n v="41.66"/>
    <n v="249.25"/>
    <n v="2015"/>
  </r>
  <r>
    <x v="3"/>
    <x v="109"/>
    <x v="0"/>
    <x v="25"/>
    <x v="25"/>
    <n v="103.5"/>
    <n v="13.23"/>
    <n v="56.55"/>
    <n v="990"/>
    <n v="683.85"/>
    <n v="500"/>
    <d v="2015-04-01T00:00:00"/>
    <n v="50.85"/>
    <n v="107.65"/>
    <n v="198.5"/>
    <n v="2015"/>
  </r>
  <r>
    <x v="3"/>
    <x v="110"/>
    <x v="2"/>
    <x v="26"/>
    <x v="26"/>
    <n v="39.409999999999997"/>
    <n v="13.73"/>
    <n v="58.72"/>
    <n v="1000"/>
    <n v="782.68"/>
    <n v="501"/>
    <d v="2015-04-01T00:00:00"/>
    <n v="50.86"/>
    <n v="82.95"/>
    <n v="134.37"/>
    <n v="2015"/>
  </r>
  <r>
    <x v="3"/>
    <x v="111"/>
    <x v="0"/>
    <x v="27"/>
    <x v="27"/>
    <n v="24.5"/>
    <n v="11.52"/>
    <n v="49.26"/>
    <n v="887.5"/>
    <n v="667.1"/>
    <n v="502"/>
    <d v="2015-04-01T00:00:00"/>
    <n v="50.69"/>
    <n v="119.58"/>
    <n v="100.82"/>
    <n v="2015"/>
  </r>
  <r>
    <x v="4"/>
    <x v="112"/>
    <x v="0"/>
    <x v="0"/>
    <x v="0"/>
    <n v="42.06"/>
    <n v="12.25"/>
    <n v="52.36"/>
    <n v="937.5"/>
    <n v="695.26"/>
    <n v="503"/>
    <d v="2015-05-01T00:00:00"/>
    <n v="50.77"/>
    <n v="121.08"/>
    <n v="121.16"/>
    <n v="2015"/>
  </r>
  <r>
    <x v="4"/>
    <x v="113"/>
    <x v="1"/>
    <x v="1"/>
    <x v="1"/>
    <n v="86.23"/>
    <n v="18.899999999999999"/>
    <n v="80.83"/>
    <n v="1308.72"/>
    <n v="1038.3399999999999"/>
    <n v="504"/>
    <d v="2015-05-01T00:00:00"/>
    <n v="51.32"/>
    <n v="44.26"/>
    <n v="226.12"/>
    <n v="2015"/>
  </r>
  <r>
    <x v="4"/>
    <x v="114"/>
    <x v="1"/>
    <x v="2"/>
    <x v="2"/>
    <n v="115.81"/>
    <n v="20.16"/>
    <n v="86.2"/>
    <n v="1395.39"/>
    <n v="1040.52"/>
    <n v="505"/>
    <d v="2015-05-01T00:00:00"/>
    <n v="52.15"/>
    <n v="60.82"/>
    <n v="294.05"/>
    <n v="2015"/>
  </r>
  <r>
    <x v="4"/>
    <x v="115"/>
    <x v="1"/>
    <x v="3"/>
    <x v="3"/>
    <n v="124.67"/>
    <n v="17.2"/>
    <n v="73.55"/>
    <n v="1191.3499999999999"/>
    <n v="901.92"/>
    <n v="506"/>
    <d v="2015-05-01T00:00:00"/>
    <n v="51.15"/>
    <n v="40.74"/>
    <n v="248.69"/>
    <n v="2015"/>
  </r>
  <r>
    <x v="4"/>
    <x v="116"/>
    <x v="2"/>
    <x v="4"/>
    <x v="4"/>
    <n v="40.75"/>
    <n v="12.01"/>
    <n v="51.35"/>
    <n v="833.33"/>
    <n v="682.31"/>
    <n v="507"/>
    <d v="2015-05-01T00:00:00"/>
    <n v="50.61"/>
    <n v="30"/>
    <n v="121.02"/>
    <n v="2015"/>
  </r>
  <r>
    <x v="4"/>
    <x v="117"/>
    <x v="2"/>
    <x v="5"/>
    <x v="5"/>
    <n v="51.95"/>
    <n v="9.9499999999999993"/>
    <n v="42.56"/>
    <n v="691.5"/>
    <n v="542.57000000000005"/>
    <n v="508"/>
    <d v="2015-05-01T00:00:00"/>
    <n v="50.4"/>
    <n v="25.75"/>
    <n v="123.18"/>
    <n v="2015"/>
  </r>
  <r>
    <x v="4"/>
    <x v="118"/>
    <x v="1"/>
    <x v="6"/>
    <x v="6"/>
    <n v="96.68"/>
    <n v="18.27"/>
    <n v="78.09"/>
    <n v="1312.5"/>
    <n v="985.79"/>
    <n v="509"/>
    <d v="2015-05-01T00:00:00"/>
    <n v="51.99"/>
    <n v="105.45"/>
    <n v="221.26"/>
    <n v="2015"/>
  </r>
  <r>
    <x v="4"/>
    <x v="119"/>
    <x v="3"/>
    <x v="7"/>
    <x v="7"/>
    <n v="37.86"/>
    <n v="10.62"/>
    <n v="45.38"/>
    <n v="824.9"/>
    <n v="594.12"/>
    <n v="510"/>
    <d v="2015-05-01T00:00:00"/>
    <n v="51.01"/>
    <n v="125.95"/>
    <n v="104.83"/>
    <n v="2015"/>
  </r>
  <r>
    <x v="4"/>
    <x v="120"/>
    <x v="1"/>
    <x v="8"/>
    <x v="8"/>
    <n v="173.14"/>
    <n v="21.42"/>
    <n v="91.58"/>
    <n v="1482.06"/>
    <n v="1094.32"/>
    <n v="511"/>
    <d v="2015-05-01T00:00:00"/>
    <n v="51.58"/>
    <n v="49.46"/>
    <n v="338.28"/>
    <n v="2015"/>
  </r>
  <r>
    <x v="4"/>
    <x v="121"/>
    <x v="3"/>
    <x v="9"/>
    <x v="9"/>
    <n v="63.58"/>
    <n v="12.84"/>
    <n v="54.93"/>
    <n v="891"/>
    <n v="703.39"/>
    <n v="512"/>
    <d v="2015-05-01T00:00:00"/>
    <n v="50.7"/>
    <n v="31.73"/>
    <n v="155.88"/>
    <n v="2015"/>
  </r>
  <r>
    <x v="4"/>
    <x v="122"/>
    <x v="2"/>
    <x v="10"/>
    <x v="10"/>
    <n v="115.9"/>
    <n v="14.43"/>
    <n v="61.69"/>
    <n v="1000"/>
    <n v="741.59"/>
    <n v="513"/>
    <d v="2015-05-01T00:00:00"/>
    <n v="50.86"/>
    <n v="35"/>
    <n v="223.41"/>
    <n v="2015"/>
  </r>
  <r>
    <x v="4"/>
    <x v="123"/>
    <x v="0"/>
    <x v="11"/>
    <x v="11"/>
    <n v="12.39"/>
    <n v="11.88"/>
    <n v="50.82"/>
    <n v="912.5"/>
    <n v="683.11"/>
    <n v="514"/>
    <d v="2015-05-01T00:00:00"/>
    <n v="51.64"/>
    <n v="138.58000000000001"/>
    <n v="90.81"/>
    <n v="2015"/>
  </r>
  <r>
    <x v="4"/>
    <x v="124"/>
    <x v="1"/>
    <x v="12"/>
    <x v="12"/>
    <n v="175.67"/>
    <n v="19.66"/>
    <n v="84.05"/>
    <n v="1360.72"/>
    <n v="982.52"/>
    <n v="515"/>
    <d v="2015-05-01T00:00:00"/>
    <n v="51.4"/>
    <n v="45.82"/>
    <n v="332.38"/>
    <n v="2015"/>
  </r>
  <r>
    <x v="4"/>
    <x v="125"/>
    <x v="4"/>
    <x v="13"/>
    <x v="13"/>
    <n v="173.95"/>
    <n v="19.559999999999999"/>
    <n v="83.65"/>
    <n v="1354.17"/>
    <n v="993.37"/>
    <n v="516"/>
    <d v="2015-05-01T00:00:00"/>
    <n v="51.39"/>
    <n v="45.63"/>
    <n v="315.17"/>
    <n v="2015"/>
  </r>
  <r>
    <x v="4"/>
    <x v="126"/>
    <x v="4"/>
    <x v="14"/>
    <x v="14"/>
    <n v="50.96"/>
    <n v="9.86"/>
    <n v="42.14"/>
    <n v="684.69"/>
    <n v="537.66999999999996"/>
    <n v="517"/>
    <d v="2015-05-01T00:00:00"/>
    <n v="50.39"/>
    <n v="25.54"/>
    <n v="121.48"/>
    <n v="2015"/>
  </r>
  <r>
    <x v="4"/>
    <x v="127"/>
    <x v="2"/>
    <x v="15"/>
    <x v="15"/>
    <n v="25.41"/>
    <n v="13.84"/>
    <n v="59.18"/>
    <n v="1007.42"/>
    <n v="783.55"/>
    <n v="518"/>
    <d v="2015-05-01T00:00:00"/>
    <n v="51.88"/>
    <n v="103.32"/>
    <n v="120.55"/>
    <n v="2015"/>
  </r>
  <r>
    <x v="4"/>
    <x v="128"/>
    <x v="3"/>
    <x v="16"/>
    <x v="16"/>
    <n v="83.57"/>
    <n v="16.96"/>
    <n v="72.55"/>
    <n v="1263.08"/>
    <n v="925.44"/>
    <n v="519"/>
    <d v="2015-05-01T00:00:00"/>
    <n v="51.89"/>
    <n v="143.47"/>
    <n v="194.17"/>
    <n v="2015"/>
  </r>
  <r>
    <x v="4"/>
    <x v="129"/>
    <x v="2"/>
    <x v="17"/>
    <x v="17"/>
    <n v="57.01"/>
    <n v="10.46"/>
    <n v="44.73"/>
    <n v="726.33"/>
    <n v="567.6"/>
    <n v="520"/>
    <d v="2015-05-01T00:00:00"/>
    <n v="50.45"/>
    <n v="26.79"/>
    <n v="131.94"/>
    <n v="2015"/>
  </r>
  <r>
    <x v="4"/>
    <x v="130"/>
    <x v="2"/>
    <x v="18"/>
    <x v="18"/>
    <n v="10.98"/>
    <n v="9.5"/>
    <n v="40.630000000000003"/>
    <n v="748.13"/>
    <n v="562.65"/>
    <n v="521"/>
    <d v="2015-05-01T00:00:00"/>
    <n v="50.48"/>
    <n v="115.39"/>
    <n v="70.09"/>
    <n v="2015"/>
  </r>
  <r>
    <x v="4"/>
    <x v="131"/>
    <x v="2"/>
    <x v="19"/>
    <x v="19"/>
    <n v="34.75"/>
    <n v="13.02"/>
    <n v="55.66"/>
    <n v="907.69"/>
    <n v="758.58"/>
    <n v="522"/>
    <d v="2015-05-01T00:00:00"/>
    <n v="50.72"/>
    <n v="37.229999999999997"/>
    <n v="111.88"/>
    <n v="2015"/>
  </r>
  <r>
    <x v="4"/>
    <x v="132"/>
    <x v="2"/>
    <x v="20"/>
    <x v="20"/>
    <n v="75.03"/>
    <n v="10.35"/>
    <n v="44.28"/>
    <n v="719.13"/>
    <n v="543.37"/>
    <n v="523"/>
    <d v="2015-05-01T00:00:00"/>
    <n v="50.44"/>
    <n v="26.57"/>
    <n v="149.19"/>
    <n v="2015"/>
  </r>
  <r>
    <x v="4"/>
    <x v="133"/>
    <x v="3"/>
    <x v="21"/>
    <x v="21"/>
    <n v="74.8"/>
    <n v="12.23"/>
    <n v="52.3"/>
    <n v="848.58"/>
    <n v="655.5"/>
    <n v="524"/>
    <d v="2015-05-01T00:00:00"/>
    <n v="50.63"/>
    <n v="30.46"/>
    <n v="162.62"/>
    <n v="2015"/>
  </r>
  <r>
    <x v="4"/>
    <x v="134"/>
    <x v="5"/>
    <x v="22"/>
    <x v="22"/>
    <n v="128.37"/>
    <n v="15.68"/>
    <n v="67"/>
    <n v="1085.71"/>
    <n v="806.9"/>
    <n v="525"/>
    <d v="2015-05-01T00:00:00"/>
    <n v="50.99"/>
    <n v="37.57"/>
    <n v="241.24"/>
    <n v="2015"/>
  </r>
  <r>
    <x v="4"/>
    <x v="135"/>
    <x v="5"/>
    <x v="23"/>
    <x v="23"/>
    <n v="163.9"/>
    <n v="25.33"/>
    <n v="108.33"/>
    <n v="1840.12"/>
    <n v="1315.45"/>
    <n v="526"/>
    <d v="2015-05-01T00:00:00"/>
    <n v="53.96"/>
    <n v="184.96"/>
    <n v="339.71"/>
    <n v="2015"/>
  </r>
  <r>
    <x v="4"/>
    <x v="136"/>
    <x v="1"/>
    <x v="24"/>
    <x v="24"/>
    <n v="129.13999999999999"/>
    <n v="17.649999999999999"/>
    <n v="75.459999999999994"/>
    <n v="1222.05"/>
    <n v="931.14"/>
    <n v="527"/>
    <d v="2015-05-01T00:00:00"/>
    <n v="51.19"/>
    <n v="41.66"/>
    <n v="249.25"/>
    <n v="2015"/>
  </r>
  <r>
    <x v="4"/>
    <x v="137"/>
    <x v="0"/>
    <x v="25"/>
    <x v="25"/>
    <n v="103.5"/>
    <n v="13.22"/>
    <n v="56.54"/>
    <n v="990"/>
    <n v="683.87"/>
    <n v="528"/>
    <d v="2015-05-01T00:00:00"/>
    <n v="50.85"/>
    <n v="107.65"/>
    <n v="198.48"/>
    <n v="2015"/>
  </r>
  <r>
    <x v="4"/>
    <x v="138"/>
    <x v="2"/>
    <x v="26"/>
    <x v="26"/>
    <n v="39.409999999999997"/>
    <n v="13.73"/>
    <n v="58.72"/>
    <n v="1000"/>
    <n v="782.68"/>
    <n v="529"/>
    <d v="2015-05-01T00:00:00"/>
    <n v="50.86"/>
    <n v="82.95"/>
    <n v="134.37"/>
    <n v="2015"/>
  </r>
  <r>
    <x v="4"/>
    <x v="139"/>
    <x v="0"/>
    <x v="27"/>
    <x v="27"/>
    <n v="24.5"/>
    <n v="11.52"/>
    <n v="49.26"/>
    <n v="887.5"/>
    <n v="667.1"/>
    <n v="530"/>
    <d v="2015-05-01T00:00:00"/>
    <n v="50.69"/>
    <n v="119.58"/>
    <n v="100.82"/>
    <n v="2015"/>
  </r>
  <r>
    <x v="5"/>
    <x v="140"/>
    <x v="0"/>
    <x v="0"/>
    <x v="0"/>
    <n v="42.06"/>
    <n v="12.25"/>
    <n v="52.36"/>
    <n v="937.5"/>
    <n v="695.26"/>
    <n v="531"/>
    <d v="2015-06-01T00:00:00"/>
    <n v="50.77"/>
    <n v="121.08"/>
    <n v="121.16"/>
    <n v="2015"/>
  </r>
  <r>
    <x v="5"/>
    <x v="141"/>
    <x v="1"/>
    <x v="1"/>
    <x v="1"/>
    <n v="86.23"/>
    <n v="18.899999999999999"/>
    <n v="80.83"/>
    <n v="1308.72"/>
    <n v="1038.3399999999999"/>
    <n v="532"/>
    <d v="2015-06-01T00:00:00"/>
    <n v="51.32"/>
    <n v="44.26"/>
    <n v="226.12"/>
    <n v="2015"/>
  </r>
  <r>
    <x v="5"/>
    <x v="142"/>
    <x v="1"/>
    <x v="2"/>
    <x v="2"/>
    <n v="115.81"/>
    <n v="20.16"/>
    <n v="86.21"/>
    <n v="1395.39"/>
    <n v="1040.51"/>
    <n v="533"/>
    <d v="2015-06-01T00:00:00"/>
    <n v="52.15"/>
    <n v="60.82"/>
    <n v="294.06"/>
    <n v="2015"/>
  </r>
  <r>
    <x v="5"/>
    <x v="143"/>
    <x v="1"/>
    <x v="3"/>
    <x v="3"/>
    <n v="142.30000000000001"/>
    <n v="18.96"/>
    <n v="81.069999999999993"/>
    <n v="1312.5"/>
    <n v="989"/>
    <n v="534"/>
    <d v="2015-06-01T00:00:00"/>
    <n v="51.33"/>
    <n v="44.38"/>
    <n v="279.12"/>
    <n v="2015"/>
  </r>
  <r>
    <x v="5"/>
    <x v="144"/>
    <x v="2"/>
    <x v="4"/>
    <x v="4"/>
    <n v="40.75"/>
    <n v="12.01"/>
    <n v="51.36"/>
    <n v="833.33"/>
    <n v="682.3"/>
    <n v="535"/>
    <d v="2015-06-01T00:00:00"/>
    <n v="50.61"/>
    <n v="30"/>
    <n v="121.03"/>
    <n v="2015"/>
  </r>
  <r>
    <x v="5"/>
    <x v="145"/>
    <x v="2"/>
    <x v="5"/>
    <x v="5"/>
    <n v="51.95"/>
    <n v="9.9499999999999993"/>
    <n v="42.56"/>
    <n v="691.5"/>
    <n v="542.57000000000005"/>
    <n v="536"/>
    <d v="2015-06-01T00:00:00"/>
    <n v="50.4"/>
    <n v="25.75"/>
    <n v="123.18"/>
    <n v="2015"/>
  </r>
  <r>
    <x v="5"/>
    <x v="146"/>
    <x v="1"/>
    <x v="6"/>
    <x v="6"/>
    <n v="96.68"/>
    <n v="18.260000000000002"/>
    <n v="78.09"/>
    <n v="1312.5"/>
    <n v="985.8"/>
    <n v="537"/>
    <d v="2015-06-01T00:00:00"/>
    <n v="51.99"/>
    <n v="105.45"/>
    <n v="221.25"/>
    <n v="2015"/>
  </r>
  <r>
    <x v="5"/>
    <x v="147"/>
    <x v="3"/>
    <x v="7"/>
    <x v="7"/>
    <n v="49.94"/>
    <n v="11.83"/>
    <n v="50.58"/>
    <n v="908.79"/>
    <n v="653.76"/>
    <n v="538"/>
    <d v="2015-06-01T00:00:00"/>
    <n v="51.18"/>
    <n v="129.30000000000001"/>
    <n v="125.73"/>
    <n v="2015"/>
  </r>
  <r>
    <x v="5"/>
    <x v="148"/>
    <x v="1"/>
    <x v="8"/>
    <x v="8"/>
    <n v="173.14"/>
    <n v="21.41"/>
    <n v="91.58"/>
    <n v="1482.06"/>
    <n v="1094.33"/>
    <n v="539"/>
    <d v="2015-06-01T00:00:00"/>
    <n v="51.58"/>
    <n v="49.46"/>
    <n v="338.27"/>
    <n v="2015"/>
  </r>
  <r>
    <x v="5"/>
    <x v="149"/>
    <x v="3"/>
    <x v="9"/>
    <x v="9"/>
    <n v="63.58"/>
    <n v="12.85"/>
    <n v="54.93"/>
    <n v="891"/>
    <n v="703.38"/>
    <n v="540"/>
    <d v="2015-06-01T00:00:00"/>
    <n v="50.7"/>
    <n v="31.73"/>
    <n v="155.88999999999999"/>
    <n v="2015"/>
  </r>
  <r>
    <x v="5"/>
    <x v="150"/>
    <x v="2"/>
    <x v="10"/>
    <x v="10"/>
    <n v="115.9"/>
    <n v="14.43"/>
    <n v="61.69"/>
    <n v="1000"/>
    <n v="741.59"/>
    <n v="541"/>
    <d v="2015-06-01T00:00:00"/>
    <n v="50.86"/>
    <n v="35"/>
    <n v="223.41"/>
    <n v="2015"/>
  </r>
  <r>
    <x v="5"/>
    <x v="151"/>
    <x v="0"/>
    <x v="11"/>
    <x v="11"/>
    <n v="12.39"/>
    <n v="11.89"/>
    <n v="50.81"/>
    <n v="912.5"/>
    <n v="683.11"/>
    <n v="542"/>
    <d v="2015-06-01T00:00:00"/>
    <n v="51.64"/>
    <n v="138.58000000000001"/>
    <n v="90.81"/>
    <n v="2015"/>
  </r>
  <r>
    <x v="5"/>
    <x v="152"/>
    <x v="1"/>
    <x v="12"/>
    <x v="12"/>
    <n v="175.67"/>
    <n v="19.66"/>
    <n v="84.06"/>
    <n v="1360.72"/>
    <n v="982.51"/>
    <n v="543"/>
    <d v="2015-06-01T00:00:00"/>
    <n v="51.4"/>
    <n v="45.82"/>
    <n v="332.39"/>
    <n v="2015"/>
  </r>
  <r>
    <x v="5"/>
    <x v="153"/>
    <x v="4"/>
    <x v="13"/>
    <x v="13"/>
    <n v="173.95"/>
    <n v="19.57"/>
    <n v="83.65"/>
    <n v="1354.17"/>
    <n v="993.36"/>
    <n v="544"/>
    <d v="2015-06-01T00:00:00"/>
    <n v="51.39"/>
    <n v="45.63"/>
    <n v="315.18"/>
    <n v="2015"/>
  </r>
  <r>
    <x v="5"/>
    <x v="154"/>
    <x v="4"/>
    <x v="14"/>
    <x v="14"/>
    <n v="50.96"/>
    <n v="9.85"/>
    <n v="42.14"/>
    <n v="684.69"/>
    <n v="537.67999999999995"/>
    <n v="545"/>
    <d v="2015-06-01T00:00:00"/>
    <n v="50.39"/>
    <n v="25.54"/>
    <n v="121.47"/>
    <n v="2015"/>
  </r>
  <r>
    <x v="5"/>
    <x v="155"/>
    <x v="2"/>
    <x v="15"/>
    <x v="15"/>
    <n v="25.41"/>
    <n v="13.84"/>
    <n v="59.18"/>
    <n v="1007.42"/>
    <n v="783.55"/>
    <n v="546"/>
    <d v="2015-06-01T00:00:00"/>
    <n v="51.88"/>
    <n v="103.32"/>
    <n v="120.55"/>
    <n v="2015"/>
  </r>
  <r>
    <x v="5"/>
    <x v="156"/>
    <x v="3"/>
    <x v="16"/>
    <x v="16"/>
    <n v="83.57"/>
    <n v="16.97"/>
    <n v="72.55"/>
    <n v="1263.08"/>
    <n v="925.43"/>
    <n v="547"/>
    <d v="2015-06-01T00:00:00"/>
    <n v="51.89"/>
    <n v="143.47"/>
    <n v="194.18"/>
    <n v="2015"/>
  </r>
  <r>
    <x v="5"/>
    <x v="157"/>
    <x v="2"/>
    <x v="17"/>
    <x v="17"/>
    <n v="57.01"/>
    <n v="10.46"/>
    <n v="44.72"/>
    <n v="726.33"/>
    <n v="567.61"/>
    <n v="548"/>
    <d v="2015-06-01T00:00:00"/>
    <n v="50.45"/>
    <n v="26.79"/>
    <n v="131.93"/>
    <n v="2015"/>
  </r>
  <r>
    <x v="5"/>
    <x v="158"/>
    <x v="2"/>
    <x v="18"/>
    <x v="18"/>
    <n v="10.98"/>
    <n v="9.5"/>
    <n v="40.619999999999997"/>
    <n v="748.13"/>
    <n v="562.66"/>
    <n v="549"/>
    <d v="2015-06-01T00:00:00"/>
    <n v="50.48"/>
    <n v="115.39"/>
    <n v="70.08"/>
    <n v="2015"/>
  </r>
  <r>
    <x v="5"/>
    <x v="159"/>
    <x v="2"/>
    <x v="19"/>
    <x v="19"/>
    <n v="43.71"/>
    <n v="14.35"/>
    <n v="61.38"/>
    <n v="1000"/>
    <n v="827.32"/>
    <n v="550"/>
    <d v="2015-06-01T00:00:00"/>
    <n v="50.86"/>
    <n v="40"/>
    <n v="132.68"/>
    <n v="2015"/>
  </r>
  <r>
    <x v="5"/>
    <x v="160"/>
    <x v="2"/>
    <x v="20"/>
    <x v="20"/>
    <n v="75.03"/>
    <n v="10.36"/>
    <n v="44.28"/>
    <n v="719.13"/>
    <n v="543.36"/>
    <n v="551"/>
    <d v="2015-06-01T00:00:00"/>
    <n v="50.44"/>
    <n v="26.57"/>
    <n v="149.19999999999999"/>
    <n v="2015"/>
  </r>
  <r>
    <x v="5"/>
    <x v="161"/>
    <x v="3"/>
    <x v="21"/>
    <x v="21"/>
    <n v="74.8"/>
    <n v="12.24"/>
    <n v="52.31"/>
    <n v="848.58"/>
    <n v="655.48"/>
    <n v="552"/>
    <d v="2015-06-01T00:00:00"/>
    <n v="50.63"/>
    <n v="30.46"/>
    <n v="162.63999999999999"/>
    <n v="2015"/>
  </r>
  <r>
    <x v="5"/>
    <x v="162"/>
    <x v="5"/>
    <x v="22"/>
    <x v="22"/>
    <n v="128.37"/>
    <n v="15.67"/>
    <n v="67.010000000000005"/>
    <n v="1085.71"/>
    <n v="806.9"/>
    <n v="553"/>
    <d v="2015-06-01T00:00:00"/>
    <n v="50.99"/>
    <n v="37.57"/>
    <n v="241.24"/>
    <n v="2015"/>
  </r>
  <r>
    <x v="5"/>
    <x v="163"/>
    <x v="5"/>
    <x v="23"/>
    <x v="23"/>
    <n v="190.57"/>
    <n v="28.05"/>
    <n v="119.93"/>
    <n v="2027.25"/>
    <n v="1446.9"/>
    <n v="554"/>
    <d v="2015-06-01T00:00:00"/>
    <n v="54.43"/>
    <n v="194.31"/>
    <n v="386.04"/>
    <n v="2015"/>
  </r>
  <r>
    <x v="5"/>
    <x v="164"/>
    <x v="1"/>
    <x v="24"/>
    <x v="24"/>
    <n v="129.13999999999999"/>
    <n v="17.64"/>
    <n v="75.45"/>
    <n v="1222.05"/>
    <n v="931.16"/>
    <n v="555"/>
    <d v="2015-06-01T00:00:00"/>
    <n v="51.19"/>
    <n v="41.66"/>
    <n v="249.23"/>
    <n v="2015"/>
  </r>
  <r>
    <x v="5"/>
    <x v="165"/>
    <x v="0"/>
    <x v="25"/>
    <x v="25"/>
    <n v="103.5"/>
    <n v="13.23"/>
    <n v="56.55"/>
    <n v="990"/>
    <n v="683.85"/>
    <n v="556"/>
    <d v="2015-06-01T00:00:00"/>
    <n v="50.85"/>
    <n v="107.65"/>
    <n v="198.5"/>
    <n v="2015"/>
  </r>
  <r>
    <x v="5"/>
    <x v="166"/>
    <x v="2"/>
    <x v="26"/>
    <x v="26"/>
    <n v="39.409999999999997"/>
    <n v="13.73"/>
    <n v="58.71"/>
    <n v="1000"/>
    <n v="782.69"/>
    <n v="557"/>
    <d v="2015-06-01T00:00:00"/>
    <n v="50.86"/>
    <n v="82.95"/>
    <n v="134.36000000000001"/>
    <n v="2015"/>
  </r>
  <r>
    <x v="5"/>
    <x v="167"/>
    <x v="0"/>
    <x v="27"/>
    <x v="27"/>
    <n v="24.5"/>
    <n v="11.52"/>
    <n v="49.26"/>
    <n v="887.5"/>
    <n v="667.1"/>
    <n v="558"/>
    <d v="2015-06-01T00:00:00"/>
    <n v="50.69"/>
    <n v="119.58"/>
    <n v="100.82"/>
    <n v="2015"/>
  </r>
  <r>
    <x v="6"/>
    <x v="168"/>
    <x v="0"/>
    <x v="0"/>
    <x v="0"/>
    <n v="33.659999999999997"/>
    <n v="10.99"/>
    <n v="47"/>
    <n v="850.96"/>
    <n v="628.86"/>
    <n v="559"/>
    <d v="2015-07-01T00:00:00"/>
    <n v="50.64"/>
    <n v="118.48"/>
    <n v="103.62"/>
    <n v="2015"/>
  </r>
  <r>
    <x v="6"/>
    <x v="169"/>
    <x v="1"/>
    <x v="1"/>
    <x v="1"/>
    <n v="86.23"/>
    <n v="18.91"/>
    <n v="80.83"/>
    <n v="1308.72"/>
    <n v="1038.33"/>
    <n v="560"/>
    <d v="2015-07-01T00:00:00"/>
    <n v="51.32"/>
    <n v="44.26"/>
    <n v="226.13"/>
    <n v="2015"/>
  </r>
  <r>
    <x v="6"/>
    <x v="170"/>
    <x v="1"/>
    <x v="2"/>
    <x v="2"/>
    <n v="115.81"/>
    <n v="20.16"/>
    <n v="86.2"/>
    <n v="1395.39"/>
    <n v="1040.52"/>
    <n v="561"/>
    <d v="2015-07-01T00:00:00"/>
    <n v="52.15"/>
    <n v="60.82"/>
    <n v="294.05"/>
    <n v="2015"/>
  </r>
  <r>
    <x v="6"/>
    <x v="171"/>
    <x v="1"/>
    <x v="3"/>
    <x v="3"/>
    <n v="142.30000000000001"/>
    <n v="18.96"/>
    <n v="81.06"/>
    <n v="1312.5"/>
    <n v="989.01"/>
    <n v="562"/>
    <d v="2015-07-01T00:00:00"/>
    <n v="51.33"/>
    <n v="44.38"/>
    <n v="279.11"/>
    <n v="2015"/>
  </r>
  <r>
    <x v="6"/>
    <x v="172"/>
    <x v="2"/>
    <x v="4"/>
    <x v="4"/>
    <n v="25.83"/>
    <n v="9.7799999999999994"/>
    <n v="41.82"/>
    <n v="679.48"/>
    <n v="564.94000000000005"/>
    <n v="563"/>
    <d v="2015-07-01T00:00:00"/>
    <n v="50.38"/>
    <n v="25.38"/>
    <n v="89.16"/>
    <n v="2015"/>
  </r>
  <r>
    <x v="6"/>
    <x v="173"/>
    <x v="2"/>
    <x v="5"/>
    <x v="5"/>
    <n v="51.95"/>
    <n v="9.9600000000000009"/>
    <n v="42.57"/>
    <n v="691.5"/>
    <n v="542.54999999999995"/>
    <n v="564"/>
    <d v="2015-07-01T00:00:00"/>
    <n v="50.4"/>
    <n v="25.75"/>
    <n v="123.2"/>
    <n v="2015"/>
  </r>
  <r>
    <x v="6"/>
    <x v="174"/>
    <x v="1"/>
    <x v="6"/>
    <x v="6"/>
    <n v="79.239999999999995"/>
    <n v="16.510000000000002"/>
    <n v="70.58"/>
    <n v="1191.3499999999999"/>
    <n v="901.85"/>
    <n v="565"/>
    <d v="2015-07-01T00:00:00"/>
    <n v="51.74"/>
    <n v="100.6"/>
    <n v="188.9"/>
    <n v="2015"/>
  </r>
  <r>
    <x v="6"/>
    <x v="175"/>
    <x v="3"/>
    <x v="7"/>
    <x v="7"/>
    <n v="49.94"/>
    <n v="11.82"/>
    <n v="50.58"/>
    <n v="908.79"/>
    <n v="653.77"/>
    <n v="566"/>
    <d v="2015-07-01T00:00:00"/>
    <n v="51.18"/>
    <n v="129.30000000000001"/>
    <n v="125.72"/>
    <n v="2015"/>
  </r>
  <r>
    <x v="6"/>
    <x v="176"/>
    <x v="1"/>
    <x v="8"/>
    <x v="8"/>
    <n v="173.14"/>
    <n v="21.42"/>
    <n v="91.57"/>
    <n v="1482.06"/>
    <n v="1094.33"/>
    <n v="567"/>
    <d v="2015-07-01T00:00:00"/>
    <n v="51.58"/>
    <n v="49.46"/>
    <n v="338.27"/>
    <n v="2015"/>
  </r>
  <r>
    <x v="6"/>
    <x v="177"/>
    <x v="3"/>
    <x v="9"/>
    <x v="9"/>
    <n v="63.58"/>
    <n v="12.85"/>
    <n v="54.93"/>
    <n v="891"/>
    <n v="703.38"/>
    <n v="568"/>
    <d v="2015-07-01T00:00:00"/>
    <n v="50.7"/>
    <n v="31.73"/>
    <n v="155.88999999999999"/>
    <n v="2015"/>
  </r>
  <r>
    <x v="6"/>
    <x v="178"/>
    <x v="2"/>
    <x v="10"/>
    <x v="10"/>
    <n v="115.9"/>
    <n v="14.42"/>
    <n v="61.69"/>
    <n v="1000"/>
    <n v="741.6"/>
    <n v="569"/>
    <d v="2015-07-01T00:00:00"/>
    <n v="50.86"/>
    <n v="35"/>
    <n v="223.4"/>
    <n v="2015"/>
  </r>
  <r>
    <x v="6"/>
    <x v="179"/>
    <x v="0"/>
    <x v="11"/>
    <x v="11"/>
    <n v="12.39"/>
    <n v="11.88"/>
    <n v="50.81"/>
    <n v="912.5"/>
    <n v="683.12"/>
    <n v="570"/>
    <d v="2015-07-01T00:00:00"/>
    <n v="51.64"/>
    <n v="138.58000000000001"/>
    <n v="90.8"/>
    <n v="2015"/>
  </r>
  <r>
    <x v="6"/>
    <x v="180"/>
    <x v="1"/>
    <x v="12"/>
    <x v="12"/>
    <n v="175.67"/>
    <n v="19.66"/>
    <n v="84.05"/>
    <n v="1360.72"/>
    <n v="982.52"/>
    <n v="571"/>
    <d v="2015-07-01T00:00:00"/>
    <n v="51.4"/>
    <n v="45.82"/>
    <n v="332.38"/>
    <n v="2015"/>
  </r>
  <r>
    <x v="6"/>
    <x v="181"/>
    <x v="4"/>
    <x v="13"/>
    <x v="13"/>
    <n v="173.95"/>
    <n v="19.559999999999999"/>
    <n v="83.65"/>
    <n v="1354.17"/>
    <n v="993.37"/>
    <n v="572"/>
    <d v="2015-07-01T00:00:00"/>
    <n v="51.39"/>
    <n v="45.63"/>
    <n v="315.17"/>
    <n v="2015"/>
  </r>
  <r>
    <x v="6"/>
    <x v="182"/>
    <x v="4"/>
    <x v="14"/>
    <x v="14"/>
    <n v="50.96"/>
    <n v="9.86"/>
    <n v="42.15"/>
    <n v="684.69"/>
    <n v="537.66"/>
    <n v="573"/>
    <d v="2015-07-01T00:00:00"/>
    <n v="50.39"/>
    <n v="25.54"/>
    <n v="121.49"/>
    <n v="2015"/>
  </r>
  <r>
    <x v="6"/>
    <x v="183"/>
    <x v="2"/>
    <x v="15"/>
    <x v="15"/>
    <n v="25.41"/>
    <n v="13.84"/>
    <n v="59.17"/>
    <n v="1007.42"/>
    <n v="783.56"/>
    <n v="574"/>
    <d v="2015-07-01T00:00:00"/>
    <n v="51.88"/>
    <n v="103.32"/>
    <n v="120.54"/>
    <n v="2015"/>
  </r>
  <r>
    <x v="6"/>
    <x v="184"/>
    <x v="3"/>
    <x v="16"/>
    <x v="16"/>
    <n v="83.57"/>
    <n v="16.97"/>
    <n v="72.55"/>
    <n v="1263.08"/>
    <n v="925.43"/>
    <n v="575"/>
    <d v="2015-07-01T00:00:00"/>
    <n v="51.89"/>
    <n v="143.47"/>
    <n v="194.18"/>
    <n v="2015"/>
  </r>
  <r>
    <x v="6"/>
    <x v="185"/>
    <x v="2"/>
    <x v="17"/>
    <x v="17"/>
    <n v="57.01"/>
    <n v="10.46"/>
    <n v="44.72"/>
    <n v="726.33"/>
    <n v="567.61"/>
    <n v="576"/>
    <d v="2015-07-01T00:00:00"/>
    <n v="50.45"/>
    <n v="26.79"/>
    <n v="131.93"/>
    <n v="2015"/>
  </r>
  <r>
    <x v="6"/>
    <x v="186"/>
    <x v="2"/>
    <x v="18"/>
    <x v="18"/>
    <n v="10.98"/>
    <n v="9.5"/>
    <n v="40.619999999999997"/>
    <n v="748.13"/>
    <n v="562.66"/>
    <n v="577"/>
    <d v="2015-07-01T00:00:00"/>
    <n v="50.48"/>
    <n v="115.39"/>
    <n v="70.08"/>
    <n v="2015"/>
  </r>
  <r>
    <x v="6"/>
    <x v="187"/>
    <x v="2"/>
    <x v="19"/>
    <x v="19"/>
    <n v="43.71"/>
    <n v="14.36"/>
    <n v="61.38"/>
    <n v="1000"/>
    <n v="827.31"/>
    <n v="578"/>
    <d v="2015-07-01T00:00:00"/>
    <n v="50.86"/>
    <n v="40"/>
    <n v="132.69"/>
    <n v="2015"/>
  </r>
  <r>
    <x v="6"/>
    <x v="188"/>
    <x v="2"/>
    <x v="20"/>
    <x v="20"/>
    <n v="75.03"/>
    <n v="10.35"/>
    <n v="44.27"/>
    <n v="719.13"/>
    <n v="543.38"/>
    <n v="579"/>
    <d v="2015-07-01T00:00:00"/>
    <n v="50.44"/>
    <n v="26.57"/>
    <n v="149.18"/>
    <n v="2015"/>
  </r>
  <r>
    <x v="6"/>
    <x v="189"/>
    <x v="3"/>
    <x v="21"/>
    <x v="21"/>
    <n v="74.8"/>
    <n v="12.23"/>
    <n v="52.3"/>
    <n v="848.58"/>
    <n v="655.5"/>
    <n v="580"/>
    <d v="2015-07-01T00:00:00"/>
    <n v="50.63"/>
    <n v="30.46"/>
    <n v="162.62"/>
    <n v="2015"/>
  </r>
  <r>
    <x v="6"/>
    <x v="190"/>
    <x v="5"/>
    <x v="22"/>
    <x v="22"/>
    <n v="128.37"/>
    <n v="15.67"/>
    <n v="67"/>
    <n v="1085.71"/>
    <n v="806.91"/>
    <n v="581"/>
    <d v="2015-07-01T00:00:00"/>
    <n v="50.99"/>
    <n v="37.57"/>
    <n v="241.23"/>
    <n v="2015"/>
  </r>
  <r>
    <x v="6"/>
    <x v="191"/>
    <x v="5"/>
    <x v="23"/>
    <x v="23"/>
    <n v="190.57"/>
    <n v="28.04"/>
    <n v="119.92"/>
    <n v="2027.25"/>
    <n v="1446.92"/>
    <n v="582"/>
    <d v="2015-07-01T00:00:00"/>
    <n v="54.43"/>
    <n v="194.31"/>
    <n v="386.02"/>
    <n v="2015"/>
  </r>
  <r>
    <x v="6"/>
    <x v="192"/>
    <x v="1"/>
    <x v="24"/>
    <x v="24"/>
    <n v="129.13999999999999"/>
    <n v="17.649999999999999"/>
    <n v="75.459999999999994"/>
    <n v="1222.05"/>
    <n v="931.14"/>
    <n v="583"/>
    <d v="2015-07-01T00:00:00"/>
    <n v="51.19"/>
    <n v="41.66"/>
    <n v="249.25"/>
    <n v="2015"/>
  </r>
  <r>
    <x v="6"/>
    <x v="193"/>
    <x v="0"/>
    <x v="25"/>
    <x v="25"/>
    <n v="103.5"/>
    <n v="13.22"/>
    <n v="56.55"/>
    <n v="990"/>
    <n v="683.86"/>
    <n v="584"/>
    <d v="2015-07-01T00:00:00"/>
    <n v="50.85"/>
    <n v="107.65"/>
    <n v="198.49"/>
    <n v="2015"/>
  </r>
  <r>
    <x v="6"/>
    <x v="194"/>
    <x v="2"/>
    <x v="26"/>
    <x v="26"/>
    <n v="39.409999999999997"/>
    <n v="13.74"/>
    <n v="58.72"/>
    <n v="1000"/>
    <n v="782.67"/>
    <n v="585"/>
    <d v="2015-07-01T00:00:00"/>
    <n v="50.86"/>
    <n v="82.95"/>
    <n v="134.38"/>
    <n v="2015"/>
  </r>
  <r>
    <x v="6"/>
    <x v="195"/>
    <x v="0"/>
    <x v="27"/>
    <x v="27"/>
    <n v="24.5"/>
    <n v="11.52"/>
    <n v="49.27"/>
    <n v="887.5"/>
    <n v="667.09"/>
    <n v="586"/>
    <d v="2015-07-01T00:00:00"/>
    <n v="50.69"/>
    <n v="119.58"/>
    <n v="100.83"/>
    <n v="2015"/>
  </r>
  <r>
    <x v="7"/>
    <x v="196"/>
    <x v="0"/>
    <x v="0"/>
    <x v="0"/>
    <n v="42.06"/>
    <n v="12.24"/>
    <n v="52.36"/>
    <n v="937.5"/>
    <n v="695.27"/>
    <n v="587"/>
    <d v="2015-08-01T00:00:00"/>
    <n v="50.77"/>
    <n v="121.08"/>
    <n v="121.15"/>
    <n v="2015"/>
  </r>
  <r>
    <x v="7"/>
    <x v="197"/>
    <x v="1"/>
    <x v="1"/>
    <x v="1"/>
    <n v="86.23"/>
    <n v="18.899999999999999"/>
    <n v="80.84"/>
    <n v="1308.72"/>
    <n v="1038.33"/>
    <n v="588"/>
    <d v="2015-08-01T00:00:00"/>
    <n v="51.32"/>
    <n v="44.26"/>
    <n v="226.13"/>
    <n v="2015"/>
  </r>
  <r>
    <x v="7"/>
    <x v="198"/>
    <x v="1"/>
    <x v="2"/>
    <x v="2"/>
    <n v="115.81"/>
    <n v="20.170000000000002"/>
    <n v="86.2"/>
    <n v="1395.39"/>
    <n v="1040.51"/>
    <n v="589"/>
    <d v="2015-08-01T00:00:00"/>
    <n v="52.15"/>
    <n v="60.82"/>
    <n v="294.06"/>
    <n v="2015"/>
  </r>
  <r>
    <x v="7"/>
    <x v="199"/>
    <x v="1"/>
    <x v="3"/>
    <x v="3"/>
    <n v="142.30000000000001"/>
    <n v="18.96"/>
    <n v="81.069999999999993"/>
    <n v="1312.5"/>
    <n v="989"/>
    <n v="590"/>
    <d v="2015-08-01T00:00:00"/>
    <n v="51.33"/>
    <n v="44.38"/>
    <n v="279.12"/>
    <n v="2015"/>
  </r>
  <r>
    <x v="7"/>
    <x v="200"/>
    <x v="2"/>
    <x v="4"/>
    <x v="4"/>
    <n v="40.75"/>
    <n v="12.02"/>
    <n v="51.35"/>
    <n v="833.33"/>
    <n v="682.3"/>
    <n v="591"/>
    <d v="2015-08-01T00:00:00"/>
    <n v="50.61"/>
    <n v="30"/>
    <n v="121.03"/>
    <n v="2015"/>
  </r>
  <r>
    <x v="7"/>
    <x v="201"/>
    <x v="2"/>
    <x v="5"/>
    <x v="5"/>
    <n v="51.95"/>
    <n v="9.9499999999999993"/>
    <n v="42.56"/>
    <n v="691.5"/>
    <n v="542.57000000000005"/>
    <n v="592"/>
    <d v="2015-08-01T00:00:00"/>
    <n v="50.4"/>
    <n v="25.75"/>
    <n v="123.18"/>
    <n v="2015"/>
  </r>
  <r>
    <x v="7"/>
    <x v="202"/>
    <x v="1"/>
    <x v="6"/>
    <x v="6"/>
    <n v="96.68"/>
    <n v="18.260000000000002"/>
    <n v="78.099999999999994"/>
    <n v="1312.5"/>
    <n v="985.79"/>
    <n v="593"/>
    <d v="2015-08-01T00:00:00"/>
    <n v="51.99"/>
    <n v="105.45"/>
    <n v="221.26"/>
    <n v="2015"/>
  </r>
  <r>
    <x v="7"/>
    <x v="203"/>
    <x v="3"/>
    <x v="7"/>
    <x v="7"/>
    <n v="49.94"/>
    <n v="11.83"/>
    <n v="50.58"/>
    <n v="908.79"/>
    <n v="653.76"/>
    <n v="594"/>
    <d v="2015-08-01T00:00:00"/>
    <n v="51.18"/>
    <n v="129.30000000000001"/>
    <n v="125.73"/>
    <n v="2015"/>
  </r>
  <r>
    <x v="7"/>
    <x v="204"/>
    <x v="1"/>
    <x v="8"/>
    <x v="8"/>
    <n v="173.14"/>
    <n v="21.42"/>
    <n v="91.58"/>
    <n v="1482.06"/>
    <n v="1094.32"/>
    <n v="595"/>
    <d v="2015-08-01T00:00:00"/>
    <n v="51.58"/>
    <n v="49.46"/>
    <n v="338.28"/>
    <n v="2015"/>
  </r>
  <r>
    <x v="7"/>
    <x v="205"/>
    <x v="3"/>
    <x v="9"/>
    <x v="9"/>
    <n v="63.58"/>
    <n v="12.84"/>
    <n v="54.94"/>
    <n v="891"/>
    <n v="703.38"/>
    <n v="596"/>
    <d v="2015-08-01T00:00:00"/>
    <n v="50.7"/>
    <n v="31.73"/>
    <n v="155.88999999999999"/>
    <n v="2015"/>
  </r>
  <r>
    <x v="7"/>
    <x v="206"/>
    <x v="2"/>
    <x v="10"/>
    <x v="10"/>
    <n v="102.46"/>
    <n v="13.09"/>
    <n v="55.97"/>
    <n v="907.69"/>
    <n v="675.59"/>
    <n v="597"/>
    <d v="2015-08-01T00:00:00"/>
    <n v="50.72"/>
    <n v="32.229999999999997"/>
    <n v="199.87"/>
    <n v="2015"/>
  </r>
  <r>
    <x v="7"/>
    <x v="207"/>
    <x v="0"/>
    <x v="11"/>
    <x v="11"/>
    <n v="12.39"/>
    <n v="11.89"/>
    <n v="50.81"/>
    <n v="912.5"/>
    <n v="683.11"/>
    <n v="598"/>
    <d v="2015-08-01T00:00:00"/>
    <n v="51.64"/>
    <n v="138.58000000000001"/>
    <n v="90.81"/>
    <n v="2015"/>
  </r>
  <r>
    <x v="7"/>
    <x v="208"/>
    <x v="1"/>
    <x v="12"/>
    <x v="12"/>
    <n v="175.67"/>
    <n v="19.649999999999999"/>
    <n v="84.06"/>
    <n v="1360.72"/>
    <n v="982.52"/>
    <n v="599"/>
    <d v="2015-08-01T00:00:00"/>
    <n v="51.4"/>
    <n v="45.82"/>
    <n v="332.38"/>
    <n v="2015"/>
  </r>
  <r>
    <x v="7"/>
    <x v="209"/>
    <x v="4"/>
    <x v="13"/>
    <x v="13"/>
    <n v="173.95"/>
    <n v="19.559999999999999"/>
    <n v="83.65"/>
    <n v="1354.17"/>
    <n v="993.37"/>
    <n v="600"/>
    <d v="2015-08-01T00:00:00"/>
    <n v="51.39"/>
    <n v="45.63"/>
    <n v="315.17"/>
    <n v="2015"/>
  </r>
  <r>
    <x v="7"/>
    <x v="210"/>
    <x v="4"/>
    <x v="14"/>
    <x v="14"/>
    <n v="50.96"/>
    <n v="9.85"/>
    <n v="42.14"/>
    <n v="684.69"/>
    <n v="537.67999999999995"/>
    <n v="601"/>
    <d v="2015-08-01T00:00:00"/>
    <n v="50.39"/>
    <n v="25.54"/>
    <n v="121.47"/>
    <n v="2015"/>
  </r>
  <r>
    <x v="7"/>
    <x v="211"/>
    <x v="2"/>
    <x v="15"/>
    <x v="15"/>
    <n v="25.41"/>
    <n v="13.84"/>
    <n v="59.18"/>
    <n v="1007.42"/>
    <n v="783.55"/>
    <n v="602"/>
    <d v="2015-08-01T00:00:00"/>
    <n v="51.88"/>
    <n v="103.32"/>
    <n v="120.55"/>
    <n v="2015"/>
  </r>
  <r>
    <x v="7"/>
    <x v="212"/>
    <x v="3"/>
    <x v="16"/>
    <x v="16"/>
    <n v="49.99"/>
    <n v="13.58"/>
    <n v="58.09"/>
    <n v="1029.9000000000001"/>
    <n v="759.72"/>
    <n v="603"/>
    <d v="2015-08-01T00:00:00"/>
    <n v="51.42"/>
    <n v="134.15"/>
    <n v="136.03"/>
    <n v="2015"/>
  </r>
  <r>
    <x v="7"/>
    <x v="213"/>
    <x v="2"/>
    <x v="17"/>
    <x v="17"/>
    <n v="57.01"/>
    <n v="10.46"/>
    <n v="44.72"/>
    <n v="726.33"/>
    <n v="567.61"/>
    <n v="604"/>
    <d v="2015-08-01T00:00:00"/>
    <n v="50.45"/>
    <n v="26.79"/>
    <n v="131.93"/>
    <n v="2015"/>
  </r>
  <r>
    <x v="7"/>
    <x v="214"/>
    <x v="2"/>
    <x v="18"/>
    <x v="18"/>
    <n v="4.28"/>
    <n v="8.5"/>
    <n v="36.340000000000003"/>
    <n v="679.07"/>
    <n v="509.66"/>
    <n v="605"/>
    <d v="2015-08-01T00:00:00"/>
    <n v="50.38"/>
    <n v="113.32"/>
    <n v="56.09"/>
    <n v="2015"/>
  </r>
  <r>
    <x v="7"/>
    <x v="215"/>
    <x v="2"/>
    <x v="19"/>
    <x v="19"/>
    <n v="43.71"/>
    <n v="14.35"/>
    <n v="61.38"/>
    <n v="1000"/>
    <n v="827.32"/>
    <n v="606"/>
    <d v="2015-08-01T00:00:00"/>
    <n v="50.86"/>
    <n v="40"/>
    <n v="132.68"/>
    <n v="2015"/>
  </r>
  <r>
    <x v="7"/>
    <x v="216"/>
    <x v="2"/>
    <x v="20"/>
    <x v="20"/>
    <n v="55.71"/>
    <n v="8.43"/>
    <n v="36.049999999999997"/>
    <n v="586.37"/>
    <n v="447.93"/>
    <n v="607"/>
    <d v="2015-08-01T00:00:00"/>
    <n v="50.24"/>
    <n v="22.59"/>
    <n v="115.85"/>
    <n v="2015"/>
  </r>
  <r>
    <x v="7"/>
    <x v="217"/>
    <x v="3"/>
    <x v="21"/>
    <x v="21"/>
    <n v="74.8"/>
    <n v="12.23"/>
    <n v="52.3"/>
    <n v="848.58"/>
    <n v="655.5"/>
    <n v="608"/>
    <d v="2015-08-01T00:00:00"/>
    <n v="50.63"/>
    <n v="30.46"/>
    <n v="162.62"/>
    <n v="2015"/>
  </r>
  <r>
    <x v="7"/>
    <x v="218"/>
    <x v="5"/>
    <x v="22"/>
    <x v="22"/>
    <n v="128.37"/>
    <n v="15.67"/>
    <n v="67"/>
    <n v="1085.71"/>
    <n v="806.91"/>
    <n v="609"/>
    <d v="2015-08-01T00:00:00"/>
    <n v="50.99"/>
    <n v="37.57"/>
    <n v="241.23"/>
    <n v="2015"/>
  </r>
  <r>
    <x v="7"/>
    <x v="219"/>
    <x v="5"/>
    <x v="23"/>
    <x v="23"/>
    <n v="190.57"/>
    <n v="28.05"/>
    <n v="119.93"/>
    <n v="2027.25"/>
    <n v="1446.9"/>
    <n v="610"/>
    <d v="2015-08-01T00:00:00"/>
    <n v="54.43"/>
    <n v="194.31"/>
    <n v="386.04"/>
    <n v="2015"/>
  </r>
  <r>
    <x v="7"/>
    <x v="220"/>
    <x v="1"/>
    <x v="24"/>
    <x v="24"/>
    <n v="129.13999999999999"/>
    <n v="17.649999999999999"/>
    <n v="75.459999999999994"/>
    <n v="1222.05"/>
    <n v="931.14"/>
    <n v="611"/>
    <d v="2015-08-01T00:00:00"/>
    <n v="51.19"/>
    <n v="41.66"/>
    <n v="249.25"/>
    <n v="2015"/>
  </r>
  <r>
    <x v="7"/>
    <x v="221"/>
    <x v="0"/>
    <x v="25"/>
    <x v="25"/>
    <n v="103.5"/>
    <n v="13.23"/>
    <n v="56.55"/>
    <n v="990"/>
    <n v="683.85"/>
    <n v="612"/>
    <d v="2015-08-01T00:00:00"/>
    <n v="50.85"/>
    <n v="107.65"/>
    <n v="198.5"/>
    <n v="2015"/>
  </r>
  <r>
    <x v="7"/>
    <x v="222"/>
    <x v="2"/>
    <x v="26"/>
    <x v="26"/>
    <n v="39.409999999999997"/>
    <n v="13.73"/>
    <n v="58.72"/>
    <n v="1000"/>
    <n v="782.68"/>
    <n v="613"/>
    <d v="2015-08-01T00:00:00"/>
    <n v="50.86"/>
    <n v="82.95"/>
    <n v="134.37"/>
    <n v="2015"/>
  </r>
  <r>
    <x v="7"/>
    <x v="223"/>
    <x v="0"/>
    <x v="27"/>
    <x v="27"/>
    <n v="24.5"/>
    <n v="11.52"/>
    <n v="49.26"/>
    <n v="887.5"/>
    <n v="667.1"/>
    <n v="614"/>
    <d v="2015-08-01T00:00:00"/>
    <n v="50.69"/>
    <n v="119.58"/>
    <n v="100.82"/>
    <n v="2015"/>
  </r>
  <r>
    <x v="8"/>
    <x v="224"/>
    <x v="0"/>
    <x v="0"/>
    <x v="0"/>
    <n v="42.06"/>
    <n v="12.25"/>
    <n v="52.36"/>
    <n v="937.5"/>
    <n v="695.26"/>
    <n v="615"/>
    <d v="2015-09-01T00:00:00"/>
    <n v="50.77"/>
    <n v="121.08"/>
    <n v="121.16"/>
    <n v="2015"/>
  </r>
  <r>
    <x v="8"/>
    <x v="225"/>
    <x v="1"/>
    <x v="1"/>
    <x v="1"/>
    <n v="86.23"/>
    <n v="18.91"/>
    <n v="80.83"/>
    <n v="1308.72"/>
    <n v="1038.33"/>
    <n v="616"/>
    <d v="2015-09-01T00:00:00"/>
    <n v="51.32"/>
    <n v="44.26"/>
    <n v="226.13"/>
    <n v="2015"/>
  </r>
  <r>
    <x v="8"/>
    <x v="226"/>
    <x v="1"/>
    <x v="2"/>
    <x v="2"/>
    <n v="115.81"/>
    <n v="20.16"/>
    <n v="86.21"/>
    <n v="1395.39"/>
    <n v="1040.51"/>
    <n v="617"/>
    <d v="2015-09-01T00:00:00"/>
    <n v="52.15"/>
    <n v="60.82"/>
    <n v="294.06"/>
    <n v="2015"/>
  </r>
  <r>
    <x v="8"/>
    <x v="227"/>
    <x v="1"/>
    <x v="3"/>
    <x v="3"/>
    <n v="107.05"/>
    <n v="15.44"/>
    <n v="66.040000000000006"/>
    <n v="1070.19"/>
    <n v="814.81"/>
    <n v="618"/>
    <d v="2015-09-01T00:00:00"/>
    <n v="50.97"/>
    <n v="37.11"/>
    <n v="218.27"/>
    <n v="2015"/>
  </r>
  <r>
    <x v="8"/>
    <x v="228"/>
    <x v="2"/>
    <x v="4"/>
    <x v="4"/>
    <n v="40.75"/>
    <n v="12.01"/>
    <n v="51.36"/>
    <n v="833.33"/>
    <n v="682.3"/>
    <n v="619"/>
    <d v="2015-09-01T00:00:00"/>
    <n v="50.61"/>
    <n v="30"/>
    <n v="121.03"/>
    <n v="2015"/>
  </r>
  <r>
    <x v="8"/>
    <x v="229"/>
    <x v="2"/>
    <x v="5"/>
    <x v="5"/>
    <n v="51.95"/>
    <n v="9.9600000000000009"/>
    <n v="42.56"/>
    <n v="691.5"/>
    <n v="542.55999999999995"/>
    <n v="620"/>
    <d v="2015-09-01T00:00:00"/>
    <n v="50.4"/>
    <n v="25.75"/>
    <n v="123.19"/>
    <n v="2015"/>
  </r>
  <r>
    <x v="8"/>
    <x v="230"/>
    <x v="1"/>
    <x v="6"/>
    <x v="6"/>
    <n v="96.68"/>
    <n v="18.260000000000002"/>
    <n v="78.09"/>
    <n v="1312.5"/>
    <n v="985.8"/>
    <n v="621"/>
    <d v="2015-09-01T00:00:00"/>
    <n v="51.99"/>
    <n v="105.45"/>
    <n v="221.25"/>
    <n v="2015"/>
  </r>
  <r>
    <x v="8"/>
    <x v="231"/>
    <x v="3"/>
    <x v="7"/>
    <x v="7"/>
    <n v="37.86"/>
    <n v="10.62"/>
    <n v="45.39"/>
    <n v="824.9"/>
    <n v="594.11"/>
    <n v="622"/>
    <d v="2015-09-01T00:00:00"/>
    <n v="51.01"/>
    <n v="125.95"/>
    <n v="104.84"/>
    <n v="2015"/>
  </r>
  <r>
    <x v="8"/>
    <x v="232"/>
    <x v="1"/>
    <x v="8"/>
    <x v="8"/>
    <n v="173.14"/>
    <n v="21.42"/>
    <n v="91.58"/>
    <n v="1482.06"/>
    <n v="1094.32"/>
    <n v="623"/>
    <d v="2015-09-01T00:00:00"/>
    <n v="51.58"/>
    <n v="49.46"/>
    <n v="338.28"/>
    <n v="2015"/>
  </r>
  <r>
    <x v="8"/>
    <x v="233"/>
    <x v="3"/>
    <x v="9"/>
    <x v="9"/>
    <n v="63.58"/>
    <n v="12.85"/>
    <n v="54.93"/>
    <n v="891"/>
    <n v="703.38"/>
    <n v="624"/>
    <d v="2015-09-01T00:00:00"/>
    <n v="50.7"/>
    <n v="31.73"/>
    <n v="155.88999999999999"/>
    <n v="2015"/>
  </r>
  <r>
    <x v="8"/>
    <x v="234"/>
    <x v="2"/>
    <x v="10"/>
    <x v="10"/>
    <n v="115.9"/>
    <n v="14.43"/>
    <n v="61.69"/>
    <n v="1000"/>
    <n v="741.59"/>
    <n v="625"/>
    <d v="2015-09-01T00:00:00"/>
    <n v="50.86"/>
    <n v="35"/>
    <n v="223.41"/>
    <n v="2015"/>
  </r>
  <r>
    <x v="8"/>
    <x v="235"/>
    <x v="0"/>
    <x v="11"/>
    <x v="11"/>
    <n v="12.39"/>
    <n v="11.88"/>
    <n v="50.81"/>
    <n v="912.5"/>
    <n v="683.12"/>
    <n v="626"/>
    <d v="2015-09-01T00:00:00"/>
    <n v="51.64"/>
    <n v="138.58000000000001"/>
    <n v="90.8"/>
    <n v="2015"/>
  </r>
  <r>
    <x v="8"/>
    <x v="236"/>
    <x v="1"/>
    <x v="12"/>
    <x v="12"/>
    <n v="175.67"/>
    <n v="19.66"/>
    <n v="84.05"/>
    <n v="1360.72"/>
    <n v="982.52"/>
    <n v="627"/>
    <d v="2015-09-01T00:00:00"/>
    <n v="51.4"/>
    <n v="45.82"/>
    <n v="332.38"/>
    <n v="2015"/>
  </r>
  <r>
    <x v="8"/>
    <x v="237"/>
    <x v="4"/>
    <x v="13"/>
    <x v="13"/>
    <n v="173.95"/>
    <n v="19.559999999999999"/>
    <n v="83.65"/>
    <n v="1354.17"/>
    <n v="993.37"/>
    <n v="628"/>
    <d v="2015-09-01T00:00:00"/>
    <n v="51.39"/>
    <n v="45.63"/>
    <n v="315.17"/>
    <n v="2015"/>
  </r>
  <r>
    <x v="8"/>
    <x v="238"/>
    <x v="4"/>
    <x v="14"/>
    <x v="14"/>
    <n v="50.96"/>
    <n v="9.86"/>
    <n v="42.14"/>
    <n v="684.69"/>
    <n v="537.66999999999996"/>
    <n v="629"/>
    <d v="2015-09-01T00:00:00"/>
    <n v="50.39"/>
    <n v="25.54"/>
    <n v="121.48"/>
    <n v="2015"/>
  </r>
  <r>
    <x v="8"/>
    <x v="239"/>
    <x v="2"/>
    <x v="15"/>
    <x v="15"/>
    <n v="25.41"/>
    <n v="13.84"/>
    <n v="59.18"/>
    <n v="1007.42"/>
    <n v="783.55"/>
    <n v="630"/>
    <d v="2015-09-01T00:00:00"/>
    <n v="51.88"/>
    <n v="103.32"/>
    <n v="120.55"/>
    <n v="2015"/>
  </r>
  <r>
    <x v="8"/>
    <x v="240"/>
    <x v="3"/>
    <x v="16"/>
    <x v="16"/>
    <n v="83.57"/>
    <n v="16.97"/>
    <n v="72.55"/>
    <n v="1263.08"/>
    <n v="925.43"/>
    <n v="631"/>
    <d v="2015-09-01T00:00:00"/>
    <n v="51.89"/>
    <n v="143.47"/>
    <n v="194.18"/>
    <n v="2015"/>
  </r>
  <r>
    <x v="8"/>
    <x v="241"/>
    <x v="2"/>
    <x v="17"/>
    <x v="17"/>
    <n v="57.01"/>
    <n v="10.46"/>
    <n v="44.73"/>
    <n v="726.33"/>
    <n v="567.6"/>
    <n v="632"/>
    <d v="2015-09-01T00:00:00"/>
    <n v="50.45"/>
    <n v="26.79"/>
    <n v="131.94"/>
    <n v="2015"/>
  </r>
  <r>
    <x v="8"/>
    <x v="242"/>
    <x v="2"/>
    <x v="18"/>
    <x v="18"/>
    <n v="10.98"/>
    <n v="9.5"/>
    <n v="40.619999999999997"/>
    <n v="748.13"/>
    <n v="562.66"/>
    <n v="633"/>
    <d v="2015-09-01T00:00:00"/>
    <n v="50.48"/>
    <n v="115.39"/>
    <n v="70.08"/>
    <n v="2015"/>
  </r>
  <r>
    <x v="8"/>
    <x v="243"/>
    <x v="2"/>
    <x v="19"/>
    <x v="19"/>
    <n v="25.8"/>
    <n v="11.68"/>
    <n v="49.93"/>
    <n v="815.38"/>
    <n v="689.85"/>
    <n v="634"/>
    <d v="2015-09-01T00:00:00"/>
    <n v="50.58"/>
    <n v="34.46"/>
    <n v="91.07"/>
    <n v="2015"/>
  </r>
  <r>
    <x v="8"/>
    <x v="244"/>
    <x v="2"/>
    <x v="20"/>
    <x v="20"/>
    <n v="75.03"/>
    <n v="10.36"/>
    <n v="44.27"/>
    <n v="719.13"/>
    <n v="543.37"/>
    <n v="635"/>
    <d v="2015-09-01T00:00:00"/>
    <n v="50.44"/>
    <n v="26.57"/>
    <n v="149.19"/>
    <n v="2015"/>
  </r>
  <r>
    <x v="8"/>
    <x v="245"/>
    <x v="3"/>
    <x v="21"/>
    <x v="21"/>
    <n v="74.8"/>
    <n v="12.23"/>
    <n v="52.3"/>
    <n v="848.58"/>
    <n v="655.5"/>
    <n v="636"/>
    <d v="2015-09-01T00:00:00"/>
    <n v="50.63"/>
    <n v="30.46"/>
    <n v="162.62"/>
    <n v="2015"/>
  </r>
  <r>
    <x v="8"/>
    <x v="246"/>
    <x v="5"/>
    <x v="22"/>
    <x v="22"/>
    <n v="128.37"/>
    <n v="15.67"/>
    <n v="67.010000000000005"/>
    <n v="1085.71"/>
    <n v="806.9"/>
    <n v="637"/>
    <d v="2015-09-01T00:00:00"/>
    <n v="50.99"/>
    <n v="37.57"/>
    <n v="241.24"/>
    <n v="2015"/>
  </r>
  <r>
    <x v="8"/>
    <x v="247"/>
    <x v="5"/>
    <x v="23"/>
    <x v="23"/>
    <n v="163.9"/>
    <n v="25.34"/>
    <n v="108.32"/>
    <n v="1840.12"/>
    <n v="1315.45"/>
    <n v="638"/>
    <d v="2015-09-01T00:00:00"/>
    <n v="53.96"/>
    <n v="184.96"/>
    <n v="339.71"/>
    <n v="2015"/>
  </r>
  <r>
    <x v="8"/>
    <x v="248"/>
    <x v="1"/>
    <x v="24"/>
    <x v="24"/>
    <n v="145.55000000000001"/>
    <n v="19.28"/>
    <n v="82.45"/>
    <n v="1334.85"/>
    <n v="1009.52"/>
    <n v="639"/>
    <d v="2015-09-01T00:00:00"/>
    <n v="51.36"/>
    <n v="45.05"/>
    <n v="280.27999999999997"/>
    <n v="2015"/>
  </r>
  <r>
    <x v="8"/>
    <x v="249"/>
    <x v="0"/>
    <x v="25"/>
    <x v="25"/>
    <n v="103.5"/>
    <n v="13.22"/>
    <n v="56.54"/>
    <n v="990"/>
    <n v="683.87"/>
    <n v="640"/>
    <d v="2015-09-01T00:00:00"/>
    <n v="50.85"/>
    <n v="107.65"/>
    <n v="198.48"/>
    <n v="2015"/>
  </r>
  <r>
    <x v="8"/>
    <x v="250"/>
    <x v="2"/>
    <x v="26"/>
    <x v="26"/>
    <n v="39.409999999999997"/>
    <n v="13.73"/>
    <n v="58.71"/>
    <n v="1000"/>
    <n v="782.69"/>
    <n v="641"/>
    <d v="2015-09-01T00:00:00"/>
    <n v="50.86"/>
    <n v="82.95"/>
    <n v="134.36000000000001"/>
    <n v="2015"/>
  </r>
  <r>
    <x v="8"/>
    <x v="251"/>
    <x v="0"/>
    <x v="27"/>
    <x v="27"/>
    <n v="24.5"/>
    <n v="11.52"/>
    <n v="49.26"/>
    <n v="887.5"/>
    <n v="667.1"/>
    <n v="642"/>
    <d v="2015-09-01T00:00:00"/>
    <n v="50.69"/>
    <n v="119.58"/>
    <n v="100.82"/>
    <n v="2015"/>
  </r>
  <r>
    <x v="9"/>
    <x v="252"/>
    <x v="0"/>
    <x v="0"/>
    <x v="0"/>
    <n v="42.06"/>
    <n v="12.24"/>
    <n v="52.37"/>
    <n v="937.5"/>
    <n v="695.26"/>
    <n v="643"/>
    <d v="2015-10-01T00:00:00"/>
    <n v="50.77"/>
    <n v="121.08"/>
    <n v="121.16"/>
    <n v="2015"/>
  </r>
  <r>
    <x v="9"/>
    <x v="253"/>
    <x v="1"/>
    <x v="1"/>
    <x v="1"/>
    <n v="86.23"/>
    <n v="18.899999999999999"/>
    <n v="80.83"/>
    <n v="1308.72"/>
    <n v="1038.3399999999999"/>
    <n v="644"/>
    <d v="2015-10-01T00:00:00"/>
    <n v="51.32"/>
    <n v="44.26"/>
    <n v="226.12"/>
    <n v="2015"/>
  </r>
  <r>
    <x v="9"/>
    <x v="254"/>
    <x v="1"/>
    <x v="2"/>
    <x v="2"/>
    <n v="115.81"/>
    <n v="20.16"/>
    <n v="86.2"/>
    <n v="1395.39"/>
    <n v="1040.52"/>
    <n v="645"/>
    <d v="2015-10-01T00:00:00"/>
    <n v="52.15"/>
    <n v="60.82"/>
    <n v="294.05"/>
    <n v="2015"/>
  </r>
  <r>
    <x v="9"/>
    <x v="255"/>
    <x v="1"/>
    <x v="3"/>
    <x v="3"/>
    <n v="142.30000000000001"/>
    <n v="18.96"/>
    <n v="81.06"/>
    <n v="1312.5"/>
    <n v="989.01"/>
    <n v="646"/>
    <d v="2015-10-01T00:00:00"/>
    <n v="51.33"/>
    <n v="44.38"/>
    <n v="279.11"/>
    <n v="2015"/>
  </r>
  <r>
    <x v="9"/>
    <x v="256"/>
    <x v="2"/>
    <x v="4"/>
    <x v="4"/>
    <n v="40.75"/>
    <n v="12.01"/>
    <n v="51.36"/>
    <n v="833.33"/>
    <n v="682.3"/>
    <n v="647"/>
    <d v="2015-10-01T00:00:00"/>
    <n v="50.61"/>
    <n v="30"/>
    <n v="121.03"/>
    <n v="2015"/>
  </r>
  <r>
    <x v="9"/>
    <x v="257"/>
    <x v="2"/>
    <x v="5"/>
    <x v="5"/>
    <n v="42.66"/>
    <n v="9.0299999999999994"/>
    <n v="38.61"/>
    <n v="627.66999999999996"/>
    <n v="496.67"/>
    <n v="648"/>
    <d v="2015-10-01T00:00:00"/>
    <n v="50.3"/>
    <n v="23.83"/>
    <n v="107.17"/>
    <n v="2015"/>
  </r>
  <r>
    <x v="9"/>
    <x v="258"/>
    <x v="1"/>
    <x v="6"/>
    <x v="6"/>
    <n v="96.68"/>
    <n v="18.27"/>
    <n v="78.09"/>
    <n v="1312.5"/>
    <n v="985.79"/>
    <n v="649"/>
    <d v="2015-10-01T00:00:00"/>
    <n v="51.99"/>
    <n v="105.45"/>
    <n v="221.26"/>
    <n v="2015"/>
  </r>
  <r>
    <x v="9"/>
    <x v="259"/>
    <x v="3"/>
    <x v="7"/>
    <x v="7"/>
    <n v="49.94"/>
    <n v="11.83"/>
    <n v="50.58"/>
    <n v="908.79"/>
    <n v="653.76"/>
    <n v="650"/>
    <d v="2015-10-01T00:00:00"/>
    <n v="51.18"/>
    <n v="129.30000000000001"/>
    <n v="125.73"/>
    <n v="2015"/>
  </r>
  <r>
    <x v="9"/>
    <x v="260"/>
    <x v="1"/>
    <x v="8"/>
    <x v="8"/>
    <n v="173.14"/>
    <n v="21.41"/>
    <n v="91.58"/>
    <n v="1482.06"/>
    <n v="1094.33"/>
    <n v="651"/>
    <d v="2015-10-01T00:00:00"/>
    <n v="51.58"/>
    <n v="49.46"/>
    <n v="338.27"/>
    <n v="2015"/>
  </r>
  <r>
    <x v="9"/>
    <x v="261"/>
    <x v="3"/>
    <x v="9"/>
    <x v="9"/>
    <n v="43.1"/>
    <n v="10.46"/>
    <n v="44.73"/>
    <n v="726.51"/>
    <n v="581.67999999999995"/>
    <n v="652"/>
    <d v="2015-10-01T00:00:00"/>
    <n v="50.45"/>
    <n v="26.8"/>
    <n v="118.03"/>
    <n v="2015"/>
  </r>
  <r>
    <x v="9"/>
    <x v="262"/>
    <x v="2"/>
    <x v="10"/>
    <x v="10"/>
    <n v="115.9"/>
    <n v="14.43"/>
    <n v="61.69"/>
    <n v="1000"/>
    <n v="741.59"/>
    <n v="653"/>
    <d v="2015-10-01T00:00:00"/>
    <n v="50.86"/>
    <n v="35"/>
    <n v="223.41"/>
    <n v="2015"/>
  </r>
  <r>
    <x v="9"/>
    <x v="263"/>
    <x v="0"/>
    <x v="11"/>
    <x v="11"/>
    <n v="4.3899999999999997"/>
    <n v="10.66"/>
    <n v="45.59"/>
    <n v="828.27"/>
    <n v="619.95000000000005"/>
    <n v="654"/>
    <d v="2015-10-01T00:00:00"/>
    <n v="51.43"/>
    <n v="134.36000000000001"/>
    <n v="73.959999999999994"/>
    <n v="2015"/>
  </r>
  <r>
    <x v="9"/>
    <x v="264"/>
    <x v="1"/>
    <x v="12"/>
    <x v="12"/>
    <n v="175.67"/>
    <n v="19.66"/>
    <n v="84.06"/>
    <n v="1360.72"/>
    <n v="982.51"/>
    <n v="655"/>
    <d v="2015-10-01T00:00:00"/>
    <n v="51.4"/>
    <n v="45.82"/>
    <n v="332.39"/>
    <n v="2015"/>
  </r>
  <r>
    <x v="9"/>
    <x v="265"/>
    <x v="4"/>
    <x v="13"/>
    <x v="13"/>
    <n v="149.24"/>
    <n v="17.75"/>
    <n v="75.900000000000006"/>
    <n v="1229.17"/>
    <n v="910.03"/>
    <n v="656"/>
    <d v="2015-10-01T00:00:00"/>
    <n v="51.2"/>
    <n v="41.88"/>
    <n v="277.26"/>
    <n v="2015"/>
  </r>
  <r>
    <x v="9"/>
    <x v="266"/>
    <x v="4"/>
    <x v="14"/>
    <x v="14"/>
    <n v="50.96"/>
    <n v="9.86"/>
    <n v="42.14"/>
    <n v="684.69"/>
    <n v="537.66999999999996"/>
    <n v="657"/>
    <d v="2015-10-01T00:00:00"/>
    <n v="50.39"/>
    <n v="25.54"/>
    <n v="121.48"/>
    <n v="2015"/>
  </r>
  <r>
    <x v="9"/>
    <x v="267"/>
    <x v="2"/>
    <x v="15"/>
    <x v="15"/>
    <n v="25.41"/>
    <n v="13.84"/>
    <n v="59.18"/>
    <n v="1007.42"/>
    <n v="783.55"/>
    <n v="658"/>
    <d v="2015-10-01T00:00:00"/>
    <n v="51.88"/>
    <n v="103.32"/>
    <n v="120.55"/>
    <n v="2015"/>
  </r>
  <r>
    <x v="9"/>
    <x v="268"/>
    <x v="3"/>
    <x v="16"/>
    <x v="16"/>
    <n v="83.57"/>
    <n v="16.97"/>
    <n v="72.540000000000006"/>
    <n v="1263.08"/>
    <n v="925.44"/>
    <n v="659"/>
    <d v="2015-10-01T00:00:00"/>
    <n v="51.89"/>
    <n v="143.47"/>
    <n v="194.17"/>
    <n v="2015"/>
  </r>
  <r>
    <x v="9"/>
    <x v="269"/>
    <x v="2"/>
    <x v="17"/>
    <x v="17"/>
    <n v="57.01"/>
    <n v="10.46"/>
    <n v="44.72"/>
    <n v="726.33"/>
    <n v="567.61"/>
    <n v="660"/>
    <d v="2015-10-01T00:00:00"/>
    <n v="50.45"/>
    <n v="26.79"/>
    <n v="131.93"/>
    <n v="2015"/>
  </r>
  <r>
    <x v="9"/>
    <x v="270"/>
    <x v="2"/>
    <x v="18"/>
    <x v="18"/>
    <n v="10.98"/>
    <n v="9.5"/>
    <n v="40.619999999999997"/>
    <n v="748.13"/>
    <n v="562.66"/>
    <n v="661"/>
    <d v="2015-10-01T00:00:00"/>
    <n v="50.48"/>
    <n v="115.39"/>
    <n v="70.08"/>
    <n v="2015"/>
  </r>
  <r>
    <x v="9"/>
    <x v="271"/>
    <x v="2"/>
    <x v="19"/>
    <x v="19"/>
    <n v="43.71"/>
    <n v="14.36"/>
    <n v="61.38"/>
    <n v="1000"/>
    <n v="827.31"/>
    <n v="662"/>
    <d v="2015-10-01T00:00:00"/>
    <n v="50.86"/>
    <n v="40"/>
    <n v="132.69"/>
    <n v="2015"/>
  </r>
  <r>
    <x v="9"/>
    <x v="272"/>
    <x v="2"/>
    <x v="20"/>
    <x v="20"/>
    <n v="75.03"/>
    <n v="10.35"/>
    <n v="44.28"/>
    <n v="719.13"/>
    <n v="543.37"/>
    <n v="663"/>
    <d v="2015-10-01T00:00:00"/>
    <n v="50.44"/>
    <n v="26.57"/>
    <n v="149.19"/>
    <n v="2015"/>
  </r>
  <r>
    <x v="9"/>
    <x v="273"/>
    <x v="3"/>
    <x v="21"/>
    <x v="21"/>
    <n v="74.8"/>
    <n v="12.23"/>
    <n v="52.3"/>
    <n v="848.58"/>
    <n v="655.5"/>
    <n v="664"/>
    <d v="2015-10-01T00:00:00"/>
    <n v="50.63"/>
    <n v="30.46"/>
    <n v="162.62"/>
    <n v="2015"/>
  </r>
  <r>
    <x v="9"/>
    <x v="274"/>
    <x v="5"/>
    <x v="22"/>
    <x v="22"/>
    <n v="128.37"/>
    <n v="15.67"/>
    <n v="67"/>
    <n v="1085.71"/>
    <n v="806.91"/>
    <n v="665"/>
    <d v="2015-10-01T00:00:00"/>
    <n v="50.99"/>
    <n v="37.57"/>
    <n v="241.23"/>
    <n v="2015"/>
  </r>
  <r>
    <x v="9"/>
    <x v="275"/>
    <x v="5"/>
    <x v="23"/>
    <x v="23"/>
    <n v="190.57"/>
    <n v="28.04"/>
    <n v="119.93"/>
    <n v="2027.25"/>
    <n v="1446.91"/>
    <n v="666"/>
    <d v="2015-10-01T00:00:00"/>
    <n v="54.43"/>
    <n v="194.31"/>
    <n v="386.03"/>
    <n v="2015"/>
  </r>
  <r>
    <x v="9"/>
    <x v="276"/>
    <x v="1"/>
    <x v="24"/>
    <x v="24"/>
    <n v="129.13999999999999"/>
    <n v="17.649999999999999"/>
    <n v="75.45"/>
    <n v="1222.05"/>
    <n v="931.15"/>
    <n v="667"/>
    <d v="2015-10-01T00:00:00"/>
    <n v="51.19"/>
    <n v="41.66"/>
    <n v="249.24"/>
    <n v="2015"/>
  </r>
  <r>
    <x v="9"/>
    <x v="277"/>
    <x v="0"/>
    <x v="25"/>
    <x v="25"/>
    <n v="103.5"/>
    <n v="13.23"/>
    <n v="56.55"/>
    <n v="990"/>
    <n v="683.85"/>
    <n v="668"/>
    <d v="2015-10-01T00:00:00"/>
    <n v="50.85"/>
    <n v="107.65"/>
    <n v="198.5"/>
    <n v="2015"/>
  </r>
  <r>
    <x v="9"/>
    <x v="278"/>
    <x v="2"/>
    <x v="26"/>
    <x v="26"/>
    <n v="0"/>
    <n v="0.35"/>
    <n v="1.49"/>
    <n v="76.92"/>
    <n v="19.82"/>
    <n v="669"/>
    <d v="2015-10-01T00:00:00"/>
    <n v="49.48"/>
    <n v="55.26"/>
    <n v="1.84"/>
    <n v="2015"/>
  </r>
  <r>
    <x v="9"/>
    <x v="279"/>
    <x v="0"/>
    <x v="27"/>
    <x v="27"/>
    <n v="24.5"/>
    <n v="11.52"/>
    <n v="49.26"/>
    <n v="887.5"/>
    <n v="667.1"/>
    <n v="670"/>
    <d v="2015-10-01T00:00:00"/>
    <n v="50.69"/>
    <n v="119.58"/>
    <n v="100.82"/>
    <n v="2015"/>
  </r>
  <r>
    <x v="10"/>
    <x v="280"/>
    <x v="0"/>
    <x v="0"/>
    <x v="0"/>
    <n v="42.06"/>
    <n v="12.25"/>
    <n v="52.36"/>
    <n v="937.5"/>
    <n v="695.26"/>
    <n v="671"/>
    <d v="2015-11-01T00:00:00"/>
    <n v="50.77"/>
    <n v="121.08"/>
    <n v="121.16"/>
    <n v="2015"/>
  </r>
  <r>
    <x v="10"/>
    <x v="281"/>
    <x v="1"/>
    <x v="1"/>
    <x v="1"/>
    <n v="86.23"/>
    <n v="18.899999999999999"/>
    <n v="80.83"/>
    <n v="1308.72"/>
    <n v="1038.3399999999999"/>
    <n v="672"/>
    <d v="2015-11-01T00:00:00"/>
    <n v="51.32"/>
    <n v="44.26"/>
    <n v="226.12"/>
    <n v="2015"/>
  </r>
  <r>
    <x v="10"/>
    <x v="282"/>
    <x v="1"/>
    <x v="2"/>
    <x v="2"/>
    <n v="115.81"/>
    <n v="20.16"/>
    <n v="86.21"/>
    <n v="1395.39"/>
    <n v="1040.51"/>
    <n v="673"/>
    <d v="2015-11-01T00:00:00"/>
    <n v="52.15"/>
    <n v="60.82"/>
    <n v="294.06"/>
    <n v="2015"/>
  </r>
  <r>
    <x v="10"/>
    <x v="283"/>
    <x v="1"/>
    <x v="3"/>
    <x v="3"/>
    <n v="142.30000000000001"/>
    <n v="18.96"/>
    <n v="81.069999999999993"/>
    <n v="1312.5"/>
    <n v="989"/>
    <n v="674"/>
    <d v="2015-11-01T00:00:00"/>
    <n v="51.33"/>
    <n v="44.38"/>
    <n v="279.12"/>
    <n v="2015"/>
  </r>
  <r>
    <x v="10"/>
    <x v="284"/>
    <x v="2"/>
    <x v="4"/>
    <x v="4"/>
    <n v="40.75"/>
    <n v="12.01"/>
    <n v="51.35"/>
    <n v="833.33"/>
    <n v="682.31"/>
    <n v="675"/>
    <d v="2015-11-01T00:00:00"/>
    <n v="50.61"/>
    <n v="30"/>
    <n v="121.02"/>
    <n v="2015"/>
  </r>
  <r>
    <x v="10"/>
    <x v="285"/>
    <x v="2"/>
    <x v="5"/>
    <x v="5"/>
    <n v="51.95"/>
    <n v="9.9499999999999993"/>
    <n v="42.56"/>
    <n v="691.5"/>
    <n v="542.57000000000005"/>
    <n v="676"/>
    <d v="2015-11-01T00:00:00"/>
    <n v="50.4"/>
    <n v="25.75"/>
    <n v="123.18"/>
    <n v="2015"/>
  </r>
  <r>
    <x v="10"/>
    <x v="286"/>
    <x v="1"/>
    <x v="6"/>
    <x v="6"/>
    <n v="96.68"/>
    <n v="18.260000000000002"/>
    <n v="78.09"/>
    <n v="1312.5"/>
    <n v="985.8"/>
    <n v="677"/>
    <d v="2015-11-01T00:00:00"/>
    <n v="51.99"/>
    <n v="105.45"/>
    <n v="221.25"/>
    <n v="2015"/>
  </r>
  <r>
    <x v="10"/>
    <x v="287"/>
    <x v="3"/>
    <x v="7"/>
    <x v="7"/>
    <n v="49.94"/>
    <n v="11.83"/>
    <n v="50.58"/>
    <n v="908.79"/>
    <n v="653.76"/>
    <n v="678"/>
    <d v="2015-11-01T00:00:00"/>
    <n v="51.18"/>
    <n v="129.30000000000001"/>
    <n v="125.73"/>
    <n v="2015"/>
  </r>
  <r>
    <x v="10"/>
    <x v="288"/>
    <x v="1"/>
    <x v="8"/>
    <x v="8"/>
    <n v="173.14"/>
    <n v="21.42"/>
    <n v="91.57"/>
    <n v="1482.06"/>
    <n v="1094.33"/>
    <n v="679"/>
    <d v="2015-11-01T00:00:00"/>
    <n v="51.58"/>
    <n v="49.46"/>
    <n v="338.27"/>
    <n v="2015"/>
  </r>
  <r>
    <x v="10"/>
    <x v="289"/>
    <x v="3"/>
    <x v="9"/>
    <x v="9"/>
    <n v="63.58"/>
    <n v="12.85"/>
    <n v="54.93"/>
    <n v="891"/>
    <n v="703.38"/>
    <n v="680"/>
    <d v="2015-11-01T00:00:00"/>
    <n v="50.7"/>
    <n v="31.73"/>
    <n v="155.88999999999999"/>
    <n v="2015"/>
  </r>
  <r>
    <x v="10"/>
    <x v="290"/>
    <x v="2"/>
    <x v="10"/>
    <x v="10"/>
    <n v="115.9"/>
    <n v="14.42"/>
    <n v="61.69"/>
    <n v="1000"/>
    <n v="741.6"/>
    <n v="681"/>
    <d v="2015-11-01T00:00:00"/>
    <n v="50.86"/>
    <n v="35"/>
    <n v="223.4"/>
    <n v="2015"/>
  </r>
  <r>
    <x v="10"/>
    <x v="291"/>
    <x v="0"/>
    <x v="11"/>
    <x v="11"/>
    <n v="12.39"/>
    <n v="11.88"/>
    <n v="50.82"/>
    <n v="912.5"/>
    <n v="683.11"/>
    <n v="682"/>
    <d v="2015-11-01T00:00:00"/>
    <n v="51.64"/>
    <n v="138.58000000000001"/>
    <n v="90.81"/>
    <n v="2015"/>
  </r>
  <r>
    <x v="10"/>
    <x v="292"/>
    <x v="1"/>
    <x v="12"/>
    <x v="12"/>
    <n v="175.67"/>
    <n v="19.66"/>
    <n v="84.05"/>
    <n v="1360.72"/>
    <n v="982.52"/>
    <n v="683"/>
    <d v="2015-11-01T00:00:00"/>
    <n v="51.4"/>
    <n v="45.82"/>
    <n v="332.38"/>
    <n v="2015"/>
  </r>
  <r>
    <x v="10"/>
    <x v="293"/>
    <x v="4"/>
    <x v="13"/>
    <x v="13"/>
    <n v="173.95"/>
    <n v="19.57"/>
    <n v="83.64"/>
    <n v="1354.17"/>
    <n v="993.37"/>
    <n v="684"/>
    <d v="2015-11-01T00:00:00"/>
    <n v="51.39"/>
    <n v="45.63"/>
    <n v="315.17"/>
    <n v="2015"/>
  </r>
  <r>
    <x v="10"/>
    <x v="294"/>
    <x v="4"/>
    <x v="14"/>
    <x v="14"/>
    <n v="50.96"/>
    <n v="9.85"/>
    <n v="42.14"/>
    <n v="684.69"/>
    <n v="537.67999999999995"/>
    <n v="685"/>
    <d v="2015-11-01T00:00:00"/>
    <n v="50.39"/>
    <n v="25.54"/>
    <n v="121.47"/>
    <n v="2015"/>
  </r>
  <r>
    <x v="10"/>
    <x v="295"/>
    <x v="2"/>
    <x v="15"/>
    <x v="15"/>
    <n v="25.41"/>
    <n v="13.84"/>
    <n v="59.17"/>
    <n v="1007.42"/>
    <n v="783.56"/>
    <n v="686"/>
    <d v="2015-11-01T00:00:00"/>
    <n v="51.88"/>
    <n v="103.32"/>
    <n v="120.54"/>
    <n v="2015"/>
  </r>
  <r>
    <x v="10"/>
    <x v="296"/>
    <x v="3"/>
    <x v="16"/>
    <x v="16"/>
    <n v="83.57"/>
    <n v="16.96"/>
    <n v="72.55"/>
    <n v="1263.08"/>
    <n v="925.44"/>
    <n v="687"/>
    <d v="2015-11-01T00:00:00"/>
    <n v="51.89"/>
    <n v="143.47"/>
    <n v="194.17"/>
    <n v="2015"/>
  </r>
  <r>
    <x v="10"/>
    <x v="297"/>
    <x v="2"/>
    <x v="17"/>
    <x v="17"/>
    <n v="47.26"/>
    <n v="9.49"/>
    <n v="40.56"/>
    <n v="659.28"/>
    <n v="519.4"/>
    <n v="688"/>
    <d v="2015-11-01T00:00:00"/>
    <n v="50.35"/>
    <n v="24.78"/>
    <n v="115.1"/>
    <n v="2015"/>
  </r>
  <r>
    <x v="10"/>
    <x v="298"/>
    <x v="2"/>
    <x v="18"/>
    <x v="18"/>
    <n v="10.98"/>
    <n v="9.5"/>
    <n v="40.619999999999997"/>
    <n v="748.13"/>
    <n v="562.66"/>
    <n v="689"/>
    <d v="2015-11-01T00:00:00"/>
    <n v="50.48"/>
    <n v="115.39"/>
    <n v="70.08"/>
    <n v="2015"/>
  </r>
  <r>
    <x v="10"/>
    <x v="299"/>
    <x v="2"/>
    <x v="19"/>
    <x v="19"/>
    <n v="43.71"/>
    <n v="14.35"/>
    <n v="61.38"/>
    <n v="1000"/>
    <n v="827.32"/>
    <n v="690"/>
    <d v="2015-11-01T00:00:00"/>
    <n v="50.86"/>
    <n v="40"/>
    <n v="132.68"/>
    <n v="2015"/>
  </r>
  <r>
    <x v="10"/>
    <x v="300"/>
    <x v="2"/>
    <x v="20"/>
    <x v="20"/>
    <n v="75.03"/>
    <n v="10.36"/>
    <n v="44.28"/>
    <n v="719.13"/>
    <n v="543.36"/>
    <n v="691"/>
    <d v="2015-11-01T00:00:00"/>
    <n v="50.44"/>
    <n v="26.57"/>
    <n v="149.19999999999999"/>
    <n v="2015"/>
  </r>
  <r>
    <x v="10"/>
    <x v="301"/>
    <x v="3"/>
    <x v="21"/>
    <x v="21"/>
    <n v="63.4"/>
    <n v="11.1"/>
    <n v="47.45"/>
    <n v="770.25"/>
    <n v="599.17999999999995"/>
    <n v="692"/>
    <d v="2015-11-01T00:00:00"/>
    <n v="50.52"/>
    <n v="28.11"/>
    <n v="142.96"/>
    <n v="2015"/>
  </r>
  <r>
    <x v="10"/>
    <x v="302"/>
    <x v="5"/>
    <x v="22"/>
    <x v="22"/>
    <n v="128.37"/>
    <n v="15.67"/>
    <n v="67.010000000000005"/>
    <n v="1085.71"/>
    <n v="806.9"/>
    <n v="693"/>
    <d v="2015-11-01T00:00:00"/>
    <n v="50.99"/>
    <n v="37.57"/>
    <n v="241.24"/>
    <n v="2015"/>
  </r>
  <r>
    <x v="10"/>
    <x v="303"/>
    <x v="5"/>
    <x v="23"/>
    <x v="23"/>
    <n v="190.57"/>
    <n v="28.05"/>
    <n v="119.93"/>
    <n v="2027.25"/>
    <n v="1446.9"/>
    <n v="694"/>
    <d v="2015-11-01T00:00:00"/>
    <n v="54.43"/>
    <n v="194.31"/>
    <n v="386.04"/>
    <n v="2015"/>
  </r>
  <r>
    <x v="10"/>
    <x v="304"/>
    <x v="1"/>
    <x v="24"/>
    <x v="24"/>
    <n v="129.13999999999999"/>
    <n v="17.649999999999999"/>
    <n v="75.459999999999994"/>
    <n v="1222.05"/>
    <n v="931.14"/>
    <n v="695"/>
    <d v="2015-11-01T00:00:00"/>
    <n v="51.19"/>
    <n v="41.66"/>
    <n v="249.25"/>
    <n v="2015"/>
  </r>
  <r>
    <x v="10"/>
    <x v="305"/>
    <x v="0"/>
    <x v="25"/>
    <x v="25"/>
    <n v="90.2"/>
    <n v="11.9"/>
    <n v="50.88"/>
    <n v="898.62"/>
    <n v="618.16999999999996"/>
    <n v="696"/>
    <d v="2015-11-01T00:00:00"/>
    <n v="50.71"/>
    <n v="104.91"/>
    <n v="175.54"/>
    <n v="2015"/>
  </r>
  <r>
    <x v="10"/>
    <x v="306"/>
    <x v="2"/>
    <x v="26"/>
    <x v="26"/>
    <n v="39.409999999999997"/>
    <n v="13.73"/>
    <n v="58.72"/>
    <n v="1000"/>
    <n v="782.68"/>
    <n v="697"/>
    <d v="2015-11-01T00:00:00"/>
    <n v="50.86"/>
    <n v="82.95"/>
    <n v="134.37"/>
    <n v="2015"/>
  </r>
  <r>
    <x v="10"/>
    <x v="307"/>
    <x v="0"/>
    <x v="27"/>
    <x v="27"/>
    <n v="8.61"/>
    <n v="9.15"/>
    <n v="39.11"/>
    <n v="723.65"/>
    <n v="541.35"/>
    <n v="698"/>
    <d v="2015-11-01T00:00:00"/>
    <n v="50.45"/>
    <n v="114.66"/>
    <n v="67.64"/>
    <n v="2015"/>
  </r>
  <r>
    <x v="11"/>
    <x v="308"/>
    <x v="0"/>
    <x v="0"/>
    <x v="0"/>
    <n v="33.659999999999997"/>
    <n v="10.99"/>
    <n v="46.99"/>
    <n v="850.96"/>
    <n v="628.87"/>
    <n v="699"/>
    <d v="2015-12-01T00:00:00"/>
    <n v="50.64"/>
    <n v="118.48"/>
    <n v="103.61"/>
    <n v="2015"/>
  </r>
  <r>
    <x v="11"/>
    <x v="309"/>
    <x v="1"/>
    <x v="1"/>
    <x v="1"/>
    <n v="86.23"/>
    <n v="18.91"/>
    <n v="80.83"/>
    <n v="1308.72"/>
    <n v="1038.33"/>
    <n v="700"/>
    <d v="2015-12-01T00:00:00"/>
    <n v="51.32"/>
    <n v="44.26"/>
    <n v="226.13"/>
    <n v="2015"/>
  </r>
  <r>
    <x v="11"/>
    <x v="310"/>
    <x v="1"/>
    <x v="2"/>
    <x v="2"/>
    <n v="115.81"/>
    <n v="20.16"/>
    <n v="86.2"/>
    <n v="1395.39"/>
    <n v="1040.52"/>
    <n v="701"/>
    <d v="2015-12-01T00:00:00"/>
    <n v="52.15"/>
    <n v="60.82"/>
    <n v="294.05"/>
    <n v="2015"/>
  </r>
  <r>
    <x v="11"/>
    <x v="311"/>
    <x v="1"/>
    <x v="3"/>
    <x v="3"/>
    <n v="142.30000000000001"/>
    <n v="18.96"/>
    <n v="81.06"/>
    <n v="1312.5"/>
    <n v="989.01"/>
    <n v="702"/>
    <d v="2015-12-01T00:00:00"/>
    <n v="51.33"/>
    <n v="44.38"/>
    <n v="279.11"/>
    <n v="2015"/>
  </r>
  <r>
    <x v="11"/>
    <x v="312"/>
    <x v="2"/>
    <x v="4"/>
    <x v="4"/>
    <n v="33.29"/>
    <n v="10.89"/>
    <n v="46.59"/>
    <n v="756.41"/>
    <n v="623.63"/>
    <n v="703"/>
    <d v="2015-12-01T00:00:00"/>
    <n v="50.49"/>
    <n v="27.69"/>
    <n v="105.09"/>
    <n v="2015"/>
  </r>
  <r>
    <x v="11"/>
    <x v="313"/>
    <x v="2"/>
    <x v="5"/>
    <x v="5"/>
    <n v="51.95"/>
    <n v="9.9499999999999993"/>
    <n v="42.56"/>
    <n v="691.5"/>
    <n v="542.57000000000005"/>
    <n v="704"/>
    <d v="2015-12-01T00:00:00"/>
    <n v="50.4"/>
    <n v="25.75"/>
    <n v="123.18"/>
    <n v="2015"/>
  </r>
  <r>
    <x v="11"/>
    <x v="314"/>
    <x v="1"/>
    <x v="6"/>
    <x v="6"/>
    <n v="79.239999999999995"/>
    <n v="16.510000000000002"/>
    <n v="70.58"/>
    <n v="1191.3499999999999"/>
    <n v="901.85"/>
    <n v="705"/>
    <d v="2015-12-01T00:00:00"/>
    <n v="51.74"/>
    <n v="100.6"/>
    <n v="188.9"/>
    <n v="2015"/>
  </r>
  <r>
    <x v="11"/>
    <x v="315"/>
    <x v="3"/>
    <x v="7"/>
    <x v="7"/>
    <n v="49.94"/>
    <n v="11.83"/>
    <n v="50.58"/>
    <n v="908.79"/>
    <n v="653.76"/>
    <n v="706"/>
    <d v="2015-12-01T00:00:00"/>
    <n v="51.18"/>
    <n v="129.30000000000001"/>
    <n v="125.73"/>
    <n v="2015"/>
  </r>
  <r>
    <x v="11"/>
    <x v="316"/>
    <x v="1"/>
    <x v="8"/>
    <x v="8"/>
    <n v="173.14"/>
    <n v="21.42"/>
    <n v="91.58"/>
    <n v="1482.06"/>
    <n v="1094.32"/>
    <n v="707"/>
    <d v="2015-12-01T00:00:00"/>
    <n v="51.58"/>
    <n v="49.46"/>
    <n v="338.28"/>
    <n v="2015"/>
  </r>
  <r>
    <x v="11"/>
    <x v="317"/>
    <x v="3"/>
    <x v="9"/>
    <x v="9"/>
    <n v="63.58"/>
    <n v="12.85"/>
    <n v="54.94"/>
    <n v="891"/>
    <n v="703.37"/>
    <n v="708"/>
    <d v="2015-12-01T00:00:00"/>
    <n v="50.7"/>
    <n v="31.73"/>
    <n v="155.9"/>
    <n v="2015"/>
  </r>
  <r>
    <x v="11"/>
    <x v="318"/>
    <x v="2"/>
    <x v="10"/>
    <x v="10"/>
    <n v="102.46"/>
    <n v="13.09"/>
    <n v="55.96"/>
    <n v="907.69"/>
    <n v="675.6"/>
    <n v="709"/>
    <d v="2015-12-01T00:00:00"/>
    <n v="50.72"/>
    <n v="32.229999999999997"/>
    <n v="199.86"/>
    <n v="2015"/>
  </r>
  <r>
    <x v="11"/>
    <x v="319"/>
    <x v="0"/>
    <x v="11"/>
    <x v="11"/>
    <n v="12.39"/>
    <n v="11.89"/>
    <n v="50.81"/>
    <n v="912.5"/>
    <n v="683.11"/>
    <n v="710"/>
    <d v="2015-12-01T00:00:00"/>
    <n v="51.64"/>
    <n v="138.58000000000001"/>
    <n v="90.81"/>
    <n v="2015"/>
  </r>
  <r>
    <x v="11"/>
    <x v="320"/>
    <x v="1"/>
    <x v="12"/>
    <x v="12"/>
    <n v="175.67"/>
    <n v="19.66"/>
    <n v="84.06"/>
    <n v="1360.72"/>
    <n v="982.51"/>
    <n v="711"/>
    <d v="2015-12-01T00:00:00"/>
    <n v="51.4"/>
    <n v="45.82"/>
    <n v="332.39"/>
    <n v="2015"/>
  </r>
  <r>
    <x v="11"/>
    <x v="321"/>
    <x v="4"/>
    <x v="13"/>
    <x v="13"/>
    <n v="173.95"/>
    <n v="19.559999999999999"/>
    <n v="83.65"/>
    <n v="1354.17"/>
    <n v="993.37"/>
    <n v="712"/>
    <d v="2015-12-01T00:00:00"/>
    <n v="51.39"/>
    <n v="45.63"/>
    <n v="315.17"/>
    <n v="2015"/>
  </r>
  <r>
    <x v="11"/>
    <x v="322"/>
    <x v="4"/>
    <x v="14"/>
    <x v="14"/>
    <n v="50.96"/>
    <n v="9.86"/>
    <n v="42.14"/>
    <n v="684.69"/>
    <n v="537.66999999999996"/>
    <n v="713"/>
    <d v="2015-12-01T00:00:00"/>
    <n v="50.39"/>
    <n v="25.54"/>
    <n v="121.48"/>
    <n v="2015"/>
  </r>
  <r>
    <x v="11"/>
    <x v="323"/>
    <x v="2"/>
    <x v="15"/>
    <x v="15"/>
    <n v="25.41"/>
    <n v="13.84"/>
    <n v="59.18"/>
    <n v="1007.42"/>
    <n v="783.55"/>
    <n v="714"/>
    <d v="2015-12-01T00:00:00"/>
    <n v="51.88"/>
    <n v="103.32"/>
    <n v="120.55"/>
    <n v="2015"/>
  </r>
  <r>
    <x v="11"/>
    <x v="324"/>
    <x v="3"/>
    <x v="16"/>
    <x v="16"/>
    <n v="83.57"/>
    <n v="16.97"/>
    <n v="72.55"/>
    <n v="1263.08"/>
    <n v="925.43"/>
    <n v="715"/>
    <d v="2015-12-01T00:00:00"/>
    <n v="51.89"/>
    <n v="143.47"/>
    <n v="194.18"/>
    <n v="2015"/>
  </r>
  <r>
    <x v="11"/>
    <x v="325"/>
    <x v="2"/>
    <x v="17"/>
    <x v="17"/>
    <n v="57.01"/>
    <n v="10.46"/>
    <n v="44.73"/>
    <n v="726.33"/>
    <n v="567.6"/>
    <n v="716"/>
    <d v="2015-12-01T00:00:00"/>
    <n v="50.45"/>
    <n v="26.79"/>
    <n v="131.94"/>
    <n v="2015"/>
  </r>
  <r>
    <x v="11"/>
    <x v="326"/>
    <x v="2"/>
    <x v="18"/>
    <x v="18"/>
    <n v="10.98"/>
    <n v="9.5"/>
    <n v="40.619999999999997"/>
    <n v="748.13"/>
    <n v="562.66"/>
    <n v="717"/>
    <d v="2015-12-01T00:00:00"/>
    <n v="50.48"/>
    <n v="115.39"/>
    <n v="70.08"/>
    <n v="2015"/>
  </r>
  <r>
    <x v="11"/>
    <x v="327"/>
    <x v="2"/>
    <x v="19"/>
    <x v="19"/>
    <n v="43.71"/>
    <n v="14.36"/>
    <n v="61.38"/>
    <n v="1000"/>
    <n v="827.31"/>
    <n v="718"/>
    <d v="2015-12-01T00:00:00"/>
    <n v="50.86"/>
    <n v="40"/>
    <n v="132.69"/>
    <n v="2015"/>
  </r>
  <r>
    <x v="11"/>
    <x v="328"/>
    <x v="2"/>
    <x v="20"/>
    <x v="20"/>
    <n v="75.03"/>
    <n v="10.35"/>
    <n v="44.27"/>
    <n v="719.13"/>
    <n v="543.38"/>
    <n v="719"/>
    <d v="2015-12-01T00:00:00"/>
    <n v="50.44"/>
    <n v="26.57"/>
    <n v="149.18"/>
    <n v="2015"/>
  </r>
  <r>
    <x v="11"/>
    <x v="329"/>
    <x v="3"/>
    <x v="21"/>
    <x v="21"/>
    <n v="74.8"/>
    <n v="12.23"/>
    <n v="52.3"/>
    <n v="848.58"/>
    <n v="655.5"/>
    <n v="720"/>
    <d v="2015-12-01T00:00:00"/>
    <n v="50.63"/>
    <n v="30.46"/>
    <n v="162.62"/>
    <n v="2015"/>
  </r>
  <r>
    <x v="11"/>
    <x v="330"/>
    <x v="5"/>
    <x v="22"/>
    <x v="22"/>
    <n v="128.37"/>
    <n v="15.67"/>
    <n v="67"/>
    <n v="1085.71"/>
    <n v="806.91"/>
    <n v="721"/>
    <d v="2015-12-01T00:00:00"/>
    <n v="50.99"/>
    <n v="37.57"/>
    <n v="241.23"/>
    <n v="2015"/>
  </r>
  <r>
    <x v="11"/>
    <x v="331"/>
    <x v="5"/>
    <x v="23"/>
    <x v="23"/>
    <n v="190.57"/>
    <n v="28.05"/>
    <n v="119.92"/>
    <n v="2027.25"/>
    <n v="1446.91"/>
    <n v="722"/>
    <d v="2015-12-01T00:00:00"/>
    <n v="54.43"/>
    <n v="194.31"/>
    <n v="386.03"/>
    <n v="2015"/>
  </r>
  <r>
    <x v="11"/>
    <x v="332"/>
    <x v="1"/>
    <x v="24"/>
    <x v="24"/>
    <n v="129.13999999999999"/>
    <n v="17.64"/>
    <n v="75.459999999999994"/>
    <n v="1222.05"/>
    <n v="931.15"/>
    <n v="723"/>
    <d v="2015-12-01T00:00:00"/>
    <n v="51.19"/>
    <n v="41.66"/>
    <n v="249.24"/>
    <n v="2015"/>
  </r>
  <r>
    <x v="11"/>
    <x v="333"/>
    <x v="0"/>
    <x v="25"/>
    <x v="25"/>
    <n v="103.5"/>
    <n v="13.22"/>
    <n v="56.55"/>
    <n v="990"/>
    <n v="683.86"/>
    <n v="724"/>
    <d v="2015-12-01T00:00:00"/>
    <n v="50.85"/>
    <n v="107.65"/>
    <n v="198.49"/>
    <n v="2015"/>
  </r>
  <r>
    <x v="11"/>
    <x v="334"/>
    <x v="2"/>
    <x v="26"/>
    <x v="26"/>
    <n v="39.409999999999997"/>
    <n v="13.73"/>
    <n v="58.71"/>
    <n v="1000"/>
    <n v="782.69"/>
    <n v="725"/>
    <d v="2015-12-01T00:00:00"/>
    <n v="50.86"/>
    <n v="82.95"/>
    <n v="134.36000000000001"/>
    <n v="2015"/>
  </r>
  <r>
    <x v="11"/>
    <x v="335"/>
    <x v="0"/>
    <x v="27"/>
    <x v="27"/>
    <n v="24.5"/>
    <n v="11.52"/>
    <n v="49.26"/>
    <n v="887.5"/>
    <n v="667.1"/>
    <n v="726"/>
    <d v="2015-12-01T00:00:00"/>
    <n v="50.69"/>
    <n v="119.58"/>
    <n v="100.82"/>
    <n v="2015"/>
  </r>
  <r>
    <x v="0"/>
    <x v="336"/>
    <x v="0"/>
    <x v="0"/>
    <x v="0"/>
    <n v="103.39"/>
    <n v="7.25"/>
    <n v="31"/>
    <n v="500"/>
    <n v="344.28"/>
    <n v="1749"/>
    <d v="2015-01-01T00:00:00"/>
    <n v="0"/>
    <n v="0"/>
    <n v="155.72"/>
    <n v="2015"/>
  </r>
  <r>
    <x v="0"/>
    <x v="337"/>
    <x v="1"/>
    <x v="1"/>
    <x v="1"/>
    <n v="229.16"/>
    <n v="13.05"/>
    <n v="55.8"/>
    <n v="900"/>
    <n v="571.65"/>
    <n v="1750"/>
    <d v="2015-01-01T00:00:00"/>
    <n v="0"/>
    <n v="0"/>
    <n v="328.35"/>
    <n v="2015"/>
  </r>
  <r>
    <x v="0"/>
    <x v="338"/>
    <x v="1"/>
    <x v="2"/>
    <x v="2"/>
    <n v="103.39"/>
    <n v="7.25"/>
    <n v="31"/>
    <n v="500"/>
    <n v="326.57"/>
    <n v="1751"/>
    <d v="2015-01-01T00:00:00"/>
    <n v="0"/>
    <n v="0"/>
    <n v="173.43"/>
    <n v="2015"/>
  </r>
  <r>
    <x v="0"/>
    <x v="339"/>
    <x v="1"/>
    <x v="8"/>
    <x v="8"/>
    <n v="153.81"/>
    <n v="8.6999999999999993"/>
    <n v="37.200000000000003"/>
    <n v="600"/>
    <n v="376.77"/>
    <n v="1752"/>
    <d v="2015-01-01T00:00:00"/>
    <n v="0"/>
    <n v="0"/>
    <n v="223.23"/>
    <n v="2015"/>
  </r>
  <r>
    <x v="0"/>
    <x v="340"/>
    <x v="1"/>
    <x v="12"/>
    <x v="12"/>
    <n v="157.91999999999999"/>
    <n v="8.6999999999999993"/>
    <n v="37.200000000000003"/>
    <n v="600"/>
    <n v="362.18"/>
    <n v="1753"/>
    <d v="2015-01-01T00:00:00"/>
    <n v="0"/>
    <n v="0"/>
    <n v="237.82"/>
    <n v="2015"/>
  </r>
  <r>
    <x v="0"/>
    <x v="341"/>
    <x v="4"/>
    <x v="14"/>
    <x v="14"/>
    <n v="188.81"/>
    <n v="10.15"/>
    <n v="43.4"/>
    <n v="700"/>
    <n v="436.76"/>
    <n v="1754"/>
    <d v="2015-01-01T00:00:00"/>
    <n v="0"/>
    <n v="0"/>
    <n v="263.24"/>
    <n v="2015"/>
  </r>
  <r>
    <x v="0"/>
    <x v="342"/>
    <x v="1"/>
    <x v="24"/>
    <x v="24"/>
    <n v="258.81"/>
    <n v="13.05"/>
    <n v="55.8"/>
    <n v="900"/>
    <n v="522.34"/>
    <n v="1755"/>
    <d v="2015-01-01T00:00:00"/>
    <n v="0"/>
    <n v="0"/>
    <n v="377.66"/>
    <n v="2015"/>
  </r>
  <r>
    <x v="5"/>
    <x v="343"/>
    <x v="0"/>
    <x v="0"/>
    <x v="0"/>
    <n v="233.27"/>
    <n v="13.05"/>
    <n v="55.8"/>
    <n v="900"/>
    <n v="571.79999999999995"/>
    <n v="1756"/>
    <d v="2015-06-01T00:00:00"/>
    <n v="0"/>
    <n v="0"/>
    <n v="328.2"/>
    <n v="2015"/>
  </r>
  <r>
    <x v="5"/>
    <x v="344"/>
    <x v="1"/>
    <x v="1"/>
    <x v="1"/>
    <n v="44.48"/>
    <n v="4.3499999999999996"/>
    <n v="18.600000000000001"/>
    <n v="300"/>
    <n v="222.63"/>
    <n v="1757"/>
    <d v="2015-06-01T00:00:00"/>
    <n v="0"/>
    <n v="0"/>
    <n v="77.37"/>
    <n v="2015"/>
  </r>
  <r>
    <x v="5"/>
    <x v="345"/>
    <x v="1"/>
    <x v="2"/>
    <x v="2"/>
    <n v="74.64"/>
    <n v="5.8"/>
    <n v="24.8"/>
    <n v="400"/>
    <n v="269.61"/>
    <n v="1758"/>
    <d v="2015-06-01T00:00:00"/>
    <n v="0"/>
    <n v="0"/>
    <n v="130.38999999999999"/>
    <n v="2015"/>
  </r>
  <r>
    <x v="5"/>
    <x v="346"/>
    <x v="1"/>
    <x v="8"/>
    <x v="8"/>
    <n v="122.32"/>
    <n v="7.25"/>
    <n v="31"/>
    <n v="500"/>
    <n v="319.91000000000003"/>
    <n v="1759"/>
    <d v="2015-06-01T00:00:00"/>
    <n v="0"/>
    <n v="0"/>
    <n v="180.09"/>
    <n v="2015"/>
  </r>
  <r>
    <x v="5"/>
    <x v="347"/>
    <x v="1"/>
    <x v="12"/>
    <x v="12"/>
    <n v="157.91999999999999"/>
    <n v="8.6999999999999993"/>
    <n v="37.200000000000003"/>
    <n v="600"/>
    <n v="362.18"/>
    <n v="1760"/>
    <d v="2015-06-01T00:00:00"/>
    <n v="0"/>
    <n v="0"/>
    <n v="237.82"/>
    <n v="2015"/>
  </r>
  <r>
    <x v="5"/>
    <x v="348"/>
    <x v="4"/>
    <x v="14"/>
    <x v="14"/>
    <n v="92.32"/>
    <n v="5.8"/>
    <n v="24.8"/>
    <n v="400"/>
    <n v="265.2"/>
    <n v="1761"/>
    <d v="2015-06-01T00:00:00"/>
    <n v="0"/>
    <n v="0"/>
    <n v="134.80000000000001"/>
    <n v="2015"/>
  </r>
  <r>
    <x v="5"/>
    <x v="349"/>
    <x v="1"/>
    <x v="24"/>
    <x v="24"/>
    <n v="153.81"/>
    <n v="8.6999999999999993"/>
    <n v="37.200000000000003"/>
    <n v="600"/>
    <n v="368.29"/>
    <n v="1762"/>
    <d v="2015-06-01T00:00:00"/>
    <n v="0"/>
    <n v="0"/>
    <n v="231.71"/>
    <n v="2015"/>
  </r>
  <r>
    <x v="0"/>
    <x v="350"/>
    <x v="2"/>
    <x v="4"/>
    <x v="4"/>
    <n v="2177.04"/>
    <n v="126.88"/>
    <n v="542.5"/>
    <n v="8750"/>
    <n v="5326.22"/>
    <n v="1806"/>
    <d v="2015-01-01T00:00:00"/>
    <n v="0"/>
    <n v="0"/>
    <n v="3423.78"/>
    <n v="2015"/>
  </r>
  <r>
    <x v="0"/>
    <x v="351"/>
    <x v="2"/>
    <x v="10"/>
    <x v="10"/>
    <n v="1403.25"/>
    <n v="80.48"/>
    <n v="344.1"/>
    <n v="5550"/>
    <n v="3534.89"/>
    <n v="1807"/>
    <d v="2015-01-01T00:00:00"/>
    <n v="0"/>
    <n v="0"/>
    <n v="2015.11"/>
    <n v="2015"/>
  </r>
  <r>
    <x v="0"/>
    <x v="352"/>
    <x v="2"/>
    <x v="19"/>
    <x v="19"/>
    <n v="1427.94"/>
    <n v="95.26"/>
    <n v="407.34"/>
    <n v="6570"/>
    <n v="4236.12"/>
    <n v="1808"/>
    <d v="2015-01-01T00:00:00"/>
    <n v="0"/>
    <n v="0"/>
    <n v="2333.88"/>
    <n v="2015"/>
  </r>
  <r>
    <x v="0"/>
    <x v="353"/>
    <x v="2"/>
    <x v="26"/>
    <x v="26"/>
    <n v="1646.94"/>
    <n v="105.85"/>
    <n v="452.6"/>
    <n v="7300"/>
    <n v="4880.6099999999997"/>
    <n v="1809"/>
    <d v="2015-01-01T00:00:00"/>
    <n v="0"/>
    <n v="0"/>
    <n v="2419.39"/>
    <n v="2015"/>
  </r>
  <r>
    <x v="5"/>
    <x v="354"/>
    <x v="2"/>
    <x v="4"/>
    <x v="4"/>
    <n v="2177.04"/>
    <n v="126.87"/>
    <n v="542.5"/>
    <n v="8750"/>
    <n v="5326.23"/>
    <n v="1810"/>
    <d v="2015-06-01T00:00:00"/>
    <n v="0"/>
    <n v="0"/>
    <n v="3423.77"/>
    <n v="2015"/>
  </r>
  <r>
    <x v="5"/>
    <x v="355"/>
    <x v="2"/>
    <x v="10"/>
    <x v="10"/>
    <n v="1403.25"/>
    <n v="80.47"/>
    <n v="344.1"/>
    <n v="5550"/>
    <n v="3534.9"/>
    <n v="1811"/>
    <d v="2015-06-01T00:00:00"/>
    <n v="0"/>
    <n v="0"/>
    <n v="2015.1"/>
    <n v="2015"/>
  </r>
  <r>
    <x v="5"/>
    <x v="356"/>
    <x v="2"/>
    <x v="19"/>
    <x v="19"/>
    <n v="1427.94"/>
    <n v="95.27"/>
    <n v="407.34"/>
    <n v="6570"/>
    <n v="4236.1099999999997"/>
    <n v="1812"/>
    <d v="2015-06-01T00:00:00"/>
    <n v="0"/>
    <n v="0"/>
    <n v="2333.89"/>
    <n v="2015"/>
  </r>
  <r>
    <x v="5"/>
    <x v="357"/>
    <x v="2"/>
    <x v="26"/>
    <x v="26"/>
    <n v="1646.94"/>
    <n v="105.85"/>
    <n v="452.6"/>
    <n v="7300"/>
    <n v="4880.6099999999997"/>
    <n v="1813"/>
    <d v="2015-06-01T00:00:00"/>
    <n v="0"/>
    <n v="0"/>
    <n v="2419.39"/>
    <n v="20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7" applyNumberFormats="0" applyBorderFormats="0" applyFontFormats="0" applyPatternFormats="0" applyAlignmentFormats="0" applyWidthHeightFormats="1" dataCaption="Values" updatedVersion="6" minRefreshableVersion="3" showDrill="0" useAutoFormatting="1" rowGrandTotals="0" colGrandTotals="0" itemPrintTitles="1" createdVersion="5" indent="0" compact="0" compactData="0" multipleFieldFilters="0">
  <location ref="C8:K58" firstHeaderRow="0" firstDataRow="1" firstDataCol="4" rowPageCount="1" colPageCount="1"/>
  <pivotFields count="16">
    <pivotField axis="axisRow" compact="0" numFmtId="14" outline="0" showAll="0" defaultSubtotal="0">
      <items count="60">
        <item m="1" x="44"/>
        <item m="1" x="36"/>
        <item m="1" x="32"/>
        <item m="1" x="28"/>
        <item m="1" x="24"/>
        <item m="1" x="20"/>
        <item m="1" x="16"/>
        <item m="1" x="12"/>
        <item m="1" x="56"/>
        <item m="1" x="52"/>
        <item m="1" x="45"/>
        <item m="1" x="37"/>
        <item x="0"/>
        <item x="1"/>
        <item x="2"/>
        <item x="3"/>
        <item x="4"/>
        <item x="5"/>
        <item x="6"/>
        <item x="7"/>
        <item x="8"/>
        <item x="9"/>
        <item x="10"/>
        <item x="11"/>
        <item m="1" x="46"/>
        <item m="1" x="38"/>
        <item m="1" x="33"/>
        <item m="1" x="29"/>
        <item m="1" x="25"/>
        <item m="1" x="21"/>
        <item m="1" x="17"/>
        <item m="1" x="13"/>
        <item m="1" x="57"/>
        <item m="1" x="53"/>
        <item m="1" x="47"/>
        <item m="1" x="39"/>
        <item m="1" x="48"/>
        <item m="1" x="40"/>
        <item m="1" x="34"/>
        <item m="1" x="30"/>
        <item m="1" x="26"/>
        <item m="1" x="22"/>
        <item m="1" x="18"/>
        <item m="1" x="14"/>
        <item m="1" x="58"/>
        <item m="1" x="54"/>
        <item m="1" x="49"/>
        <item m="1" x="41"/>
        <item m="1" x="50"/>
        <item m="1" x="42"/>
        <item m="1" x="35"/>
        <item m="1" x="31"/>
        <item m="1" x="27"/>
        <item m="1" x="23"/>
        <item m="1" x="19"/>
        <item m="1" x="15"/>
        <item m="1" x="59"/>
        <item m="1" x="55"/>
        <item m="1" x="51"/>
        <item m="1" x="43"/>
      </items>
    </pivotField>
    <pivotField axis="axisRow" compact="0" outline="0" showAll="0" defaultSubtotal="0">
      <items count="1749">
        <item m="1" x="806"/>
        <item m="1" x="847"/>
        <item m="1" x="892"/>
        <item m="1" x="941"/>
        <item m="1" x="987"/>
        <item m="1" x="1037"/>
        <item m="1" x="1084"/>
        <item m="1" x="1135"/>
        <item m="1" x="1182"/>
        <item m="1" x="850"/>
        <item m="1" x="895"/>
        <item m="1" x="945"/>
        <item m="1" x="991"/>
        <item m="1" x="1041"/>
        <item m="1" x="1088"/>
        <item m="1" x="1139"/>
        <item m="1" x="1186"/>
        <item m="1" x="1230"/>
        <item m="1" x="1270"/>
        <item m="1" x="1736"/>
        <item m="1" x="359"/>
        <item m="1" x="372"/>
        <item m="1" x="389"/>
        <item m="1" x="407"/>
        <item m="1" x="433"/>
        <item m="1" x="458"/>
        <item m="1" x="487"/>
        <item m="1" x="514"/>
        <item m="1" x="546"/>
        <item m="1" x="373"/>
        <item m="1" x="390"/>
        <item m="1" x="408"/>
        <item m="1" x="434"/>
        <item m="1" x="459"/>
        <item m="1" x="488"/>
        <item m="1" x="515"/>
        <item m="1" x="547"/>
        <item m="1" x="576"/>
        <item m="1" x="606"/>
        <item m="1" x="410"/>
        <item m="1" x="436"/>
        <item m="1" x="461"/>
        <item m="1" x="490"/>
        <item m="1" x="517"/>
        <item m="1" x="549"/>
        <item m="1" x="577"/>
        <item m="1" x="607"/>
        <item m="1" x="636"/>
        <item m="1" x="666"/>
        <item m="1" x="464"/>
        <item m="1" x="493"/>
        <item m="1" x="520"/>
        <item m="1" x="552"/>
        <item m="1" x="579"/>
        <item m="1" x="609"/>
        <item m="1" x="637"/>
        <item m="1" x="667"/>
        <item m="1" x="696"/>
        <item m="1" x="726"/>
        <item m="1" x="523"/>
        <item m="1" x="555"/>
        <item m="1" x="582"/>
        <item m="1" x="612"/>
        <item m="1" x="639"/>
        <item m="1" x="669"/>
        <item m="1" x="697"/>
        <item m="1" x="727"/>
        <item m="1" x="761"/>
        <item m="1" x="798"/>
        <item m="1" x="585"/>
        <item m="1" x="615"/>
        <item m="1" x="642"/>
        <item m="1" x="672"/>
        <item m="1" x="699"/>
        <item m="1" x="729"/>
        <item m="1" x="763"/>
        <item m="1" x="800"/>
        <item m="1" x="842"/>
        <item m="1" x="887"/>
        <item m="1" x="645"/>
        <item m="1" x="675"/>
        <item m="1" x="702"/>
        <item m="1" x="732"/>
        <item m="1" x="766"/>
        <item m="1" x="803"/>
        <item m="1" x="845"/>
        <item m="1" x="890"/>
        <item m="1" x="939"/>
        <item m="1" x="985"/>
        <item m="1" x="705"/>
        <item m="1" x="735"/>
        <item m="1" x="769"/>
        <item m="1" x="807"/>
        <item m="1" x="848"/>
        <item m="1" x="893"/>
        <item m="1" x="942"/>
        <item m="1" x="988"/>
        <item m="1" x="1038"/>
        <item m="1" x="1085"/>
        <item m="1" x="771"/>
        <item m="1" x="809"/>
        <item m="1" x="851"/>
        <item m="1" x="896"/>
        <item m="1" x="946"/>
        <item m="1" x="992"/>
        <item m="1" x="1042"/>
        <item m="1" x="1089"/>
        <item m="1" x="1140"/>
        <item m="1" x="1187"/>
        <item m="1" x="853"/>
        <item m="1" x="898"/>
        <item m="1" x="948"/>
        <item m="1" x="994"/>
        <item m="1" x="1045"/>
        <item m="1" x="1092"/>
        <item m="1" x="1143"/>
        <item m="1" x="1190"/>
        <item m="1" x="1234"/>
        <item m="1" x="1273"/>
        <item m="1" x="1737"/>
        <item m="1" x="360"/>
        <item m="1" x="374"/>
        <item m="1" x="391"/>
        <item m="1" x="409"/>
        <item m="1" x="435"/>
        <item m="1" x="460"/>
        <item m="1" x="489"/>
        <item m="1" x="516"/>
        <item m="1" x="548"/>
        <item m="1" x="375"/>
        <item m="1" x="392"/>
        <item m="1" x="411"/>
        <item m="1" x="437"/>
        <item m="1" x="462"/>
        <item m="1" x="491"/>
        <item m="1" x="518"/>
        <item m="1" x="550"/>
        <item m="1" x="578"/>
        <item m="1" x="608"/>
        <item m="1" x="413"/>
        <item m="1" x="439"/>
        <item m="1" x="465"/>
        <item m="1" x="494"/>
        <item m="1" x="521"/>
        <item m="1" x="553"/>
        <item m="1" x="580"/>
        <item m="1" x="610"/>
        <item m="1" x="638"/>
        <item m="1" x="668"/>
        <item m="1" x="467"/>
        <item m="1" x="496"/>
        <item m="1" x="524"/>
        <item m="1" x="556"/>
        <item m="1" x="583"/>
        <item m="1" x="613"/>
        <item m="1" x="640"/>
        <item m="1" x="670"/>
        <item m="1" x="698"/>
        <item m="1" x="728"/>
        <item m="1" x="526"/>
        <item m="1" x="558"/>
        <item m="1" x="586"/>
        <item m="1" x="616"/>
        <item m="1" x="643"/>
        <item m="1" x="673"/>
        <item m="1" x="700"/>
        <item m="1" x="730"/>
        <item m="1" x="764"/>
        <item m="1" x="801"/>
        <item m="1" x="588"/>
        <item m="1" x="618"/>
        <item m="1" x="646"/>
        <item m="1" x="676"/>
        <item m="1" x="703"/>
        <item m="1" x="733"/>
        <item m="1" x="767"/>
        <item m="1" x="804"/>
        <item m="1" x="846"/>
        <item m="1" x="891"/>
        <item m="1" x="648"/>
        <item m="1" x="678"/>
        <item m="1" x="706"/>
        <item m="1" x="736"/>
        <item m="1" x="770"/>
        <item m="1" x="808"/>
        <item m="1" x="849"/>
        <item m="1" x="894"/>
        <item m="1" x="943"/>
        <item m="1" x="989"/>
        <item m="1" x="707"/>
        <item m="1" x="737"/>
        <item m="1" x="772"/>
        <item m="1" x="810"/>
        <item m="1" x="852"/>
        <item m="1" x="897"/>
        <item m="1" x="947"/>
        <item m="1" x="993"/>
        <item m="1" x="1043"/>
        <item m="1" x="1090"/>
        <item m="1" x="773"/>
        <item m="1" x="811"/>
        <item m="1" x="854"/>
        <item m="1" x="899"/>
        <item m="1" x="949"/>
        <item m="1" x="995"/>
        <item m="1" x="1046"/>
        <item m="1" x="1093"/>
        <item m="1" x="1144"/>
        <item m="1" x="1191"/>
        <item m="1" x="855"/>
        <item m="1" x="900"/>
        <item m="1" x="950"/>
        <item m="1" x="996"/>
        <item m="1" x="1047"/>
        <item m="1" x="1094"/>
        <item m="1" x="1145"/>
        <item m="1" x="1192"/>
        <item m="1" x="1236"/>
        <item m="1" x="1275"/>
        <item m="1" x="1738"/>
        <item m="1" x="361"/>
        <item m="1" x="376"/>
        <item m="1" x="393"/>
        <item m="1" x="412"/>
        <item m="1" x="438"/>
        <item m="1" x="463"/>
        <item m="1" x="492"/>
        <item m="1" x="519"/>
        <item m="1" x="551"/>
        <item m="1" x="377"/>
        <item m="1" x="394"/>
        <item m="1" x="414"/>
        <item m="1" x="440"/>
        <item m="1" x="466"/>
        <item m="1" x="495"/>
        <item m="1" x="522"/>
        <item m="1" x="554"/>
        <item m="1" x="581"/>
        <item m="1" x="611"/>
        <item m="1" x="415"/>
        <item m="1" x="441"/>
        <item m="1" x="468"/>
        <item m="1" x="497"/>
        <item m="1" x="525"/>
        <item m="1" x="557"/>
        <item m="1" x="584"/>
        <item m="1" x="614"/>
        <item m="1" x="641"/>
        <item m="1" x="671"/>
        <item m="1" x="469"/>
        <item m="1" x="498"/>
        <item m="1" x="527"/>
        <item m="1" x="559"/>
        <item m="1" x="587"/>
        <item m="1" x="617"/>
        <item m="1" x="644"/>
        <item m="1" x="674"/>
        <item m="1" x="701"/>
        <item m="1" x="731"/>
        <item m="1" x="528"/>
        <item m="1" x="560"/>
        <item m="1" x="589"/>
        <item m="1" x="619"/>
        <item m="1" x="647"/>
        <item m="1" x="677"/>
        <item m="1" x="704"/>
        <item m="1" x="734"/>
        <item m="1" x="768"/>
        <item m="1" x="805"/>
        <item m="1" x="590"/>
        <item m="1" x="620"/>
        <item m="1" x="649"/>
        <item m="1" x="679"/>
        <item x="2"/>
        <item x="4"/>
        <item x="5"/>
        <item x="6"/>
        <item x="7"/>
        <item x="8"/>
        <item x="9"/>
        <item x="10"/>
        <item x="11"/>
        <item x="12"/>
        <item x="13"/>
        <item x="14"/>
        <item x="15"/>
        <item x="16"/>
        <item x="17"/>
        <item x="18"/>
        <item x="19"/>
        <item x="20"/>
        <item x="21"/>
        <item x="22"/>
        <item x="23"/>
        <item x="24"/>
        <item x="25"/>
        <item x="26"/>
        <item x="27"/>
        <item x="30"/>
        <item x="32"/>
        <item x="33"/>
        <item x="34"/>
        <item x="35"/>
        <item x="36"/>
        <item x="37"/>
        <item x="38"/>
        <item x="39"/>
        <item x="40"/>
        <item x="41"/>
        <item x="42"/>
        <item x="43"/>
        <item x="44"/>
        <item x="45"/>
        <item x="46"/>
        <item x="47"/>
        <item x="48"/>
        <item x="49"/>
        <item x="50"/>
        <item x="51"/>
        <item x="52"/>
        <item x="53"/>
        <item x="54"/>
        <item x="55"/>
        <item x="58"/>
        <item x="60"/>
        <item x="61"/>
        <item x="62"/>
        <item x="63"/>
        <item x="64"/>
        <item x="65"/>
        <item x="66"/>
        <item x="67"/>
        <item x="68"/>
        <item x="69"/>
        <item x="70"/>
        <item x="71"/>
        <item x="72"/>
        <item x="73"/>
        <item x="74"/>
        <item x="75"/>
        <item x="76"/>
        <item x="77"/>
        <item x="78"/>
        <item x="79"/>
        <item x="80"/>
        <item x="81"/>
        <item x="82"/>
        <item x="83"/>
        <item x="86"/>
        <item x="88"/>
        <item x="89"/>
        <item x="90"/>
        <item x="91"/>
        <item x="92"/>
        <item x="93"/>
        <item x="94"/>
        <item x="95"/>
        <item x="96"/>
        <item x="97"/>
        <item x="98"/>
        <item x="99"/>
        <item x="100"/>
        <item x="101"/>
        <item x="102"/>
        <item x="103"/>
        <item x="104"/>
        <item x="105"/>
        <item x="106"/>
        <item x="107"/>
        <item x="108"/>
        <item x="109"/>
        <item x="110"/>
        <item x="111"/>
        <item x="114"/>
        <item x="116"/>
        <item x="117"/>
        <item x="118"/>
        <item x="119"/>
        <item x="120"/>
        <item x="121"/>
        <item x="122"/>
        <item x="123"/>
        <item x="124"/>
        <item x="125"/>
        <item x="126"/>
        <item x="127"/>
        <item x="128"/>
        <item x="129"/>
        <item x="130"/>
        <item x="131"/>
        <item x="132"/>
        <item x="133"/>
        <item x="134"/>
        <item x="135"/>
        <item x="136"/>
        <item x="137"/>
        <item x="138"/>
        <item x="139"/>
        <item x="142"/>
        <item x="144"/>
        <item x="145"/>
        <item x="146"/>
        <item x="147"/>
        <item x="148"/>
        <item x="149"/>
        <item x="150"/>
        <item x="151"/>
        <item x="152"/>
        <item x="153"/>
        <item x="154"/>
        <item x="155"/>
        <item x="156"/>
        <item x="157"/>
        <item x="158"/>
        <item x="159"/>
        <item x="160"/>
        <item x="161"/>
        <item x="162"/>
        <item x="163"/>
        <item x="164"/>
        <item x="165"/>
        <item x="166"/>
        <item x="167"/>
        <item x="170"/>
        <item x="172"/>
        <item x="173"/>
        <item x="174"/>
        <item x="175"/>
        <item x="176"/>
        <item x="177"/>
        <item x="178"/>
        <item x="179"/>
        <item x="180"/>
        <item x="181"/>
        <item x="182"/>
        <item x="183"/>
        <item x="184"/>
        <item x="185"/>
        <item x="186"/>
        <item x="187"/>
        <item x="188"/>
        <item x="189"/>
        <item x="190"/>
        <item x="191"/>
        <item x="192"/>
        <item x="193"/>
        <item x="194"/>
        <item x="195"/>
        <item x="198"/>
        <item x="200"/>
        <item x="201"/>
        <item x="202"/>
        <item x="203"/>
        <item x="204"/>
        <item x="205"/>
        <item x="206"/>
        <item x="207"/>
        <item x="208"/>
        <item x="209"/>
        <item x="210"/>
        <item x="211"/>
        <item x="212"/>
        <item x="213"/>
        <item x="214"/>
        <item x="215"/>
        <item x="216"/>
        <item x="217"/>
        <item x="218"/>
        <item x="219"/>
        <item x="220"/>
        <item x="221"/>
        <item x="222"/>
        <item x="223"/>
        <item x="226"/>
        <item x="228"/>
        <item x="229"/>
        <item x="230"/>
        <item x="231"/>
        <item x="232"/>
        <item x="233"/>
        <item x="234"/>
        <item x="235"/>
        <item x="236"/>
        <item x="237"/>
        <item x="238"/>
        <item x="239"/>
        <item x="240"/>
        <item x="241"/>
        <item x="242"/>
        <item x="243"/>
        <item x="244"/>
        <item x="245"/>
        <item x="246"/>
        <item x="247"/>
        <item x="248"/>
        <item x="249"/>
        <item x="250"/>
        <item x="251"/>
        <item x="254"/>
        <item x="256"/>
        <item x="257"/>
        <item x="258"/>
        <item x="259"/>
        <item x="260"/>
        <item x="261"/>
        <item x="262"/>
        <item x="263"/>
        <item x="264"/>
        <item x="265"/>
        <item x="266"/>
        <item x="267"/>
        <item x="268"/>
        <item x="269"/>
        <item x="270"/>
        <item x="271"/>
        <item x="272"/>
        <item x="273"/>
        <item x="274"/>
        <item x="275"/>
        <item x="276"/>
        <item x="277"/>
        <item x="278"/>
        <item x="279"/>
        <item x="282"/>
        <item x="284"/>
        <item x="285"/>
        <item x="286"/>
        <item x="287"/>
        <item x="288"/>
        <item x="289"/>
        <item x="290"/>
        <item x="291"/>
        <item x="292"/>
        <item x="293"/>
        <item x="294"/>
        <item x="295"/>
        <item x="296"/>
        <item x="297"/>
        <item x="298"/>
        <item x="299"/>
        <item x="300"/>
        <item x="301"/>
        <item x="302"/>
        <item x="303"/>
        <item x="304"/>
        <item x="305"/>
        <item x="306"/>
        <item x="307"/>
        <item x="310"/>
        <item x="312"/>
        <item x="313"/>
        <item x="314"/>
        <item x="315"/>
        <item x="316"/>
        <item x="317"/>
        <item x="318"/>
        <item x="319"/>
        <item x="320"/>
        <item x="321"/>
        <item x="322"/>
        <item x="323"/>
        <item x="324"/>
        <item x="325"/>
        <item x="326"/>
        <item x="327"/>
        <item x="328"/>
        <item x="329"/>
        <item x="330"/>
        <item x="331"/>
        <item x="332"/>
        <item x="333"/>
        <item x="334"/>
        <item x="335"/>
        <item m="1" x="709"/>
        <item m="1" x="739"/>
        <item m="1" x="774"/>
        <item m="1" x="812"/>
        <item m="1" x="856"/>
        <item m="1" x="901"/>
        <item m="1" x="656"/>
        <item m="1" x="686"/>
        <item m="1" x="712"/>
        <item m="1" x="742"/>
        <item m="1" x="776"/>
        <item m="1" x="814"/>
        <item m="1" x="857"/>
        <item m="1" x="902"/>
        <item m="1" x="951"/>
        <item m="1" x="997"/>
        <item m="1" x="716"/>
        <item m="1" x="746"/>
        <item m="1" x="779"/>
        <item m="1" x="817"/>
        <item m="1" x="859"/>
        <item m="1" x="904"/>
        <item m="1" x="952"/>
        <item m="1" x="998"/>
        <item m="1" x="1048"/>
        <item m="1" x="1095"/>
        <item m="1" x="783"/>
        <item m="1" x="821"/>
        <item m="1" x="862"/>
        <item m="1" x="907"/>
        <item m="1" x="954"/>
        <item m="1" x="1000"/>
        <item m="1" x="1049"/>
        <item m="1" x="1096"/>
        <item m="1" x="1146"/>
        <item m="1" x="1193"/>
        <item m="1" x="866"/>
        <item m="1" x="911"/>
        <item m="1" x="957"/>
        <item m="1" x="1003"/>
        <item m="1" x="1051"/>
        <item m="1" x="1098"/>
        <item m="1" x="1147"/>
        <item m="1" x="1194"/>
        <item m="1" x="1237"/>
        <item m="1" x="1276"/>
        <item m="1" x="1745"/>
        <item m="1" x="366"/>
        <item m="1" x="379"/>
        <item m="1" x="395"/>
        <item m="1" x="416"/>
        <item m="1" x="442"/>
        <item m="1" x="470"/>
        <item m="1" x="499"/>
        <item m="1" x="529"/>
        <item m="1" x="561"/>
        <item m="1" x="382"/>
        <item m="1" x="398"/>
        <item m="1" x="418"/>
        <item m="1" x="443"/>
        <item m="1" x="471"/>
        <item m="1" x="500"/>
        <item m="1" x="530"/>
        <item m="1" x="562"/>
        <item m="1" x="591"/>
        <item m="1" x="621"/>
        <item m="1" x="424"/>
        <item m="1" x="449"/>
        <item m="1" x="476"/>
        <item m="1" x="503"/>
        <item m="1" x="532"/>
        <item m="1" x="564"/>
        <item m="1" x="592"/>
        <item m="1" x="622"/>
        <item m="1" x="650"/>
        <item m="1" x="680"/>
        <item m="1" x="481"/>
        <item m="1" x="508"/>
        <item m="1" x="537"/>
        <item m="1" x="567"/>
        <item m="1" x="594"/>
        <item m="1" x="624"/>
        <item m="1" x="651"/>
        <item m="1" x="681"/>
        <item m="1" x="708"/>
        <item m="1" x="738"/>
        <item m="1" x="540"/>
        <item m="1" x="570"/>
        <item m="1" x="597"/>
        <item m="1" x="627"/>
        <item m="1" x="653"/>
        <item m="1" x="683"/>
        <item m="1" x="710"/>
        <item m="1" x="740"/>
        <item m="1" x="775"/>
        <item m="1" x="813"/>
        <item m="1" x="600"/>
        <item m="1" x="630"/>
        <item m="1" x="657"/>
        <item m="1" x="687"/>
        <item m="1" x="713"/>
        <item m="1" x="743"/>
        <item m="1" x="777"/>
        <item m="1" x="815"/>
        <item m="1" x="858"/>
        <item m="1" x="903"/>
        <item m="1" x="660"/>
        <item m="1" x="690"/>
        <item m="1" x="717"/>
        <item m="1" x="747"/>
        <item m="1" x="780"/>
        <item m="1" x="818"/>
        <item m="1" x="860"/>
        <item m="1" x="905"/>
        <item m="1" x="953"/>
        <item m="1" x="999"/>
        <item m="1" x="720"/>
        <item m="1" x="750"/>
        <item m="1" x="784"/>
        <item m="1" x="822"/>
        <item m="1" x="863"/>
        <item m="1" x="908"/>
        <item m="1" x="955"/>
        <item m="1" x="1001"/>
        <item m="1" x="1050"/>
        <item m="1" x="1097"/>
        <item m="1" x="787"/>
        <item m="1" x="825"/>
        <item m="1" x="867"/>
        <item m="1" x="912"/>
        <item m="1" x="958"/>
        <item m="1" x="1004"/>
        <item m="1" x="1052"/>
        <item m="1" x="1099"/>
        <item m="1" x="1148"/>
        <item m="1" x="1195"/>
        <item m="1" x="871"/>
        <item m="1" x="916"/>
        <item m="1" x="962"/>
        <item m="1" x="1008"/>
        <item m="1" x="1055"/>
        <item m="1" x="1102"/>
        <item m="1" x="1150"/>
        <item m="1" x="1196"/>
        <item m="1" x="1238"/>
        <item m="1" x="1277"/>
        <item m="1" x="1748"/>
        <item m="1" x="369"/>
        <item m="1" x="383"/>
        <item m="1" x="399"/>
        <item m="1" x="419"/>
        <item m="1" x="444"/>
        <item m="1" x="472"/>
        <item m="1" x="501"/>
        <item m="1" x="531"/>
        <item m="1" x="563"/>
        <item m="1" x="386"/>
        <item m="1" x="403"/>
        <item m="1" x="425"/>
        <item m="1" x="450"/>
        <item m="1" x="477"/>
        <item m="1" x="504"/>
        <item m="1" x="533"/>
        <item m="1" x="565"/>
        <item m="1" x="593"/>
        <item m="1" x="623"/>
        <item m="1" x="430"/>
        <item m="1" x="455"/>
        <item m="1" x="482"/>
        <item m="1" x="509"/>
        <item m="1" x="538"/>
        <item m="1" x="568"/>
        <item m="1" x="595"/>
        <item m="1" x="625"/>
        <item m="1" x="652"/>
        <item m="1" x="682"/>
        <item m="1" x="484"/>
        <item m="1" x="511"/>
        <item m="1" x="541"/>
        <item m="1" x="571"/>
        <item m="1" x="598"/>
        <item m="1" x="628"/>
        <item m="1" x="654"/>
        <item m="1" x="684"/>
        <item m="1" x="711"/>
        <item m="1" x="741"/>
        <item m="1" x="543"/>
        <item m="1" x="573"/>
        <item m="1" x="601"/>
        <item m="1" x="631"/>
        <item m="1" x="658"/>
        <item m="1" x="688"/>
        <item m="1" x="714"/>
        <item m="1" x="744"/>
        <item m="1" x="778"/>
        <item m="1" x="816"/>
        <item m="1" x="603"/>
        <item m="1" x="633"/>
        <item m="1" x="661"/>
        <item m="1" x="691"/>
        <item m="1" x="718"/>
        <item m="1" x="748"/>
        <item m="1" x="781"/>
        <item m="1" x="819"/>
        <item m="1" x="861"/>
        <item m="1" x="906"/>
        <item m="1" x="663"/>
        <item m="1" x="693"/>
        <item m="1" x="721"/>
        <item m="1" x="751"/>
        <item m="1" x="785"/>
        <item m="1" x="823"/>
        <item m="1" x="864"/>
        <item m="1" x="909"/>
        <item m="1" x="956"/>
        <item m="1" x="1002"/>
        <item m="1" x="723"/>
        <item m="1" x="753"/>
        <item m="1" x="788"/>
        <item m="1" x="826"/>
        <item m="1" x="868"/>
        <item m="1" x="913"/>
        <item m="1" x="959"/>
        <item m="1" x="1005"/>
        <item m="1" x="1053"/>
        <item m="1" x="1100"/>
        <item m="1" x="791"/>
        <item m="1" x="829"/>
        <item m="1" x="872"/>
        <item m="1" x="917"/>
        <item m="1" x="963"/>
        <item m="1" x="1009"/>
        <item m="1" x="1056"/>
        <item m="1" x="1103"/>
        <item m="1" x="1151"/>
        <item m="1" x="1197"/>
        <item m="1" x="876"/>
        <item m="1" x="921"/>
        <item m="1" x="967"/>
        <item m="1" x="1013"/>
        <item m="1" x="1060"/>
        <item m="1" x="1107"/>
        <item m="1" x="1154"/>
        <item m="1" x="1199"/>
        <item m="1" x="1240"/>
        <item m="1" x="1278"/>
        <item m="1" x="358"/>
        <item m="1" x="371"/>
        <item m="1" x="387"/>
        <item m="1" x="404"/>
        <item m="1" x="426"/>
        <item m="1" x="451"/>
        <item m="1" x="478"/>
        <item m="1" x="505"/>
        <item m="1" x="534"/>
        <item m="1" x="566"/>
        <item m="1" x="388"/>
        <item m="1" x="406"/>
        <item m="1" x="431"/>
        <item m="1" x="456"/>
        <item m="1" x="483"/>
        <item m="1" x="510"/>
        <item m="1" x="539"/>
        <item m="1" x="569"/>
        <item m="1" x="596"/>
        <item m="1" x="626"/>
        <item m="1" x="432"/>
        <item m="1" x="457"/>
        <item m="1" x="485"/>
        <item m="1" x="512"/>
        <item m="1" x="542"/>
        <item m="1" x="572"/>
        <item m="1" x="599"/>
        <item m="1" x="629"/>
        <item m="1" x="655"/>
        <item m="1" x="685"/>
        <item m="1" x="486"/>
        <item m="1" x="513"/>
        <item m="1" x="544"/>
        <item m="1" x="574"/>
        <item m="1" x="602"/>
        <item m="1" x="632"/>
        <item m="1" x="659"/>
        <item m="1" x="689"/>
        <item m="1" x="715"/>
        <item m="1" x="745"/>
        <item m="1" x="545"/>
        <item m="1" x="575"/>
        <item m="1" x="604"/>
        <item m="1" x="634"/>
        <item m="1" x="662"/>
        <item m="1" x="692"/>
        <item m="1" x="719"/>
        <item m="1" x="749"/>
        <item m="1" x="782"/>
        <item m="1" x="820"/>
        <item m="1" x="605"/>
        <item m="1" x="635"/>
        <item m="1" x="664"/>
        <item m="1" x="694"/>
        <item m="1" x="722"/>
        <item m="1" x="752"/>
        <item m="1" x="786"/>
        <item m="1" x="824"/>
        <item m="1" x="865"/>
        <item m="1" x="910"/>
        <item m="1" x="665"/>
        <item m="1" x="695"/>
        <item m="1" x="724"/>
        <item m="1" x="754"/>
        <item m="1" x="789"/>
        <item m="1" x="827"/>
        <item m="1" x="869"/>
        <item m="1" x="914"/>
        <item m="1" x="960"/>
        <item m="1" x="1006"/>
        <item m="1" x="725"/>
        <item m="1" x="756"/>
        <item m="1" x="792"/>
        <item m="1" x="830"/>
        <item m="1" x="873"/>
        <item m="1" x="918"/>
        <item m="1" x="964"/>
        <item m="1" x="1010"/>
        <item m="1" x="1057"/>
        <item m="1" x="1104"/>
        <item m="1" x="794"/>
        <item m="1" x="833"/>
        <item m="1" x="877"/>
        <item m="1" x="922"/>
        <item m="1" x="968"/>
        <item m="1" x="1014"/>
        <item m="1" x="1061"/>
        <item m="1" x="1108"/>
        <item m="1" x="1155"/>
        <item m="1" x="1200"/>
        <item m="1" x="880"/>
        <item m="1" x="926"/>
        <item m="1" x="972"/>
        <item m="1" x="1018"/>
        <item m="1" x="1065"/>
        <item m="1" x="1112"/>
        <item m="1" x="1159"/>
        <item m="1" x="1203"/>
        <item m="1" x="1243"/>
        <item m="1" x="1280"/>
        <item m="1" x="755"/>
        <item m="1" x="790"/>
        <item m="1" x="828"/>
        <item m="1" x="870"/>
        <item m="1" x="915"/>
        <item m="1" x="961"/>
        <item m="1" x="1007"/>
        <item m="1" x="1054"/>
        <item m="1" x="1101"/>
        <item m="1" x="1149"/>
        <item m="1" x="831"/>
        <item m="1" x="874"/>
        <item m="1" x="919"/>
        <item m="1" x="965"/>
        <item m="1" x="1011"/>
        <item m="1" x="1058"/>
        <item m="1" x="1105"/>
        <item m="1" x="1152"/>
        <item m="1" x="1198"/>
        <item m="1" x="1239"/>
        <item m="1" x="923"/>
        <item m="1" x="969"/>
        <item m="1" x="1015"/>
        <item m="1" x="1062"/>
        <item m="1" x="1109"/>
        <item m="1" x="1156"/>
        <item m="1" x="1201"/>
        <item m="1" x="1241"/>
        <item m="1" x="1279"/>
        <item m="1" x="1312"/>
        <item m="1" x="1019"/>
        <item m="1" x="1066"/>
        <item m="1" x="1113"/>
        <item m="1" x="1160"/>
        <item m="1" x="1204"/>
        <item m="1" x="1244"/>
        <item m="1" x="1281"/>
        <item m="1" x="1313"/>
        <item m="1" x="1346"/>
        <item m="1" x="1381"/>
        <item m="1" x="1117"/>
        <item m="1" x="1164"/>
        <item m="1" x="1207"/>
        <item m="1" x="1247"/>
        <item m="1" x="1283"/>
        <item m="1" x="1315"/>
        <item m="1" x="1347"/>
        <item m="1" x="1382"/>
        <item m="1" x="1418"/>
        <item m="1" x="1455"/>
        <item m="1" x="1211"/>
        <item m="1" x="1251"/>
        <item m="1" x="1286"/>
        <item m="1" x="1318"/>
        <item m="1" x="1349"/>
        <item m="1" x="1384"/>
        <item m="1" x="1419"/>
        <item m="1" x="1456"/>
        <item m="1" x="1491"/>
        <item m="1" x="1526"/>
        <item m="1" x="1291"/>
        <item m="1" x="1324"/>
        <item m="1" x="1355"/>
        <item m="1" x="1390"/>
        <item m="1" x="1424"/>
        <item m="1" x="1459"/>
        <item m="1" x="1492"/>
        <item m="1" x="1527"/>
        <item m="1" x="1560"/>
        <item m="1" x="1590"/>
        <item m="1" x="1362"/>
        <item m="1" x="1398"/>
        <item m="1" x="1431"/>
        <item m="1" x="1466"/>
        <item m="1" x="1496"/>
        <item m="1" x="1529"/>
        <item m="1" x="1561"/>
        <item m="1" x="1591"/>
        <item m="1" x="1621"/>
        <item m="1" x="1645"/>
        <item m="1" x="1437"/>
        <item m="1" x="1472"/>
        <item m="1" x="1501"/>
        <item m="1" x="1534"/>
        <item m="1" x="1564"/>
        <item m="1" x="1593"/>
        <item m="1" x="1622"/>
        <item m="1" x="1646"/>
        <item m="1" x="1668"/>
        <item m="1" x="1684"/>
        <item m="1" x="1507"/>
        <item m="1" x="1540"/>
        <item m="1" x="1570"/>
        <item m="1" x="1599"/>
        <item m="1" x="1626"/>
        <item m="1" x="1649"/>
        <item m="1" x="1669"/>
        <item m="1" x="1685"/>
        <item m="1" x="1697"/>
        <item m="1" x="1703"/>
        <item m="1" x="757"/>
        <item m="1" x="793"/>
        <item m="1" x="832"/>
        <item m="1" x="875"/>
        <item m="1" x="920"/>
        <item m="1" x="966"/>
        <item m="1" x="1012"/>
        <item m="1" x="1059"/>
        <item m="1" x="1106"/>
        <item m="1" x="1153"/>
        <item m="1" x="834"/>
        <item m="1" x="878"/>
        <item m="1" x="924"/>
        <item m="1" x="970"/>
        <item m="1" x="1016"/>
        <item m="1" x="1063"/>
        <item m="1" x="1110"/>
        <item m="1" x="1157"/>
        <item m="1" x="1202"/>
        <item m="1" x="1242"/>
        <item m="1" x="927"/>
        <item m="1" x="973"/>
        <item m="1" x="1020"/>
        <item m="1" x="1067"/>
        <item m="1" x="1114"/>
        <item m="1" x="1161"/>
        <item m="1" x="1205"/>
        <item m="1" x="1245"/>
        <item m="1" x="1282"/>
        <item m="1" x="1314"/>
        <item m="1" x="1023"/>
        <item m="1" x="1070"/>
        <item m="1" x="1118"/>
        <item m="1" x="1165"/>
        <item m="1" x="1208"/>
        <item m="1" x="1248"/>
        <item m="1" x="1284"/>
        <item m="1" x="1316"/>
        <item m="1" x="1348"/>
        <item m="1" x="1383"/>
        <item m="1" x="1122"/>
        <item m="1" x="1169"/>
        <item m="1" x="1212"/>
        <item m="1" x="1252"/>
        <item m="1" x="1287"/>
        <item m="1" x="1319"/>
        <item m="1" x="1350"/>
        <item m="1" x="1385"/>
        <item m="1" x="1420"/>
        <item m="1" x="1457"/>
        <item m="1" x="1216"/>
        <item m="1" x="1256"/>
        <item m="1" x="1292"/>
        <item m="1" x="1325"/>
        <item m="1" x="1356"/>
        <item m="1" x="1391"/>
        <item m="1" x="1425"/>
        <item m="1" x="1460"/>
        <item m="1" x="1493"/>
        <item m="1" x="1528"/>
        <item m="1" x="1296"/>
        <item m="1" x="1330"/>
        <item m="1" x="1363"/>
        <item m="1" x="1399"/>
        <item m="1" x="1432"/>
        <item m="1" x="1467"/>
        <item m="1" x="1497"/>
        <item m="1" x="1530"/>
        <item m="1" x="1562"/>
        <item m="1" x="1592"/>
        <item m="1" x="1367"/>
        <item m="1" x="1404"/>
        <item m="1" x="1438"/>
        <item m="1" x="1473"/>
        <item m="1" x="1502"/>
        <item m="1" x="1535"/>
        <item m="1" x="1565"/>
        <item m="1" x="1594"/>
        <item m="1" x="1623"/>
        <item m="1" x="1647"/>
        <item m="1" x="1442"/>
        <item m="1" x="1478"/>
        <item m="1" x="1508"/>
        <item m="1" x="1541"/>
        <item m="1" x="1571"/>
        <item m="1" x="1600"/>
        <item m="1" x="1627"/>
        <item m="1" x="1650"/>
        <item m="1" x="1670"/>
        <item m="1" x="1686"/>
        <item m="1" x="1512"/>
        <item m="1" x="1546"/>
        <item m="1" x="1577"/>
        <item m="1" x="1607"/>
        <item m="1" x="1632"/>
        <item m="1" x="1655"/>
        <item m="1" x="1674"/>
        <item m="1" x="1688"/>
        <item m="1" x="1698"/>
        <item m="1" x="1704"/>
        <item m="1" x="758"/>
        <item m="1" x="795"/>
        <item m="1" x="835"/>
        <item m="1" x="879"/>
        <item m="1" x="925"/>
        <item m="1" x="971"/>
        <item m="1" x="1017"/>
        <item m="1" x="1064"/>
        <item m="1" x="1111"/>
        <item m="1" x="1158"/>
        <item m="1" x="836"/>
        <item m="1" x="881"/>
        <item m="1" x="928"/>
        <item m="1" x="974"/>
        <item m="1" x="1021"/>
        <item m="1" x="1068"/>
        <item m="1" x="1115"/>
        <item m="1" x="1162"/>
        <item m="1" x="1206"/>
        <item m="1" x="1246"/>
        <item m="1" x="930"/>
        <item m="1" x="976"/>
        <item m="1" x="1024"/>
        <item m="1" x="1071"/>
        <item m="1" x="1119"/>
        <item m="1" x="1166"/>
        <item m="1" x="1209"/>
        <item m="1" x="1249"/>
        <item m="1" x="1285"/>
        <item m="1" x="1317"/>
        <item m="1" x="1027"/>
        <item m="1" x="1074"/>
        <item m="1" x="1123"/>
        <item m="1" x="1170"/>
        <item m="1" x="1213"/>
        <item m="1" x="1253"/>
        <item m="1" x="1288"/>
        <item m="1" x="1320"/>
        <item m="1" x="1351"/>
        <item m="1" x="1386"/>
        <item m="1" x="1127"/>
        <item m="1" x="1174"/>
        <item m="1" x="1217"/>
        <item m="1" x="1257"/>
        <item m="1" x="1293"/>
        <item m="1" x="1326"/>
        <item m="1" x="1357"/>
        <item m="1" x="1392"/>
        <item m="1" x="1426"/>
        <item m="1" x="1461"/>
        <item m="1" x="1221"/>
        <item m="1" x="1261"/>
        <item m="1" x="1297"/>
        <item m="1" x="1331"/>
        <item m="1" x="1364"/>
        <item m="1" x="1400"/>
        <item m="1" x="1433"/>
        <item m="1" x="1468"/>
        <item m="1" x="1498"/>
        <item m="1" x="1531"/>
        <item m="1" x="1301"/>
        <item m="1" x="1335"/>
        <item m="1" x="1368"/>
        <item m="1" x="1405"/>
        <item m="1" x="1439"/>
        <item m="1" x="1474"/>
        <item m="1" x="1503"/>
        <item m="1" x="1536"/>
        <item m="1" x="1566"/>
        <item m="1" x="1595"/>
        <item m="1" x="1372"/>
        <item m="1" x="1409"/>
        <item m="1" x="1443"/>
        <item m="1" x="1479"/>
        <item m="1" x="1509"/>
        <item m="1" x="1542"/>
        <item m="1" x="1572"/>
        <item m="1" x="1601"/>
        <item m="1" x="1628"/>
        <item m="1" x="1651"/>
        <item m="1" x="1447"/>
        <item m="1" x="1483"/>
        <item m="1" x="1513"/>
        <item m="1" x="1547"/>
        <item m="1" x="1578"/>
        <item m="1" x="1608"/>
        <item m="1" x="1633"/>
        <item m="1" x="1656"/>
        <item m="1" x="1675"/>
        <item m="1" x="1689"/>
        <item m="1" x="1517"/>
        <item m="1" x="1551"/>
        <item m="1" x="1581"/>
        <item m="1" x="1612"/>
        <item m="1" x="1636"/>
        <item m="1" x="1659"/>
        <item m="1" x="1677"/>
        <item m="1" x="1690"/>
        <item m="1" x="1699"/>
        <item m="1" x="1705"/>
        <item m="1" x="759"/>
        <item m="1" x="796"/>
        <item m="1" x="837"/>
        <item m="1" x="882"/>
        <item m="1" x="929"/>
        <item m="1" x="975"/>
        <item m="1" x="1022"/>
        <item m="1" x="1069"/>
        <item m="1" x="1116"/>
        <item m="1" x="1163"/>
        <item m="1" x="838"/>
        <item m="1" x="883"/>
        <item m="1" x="931"/>
        <item m="1" x="977"/>
        <item m="1" x="1025"/>
        <item m="1" x="1072"/>
        <item m="1" x="1120"/>
        <item m="1" x="1167"/>
        <item m="1" x="1210"/>
        <item m="1" x="1250"/>
        <item m="1" x="933"/>
        <item m="1" x="979"/>
        <item m="1" x="1028"/>
        <item m="1" x="1075"/>
        <item m="1" x="1124"/>
        <item m="1" x="1171"/>
        <item m="1" x="1214"/>
        <item m="1" x="1254"/>
        <item m="1" x="1289"/>
        <item m="1" x="1321"/>
        <item m="1" x="1031"/>
        <item m="1" x="1078"/>
        <item m="1" x="1128"/>
        <item m="1" x="1175"/>
        <item m="1" x="1218"/>
        <item m="1" x="1258"/>
        <item m="1" x="1294"/>
        <item m="1" x="1327"/>
        <item m="1" x="1358"/>
        <item m="1" x="1393"/>
        <item m="1" x="1131"/>
        <item m="1" x="1178"/>
        <item m="1" x="1222"/>
        <item m="1" x="1262"/>
        <item m="1" x="1298"/>
        <item m="1" x="1332"/>
        <item m="1" x="1365"/>
        <item m="1" x="1401"/>
        <item m="1" x="1434"/>
        <item m="1" x="1469"/>
        <item m="1" x="1226"/>
        <item m="1" x="1266"/>
        <item m="1" x="1302"/>
        <item m="1" x="1336"/>
        <item m="1" x="1369"/>
        <item m="1" x="1406"/>
        <item m="1" x="1440"/>
        <item m="1" x="1475"/>
        <item m="1" x="1504"/>
        <item m="1" x="1537"/>
        <item m="1" x="1306"/>
        <item m="1" x="1340"/>
        <item m="1" x="1373"/>
        <item m="1" x="1410"/>
        <item m="1" x="1444"/>
        <item m="1" x="1480"/>
        <item m="1" x="1510"/>
        <item m="1" x="1543"/>
        <item m="1" x="1573"/>
        <item m="1" x="1602"/>
        <item m="1" x="1376"/>
        <item m="1" x="1413"/>
        <item m="1" x="1448"/>
        <item m="1" x="1484"/>
        <item m="1" x="1514"/>
        <item m="1" x="1548"/>
        <item m="1" x="1579"/>
        <item m="1" x="1609"/>
        <item m="1" x="1634"/>
        <item m="1" x="1657"/>
        <item m="1" x="1451"/>
        <item m="1" x="1487"/>
        <item m="1" x="1518"/>
        <item m="1" x="1552"/>
        <item m="1" x="1582"/>
        <item m="1" x="1613"/>
        <item m="1" x="1637"/>
        <item m="1" x="1660"/>
        <item m="1" x="1678"/>
        <item m="1" x="1691"/>
        <item m="1" x="1520"/>
        <item m="1" x="1554"/>
        <item m="1" x="1584"/>
        <item m="1" x="1615"/>
        <item m="1" x="1639"/>
        <item m="1" x="1662"/>
        <item m="1" x="1679"/>
        <item m="1" x="1692"/>
        <item m="1" x="1700"/>
        <item m="1" x="1706"/>
        <item m="1" x="760"/>
        <item m="1" x="797"/>
        <item m="1" x="839"/>
        <item m="1" x="884"/>
        <item m="1" x="932"/>
        <item m="1" x="978"/>
        <item m="1" x="1026"/>
        <item m="1" x="1073"/>
        <item m="1" x="1121"/>
        <item m="1" x="1168"/>
        <item m="1" x="840"/>
        <item m="1" x="885"/>
        <item m="1" x="934"/>
        <item m="1" x="980"/>
        <item m="1" x="1029"/>
        <item m="1" x="1076"/>
        <item m="1" x="1125"/>
        <item m="1" x="1172"/>
        <item m="1" x="1215"/>
        <item m="1" x="1255"/>
        <item m="1" x="936"/>
        <item m="1" x="982"/>
        <item m="1" x="1032"/>
        <item m="1" x="1079"/>
        <item m="1" x="1129"/>
        <item m="1" x="1176"/>
        <item m="1" x="1219"/>
        <item m="1" x="1259"/>
        <item m="1" x="1295"/>
        <item m="1" x="1328"/>
        <item m="1" x="1035"/>
        <item m="1" x="1081"/>
        <item m="1" x="1132"/>
        <item m="1" x="1179"/>
        <item m="1" x="1223"/>
        <item m="1" x="1263"/>
        <item m="1" x="1299"/>
        <item m="1" x="1333"/>
        <item m="1" x="1366"/>
        <item m="1" x="1402"/>
        <item m="1" x="1136"/>
        <item m="1" x="1183"/>
        <item m="1" x="1227"/>
        <item m="1" x="1267"/>
        <item m="1" x="1303"/>
        <item m="1" x="1337"/>
        <item m="1" x="1370"/>
        <item m="1" x="1407"/>
        <item m="1" x="1441"/>
        <item m="1" x="1476"/>
        <item m="1" x="1231"/>
        <item m="1" x="1271"/>
        <item m="1" x="1307"/>
        <item m="1" x="1341"/>
        <item m="1" x="1374"/>
        <item m="1" x="1411"/>
        <item m="1" x="1445"/>
        <item m="1" x="1481"/>
        <item m="1" x="1511"/>
        <item m="1" x="1544"/>
        <item m="1" x="1309"/>
        <item m="1" x="1343"/>
        <item m="1" x="1377"/>
        <item m="1" x="1414"/>
        <item m="1" x="1449"/>
        <item m="1" x="1485"/>
        <item m="1" x="1515"/>
        <item m="1" x="1549"/>
        <item m="1" x="1580"/>
        <item m="1" x="1610"/>
        <item m="1" x="1379"/>
        <item m="1" x="1416"/>
        <item m="1" x="1452"/>
        <item m="1" x="1488"/>
        <item m="1" x="1519"/>
        <item m="1" x="1553"/>
        <item m="1" x="1583"/>
        <item m="1" x="1614"/>
        <item m="1" x="1638"/>
        <item m="1" x="1661"/>
        <item m="1" x="1453"/>
        <item m="1" x="1489"/>
        <item m="1" x="1521"/>
        <item m="1" x="1555"/>
        <item m="1" x="1585"/>
        <item m="1" x="1616"/>
        <item m="1" x="1640"/>
        <item m="1" x="1663"/>
        <item m="1" x="1680"/>
        <item m="1" x="1693"/>
        <item m="1" x="1523"/>
        <item m="1" x="1557"/>
        <item m="1" x="1587"/>
        <item m="1" x="1618"/>
        <item m="1" x="1642"/>
        <item m="1" x="1665"/>
        <item m="1" x="1681"/>
        <item m="1" x="1694"/>
        <item m="1" x="1701"/>
        <item m="1" x="1707"/>
        <item m="1" x="762"/>
        <item m="1" x="799"/>
        <item m="1" x="841"/>
        <item m="1" x="886"/>
        <item m="1" x="935"/>
        <item m="1" x="981"/>
        <item m="1" x="1030"/>
        <item m="1" x="1077"/>
        <item m="1" x="1126"/>
        <item m="1" x="1173"/>
        <item m="1" x="843"/>
        <item m="1" x="888"/>
        <item m="1" x="937"/>
        <item m="1" x="983"/>
        <item m="1" x="1033"/>
        <item m="1" x="1080"/>
        <item m="1" x="1130"/>
        <item m="1" x="1177"/>
        <item m="1" x="1220"/>
        <item m="1" x="1260"/>
        <item m="1" x="940"/>
        <item m="1" x="986"/>
        <item m="1" x="1036"/>
        <item m="1" x="1082"/>
        <item m="1" x="1133"/>
        <item m="1" x="1180"/>
        <item m="1" x="1224"/>
        <item m="1" x="1264"/>
        <item m="1" x="1300"/>
        <item m="1" x="1334"/>
        <item m="1" x="1039"/>
        <item m="1" x="1086"/>
        <item m="1" x="1137"/>
        <item m="1" x="1184"/>
        <item m="1" x="1228"/>
        <item m="1" x="1268"/>
        <item m="1" x="1304"/>
        <item m="1" x="1338"/>
        <item m="1" x="1371"/>
        <item m="1" x="1408"/>
        <item m="1" x="1141"/>
        <item m="1" x="1188"/>
        <item m="1" x="1232"/>
        <item m="1" x="1272"/>
        <item m="1" x="1308"/>
        <item m="1" x="1342"/>
        <item m="1" x="1375"/>
        <item m="1" x="1412"/>
        <item m="1" x="1446"/>
        <item m="1" x="1482"/>
        <item m="1" x="1235"/>
        <item m="1" x="1274"/>
        <item m="1" x="1310"/>
        <item m="1" x="1344"/>
        <item m="1" x="1378"/>
        <item m="1" x="1415"/>
        <item m="1" x="1450"/>
        <item m="1" x="1486"/>
        <item m="1" x="1516"/>
        <item m="1" x="1550"/>
        <item m="1" x="1311"/>
        <item m="1" x="1345"/>
        <item m="1" x="1380"/>
        <item m="1" x="1417"/>
        <item x="338"/>
        <item x="339"/>
        <item x="340"/>
        <item x="341"/>
        <item x="342"/>
        <item x="345"/>
        <item x="346"/>
        <item x="347"/>
        <item x="348"/>
        <item x="349"/>
        <item m="1" x="1522"/>
        <item m="1" x="1556"/>
        <item m="1" x="1586"/>
        <item m="1" x="1617"/>
        <item m="1" x="1641"/>
        <item m="1" x="1664"/>
        <item m="1" x="1454"/>
        <item m="1" x="1490"/>
        <item m="1" x="1524"/>
        <item m="1" x="1558"/>
        <item m="1" x="1588"/>
        <item m="1" x="1619"/>
        <item m="1" x="1643"/>
        <item m="1" x="1666"/>
        <item m="1" x="1682"/>
        <item m="1" x="1695"/>
        <item m="1" x="1525"/>
        <item m="1" x="1559"/>
        <item m="1" x="1589"/>
        <item m="1" x="1620"/>
        <item m="1" x="1644"/>
        <item m="1" x="1667"/>
        <item m="1" x="1683"/>
        <item m="1" x="1696"/>
        <item m="1" x="1702"/>
        <item m="1" x="1708"/>
        <item m="1" x="765"/>
        <item m="1" x="802"/>
        <item m="1" x="844"/>
        <item m="1" x="889"/>
        <item m="1" x="938"/>
        <item m="1" x="984"/>
        <item m="1" x="1034"/>
        <item x="350"/>
        <item x="351"/>
        <item x="352"/>
        <item x="353"/>
        <item x="354"/>
        <item x="355"/>
        <item x="356"/>
        <item x="357"/>
        <item m="1" x="1083"/>
        <item m="1" x="1134"/>
        <item m="1" x="1181"/>
        <item m="1" x="1225"/>
        <item m="1" x="1265"/>
        <item m="1" x="944"/>
        <item m="1" x="990"/>
        <item m="1" x="1040"/>
        <item m="1" x="1087"/>
        <item m="1" x="1138"/>
        <item m="1" x="1185"/>
        <item m="1" x="1229"/>
        <item m="1" x="1269"/>
        <item m="1" x="1305"/>
        <item m="1" x="1339"/>
        <item m="1" x="1044"/>
        <item m="1" x="1091"/>
        <item m="1" x="1142"/>
        <item m="1" x="1189"/>
        <item m="1" x="1233"/>
        <item m="1" x="1713"/>
        <item m="1" x="1352"/>
        <item m="1" x="1719"/>
        <item m="1" x="1387"/>
        <item m="1" x="1727"/>
        <item m="1" x="1421"/>
        <item m="1" x="1710"/>
        <item m="1" x="1322"/>
        <item m="1" x="1714"/>
        <item m="1" x="1353"/>
        <item m="1" x="1720"/>
        <item m="1" x="1388"/>
        <item m="1" x="1728"/>
        <item m="1" x="1422"/>
        <item m="1" x="1739"/>
        <item m="1" x="1458"/>
        <item m="1" x="1716"/>
        <item m="1" x="1359"/>
        <item m="1" x="1722"/>
        <item m="1" x="1394"/>
        <item m="1" x="1730"/>
        <item m="1" x="1427"/>
        <item m="1" x="1740"/>
        <item m="1" x="1462"/>
        <item m="1" x="362"/>
        <item m="1" x="1494"/>
        <item m="1" x="1724"/>
        <item m="1" x="1396"/>
        <item m="1" x="1732"/>
        <item m="1" x="1429"/>
        <item m="1" x="1742"/>
        <item m="1" x="1464"/>
        <item m="1" x="363"/>
        <item x="0"/>
        <item x="1"/>
        <item x="3"/>
        <item x="28"/>
        <item x="29"/>
        <item x="31"/>
        <item x="56"/>
        <item x="57"/>
        <item x="59"/>
        <item x="84"/>
        <item x="85"/>
        <item x="87"/>
        <item x="112"/>
        <item x="113"/>
        <item x="115"/>
        <item x="140"/>
        <item x="141"/>
        <item x="143"/>
        <item x="168"/>
        <item x="169"/>
        <item x="171"/>
        <item x="196"/>
        <item x="197"/>
        <item x="199"/>
        <item x="224"/>
        <item x="225"/>
        <item x="227"/>
        <item x="252"/>
        <item x="253"/>
        <item x="255"/>
        <item x="280"/>
        <item x="281"/>
        <item x="283"/>
        <item x="308"/>
        <item x="309"/>
        <item x="311"/>
        <item m="1" x="1568"/>
        <item m="1" x="420"/>
        <item m="1" x="1597"/>
        <item m="1" x="445"/>
        <item m="1" x="1624"/>
        <item m="1" x="473"/>
        <item m="1" x="1648"/>
        <item m="1" x="401"/>
        <item m="1" x="1574"/>
        <item m="1" x="422"/>
        <item m="1" x="1603"/>
        <item m="1" x="447"/>
        <item m="1" x="1629"/>
        <item m="1" x="474"/>
        <item m="1" x="1652"/>
        <item m="1" x="502"/>
        <item m="1" x="1671"/>
        <item m="1" x="427"/>
        <item m="1" x="1605"/>
        <item m="1" x="452"/>
        <item m="1" x="1631"/>
        <item m="1" x="479"/>
        <item m="1" x="1654"/>
        <item m="1" x="506"/>
        <item m="1" x="1672"/>
        <item m="1" x="535"/>
        <item m="1" x="1687"/>
        <item m="1" x="1709"/>
        <item m="1" x="1290"/>
        <item m="1" x="1711"/>
        <item m="1" x="1323"/>
        <item m="1" x="1715"/>
        <item m="1" x="1354"/>
        <item m="1" x="1721"/>
        <item m="1" x="1389"/>
        <item m="1" x="1729"/>
        <item m="1" x="1423"/>
        <item m="1" x="1712"/>
        <item m="1" x="1329"/>
        <item m="1" x="1717"/>
        <item m="1" x="1360"/>
        <item m="1" x="1723"/>
        <item m="1" x="1395"/>
        <item m="1" x="1731"/>
        <item m="1" x="1428"/>
        <item m="1" x="1741"/>
        <item m="1" x="1463"/>
        <item m="1" x="1718"/>
        <item m="1" x="1361"/>
        <item m="1" x="1725"/>
        <item m="1" x="1397"/>
        <item m="1" x="1733"/>
        <item m="1" x="1430"/>
        <item m="1" x="1743"/>
        <item m="1" x="1465"/>
        <item m="1" x="364"/>
        <item m="1" x="1495"/>
        <item m="1" x="1726"/>
        <item m="1" x="1403"/>
        <item m="1" x="1734"/>
        <item m="1" x="1435"/>
        <item m="1" x="1744"/>
        <item m="1" x="1470"/>
        <item m="1" x="365"/>
        <item m="1" x="1499"/>
        <item m="1" x="378"/>
        <item m="1" x="1532"/>
        <item m="1" x="1735"/>
        <item m="1" x="1436"/>
        <item m="1" x="1746"/>
        <item m="1" x="1471"/>
        <item m="1" x="367"/>
        <item m="1" x="1500"/>
        <item m="1" x="380"/>
        <item m="1" x="1533"/>
        <item m="1" x="396"/>
        <item m="1" x="1563"/>
        <item m="1" x="1747"/>
        <item m="1" x="1477"/>
        <item m="1" x="368"/>
        <item m="1" x="1505"/>
        <item m="1" x="381"/>
        <item m="1" x="1538"/>
        <item m="1" x="397"/>
        <item m="1" x="1567"/>
        <item m="1" x="417"/>
        <item m="1" x="1596"/>
        <item m="1" x="370"/>
        <item m="1" x="1506"/>
        <item m="1" x="384"/>
        <item m="1" x="1539"/>
        <item m="1" x="400"/>
        <item m="1" x="1569"/>
        <item m="1" x="421"/>
        <item m="1" x="1598"/>
        <item m="1" x="446"/>
        <item m="1" x="1625"/>
        <item m="1" x="385"/>
        <item m="1" x="1545"/>
        <item m="1" x="402"/>
        <item m="1" x="1575"/>
        <item m="1" x="423"/>
        <item m="1" x="1604"/>
        <item m="1" x="448"/>
        <item m="1" x="1630"/>
        <item m="1" x="475"/>
        <item m="1" x="1653"/>
        <item m="1" x="405"/>
        <item m="1" x="1576"/>
        <item m="1" x="428"/>
        <item m="1" x="1606"/>
        <item m="1" x="453"/>
        <item x="336"/>
        <item x="337"/>
        <item x="343"/>
        <item x="344"/>
        <item m="1" x="1673"/>
        <item m="1" x="429"/>
        <item m="1" x="1611"/>
        <item m="1" x="454"/>
        <item m="1" x="1635"/>
        <item m="1" x="480"/>
        <item m="1" x="1658"/>
        <item m="1" x="507"/>
        <item m="1" x="1676"/>
        <item m="1" x="536"/>
      </items>
    </pivotField>
    <pivotField axis="axisPage" compact="0" outline="0" showAll="0" defaultSubtotal="0">
      <items count="6">
        <item x="3"/>
        <item x="5"/>
        <item x="1"/>
        <item x="4"/>
        <item x="2"/>
        <item x="0"/>
      </items>
    </pivotField>
    <pivotField axis="axisRow" compact="0" outline="0" showAll="0" defaultSubtotal="0">
      <items count="28">
        <item x="0"/>
        <item x="1"/>
        <item x="2"/>
        <item x="3"/>
        <item x="4"/>
        <item x="5"/>
        <item x="6"/>
        <item x="7"/>
        <item x="8"/>
        <item x="9"/>
        <item x="10"/>
        <item x="11"/>
        <item x="12"/>
        <item x="13"/>
        <item x="14"/>
        <item x="15"/>
        <item x="16"/>
        <item x="17"/>
        <item x="18"/>
        <item x="19"/>
        <item x="20"/>
        <item x="21"/>
        <item x="22"/>
        <item x="23"/>
        <item x="24"/>
        <item x="25"/>
        <item x="26"/>
        <item x="27"/>
      </items>
      <extLst>
        <ext xmlns:x14="http://schemas.microsoft.com/office/spreadsheetml/2009/9/main" uri="{2946ED86-A175-432a-8AC1-64E0C546D7DE}">
          <x14:pivotField fillDownLabels="1"/>
        </ext>
      </extLst>
    </pivotField>
    <pivotField axis="axisRow" compact="0" outline="0" showAll="0" defaultSubtotal="0">
      <items count="28">
        <item x="0"/>
        <item x="1"/>
        <item x="2"/>
        <item x="3"/>
        <item x="4"/>
        <item x="5"/>
        <item x="6"/>
        <item x="7"/>
        <item x="8"/>
        <item x="9"/>
        <item x="10"/>
        <item x="11"/>
        <item x="12"/>
        <item x="13"/>
        <item x="14"/>
        <item x="15"/>
        <item x="16"/>
        <item x="17"/>
        <item x="18"/>
        <item x="19"/>
        <item x="20"/>
        <item x="21"/>
        <item x="22"/>
        <item x="23"/>
        <item x="24"/>
        <item x="25"/>
        <item x="26"/>
        <item x="27"/>
      </items>
      <extLst>
        <ext xmlns:x14="http://schemas.microsoft.com/office/spreadsheetml/2009/9/main" uri="{2946ED86-A175-432a-8AC1-64E0C546D7DE}">
          <x14:pivotField fillDownLabels="1"/>
        </ext>
      </extLst>
    </pivotField>
    <pivotField compact="0" outline="0" showAll="0" defaultSubtotal="0"/>
    <pivotField compact="0" outline="0" showAll="0" defaultSubtotal="0"/>
    <pivotField compact="0" outline="0" showAll="0" defaultSubtotal="0"/>
    <pivotField dataField="1" compact="0" outline="0" showAll="0" defaultSubtotal="0"/>
    <pivotField dataField="1" compact="0" outline="0" showAll="0" defaultSubtotal="0"/>
    <pivotField compact="0" outline="0" showAll="0" defaultSubtotal="0"/>
    <pivotField compact="0" numFmtId="14"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s>
  <rowFields count="4">
    <field x="0"/>
    <field x="3"/>
    <field x="4"/>
    <field x="1"/>
  </rowFields>
  <rowItems count="50">
    <i>
      <x v="12"/>
      <x/>
      <x/>
      <x v="1587"/>
    </i>
    <i r="3">
      <x v="1735"/>
    </i>
    <i r="1">
      <x v="11"/>
      <x v="11"/>
      <x v="281"/>
    </i>
    <i r="1">
      <x v="25"/>
      <x v="25"/>
      <x v="295"/>
    </i>
    <i r="1">
      <x v="27"/>
      <x v="27"/>
      <x v="297"/>
    </i>
    <i>
      <x v="13"/>
      <x/>
      <x/>
      <x v="1590"/>
    </i>
    <i r="1">
      <x v="11"/>
      <x v="11"/>
      <x v="306"/>
    </i>
    <i r="1">
      <x v="25"/>
      <x v="25"/>
      <x v="320"/>
    </i>
    <i r="1">
      <x v="27"/>
      <x v="27"/>
      <x v="322"/>
    </i>
    <i>
      <x v="14"/>
      <x/>
      <x/>
      <x v="1593"/>
    </i>
    <i r="1">
      <x v="11"/>
      <x v="11"/>
      <x v="331"/>
    </i>
    <i r="1">
      <x v="25"/>
      <x v="25"/>
      <x v="345"/>
    </i>
    <i r="1">
      <x v="27"/>
      <x v="27"/>
      <x v="347"/>
    </i>
    <i>
      <x v="15"/>
      <x/>
      <x/>
      <x v="1596"/>
    </i>
    <i r="1">
      <x v="11"/>
      <x v="11"/>
      <x v="356"/>
    </i>
    <i r="1">
      <x v="25"/>
      <x v="25"/>
      <x v="370"/>
    </i>
    <i r="1">
      <x v="27"/>
      <x v="27"/>
      <x v="372"/>
    </i>
    <i>
      <x v="16"/>
      <x/>
      <x/>
      <x v="1599"/>
    </i>
    <i r="1">
      <x v="11"/>
      <x v="11"/>
      <x v="381"/>
    </i>
    <i r="1">
      <x v="25"/>
      <x v="25"/>
      <x v="395"/>
    </i>
    <i r="1">
      <x v="27"/>
      <x v="27"/>
      <x v="397"/>
    </i>
    <i>
      <x v="17"/>
      <x/>
      <x/>
      <x v="1602"/>
    </i>
    <i r="3">
      <x v="1737"/>
    </i>
    <i r="1">
      <x v="11"/>
      <x v="11"/>
      <x v="406"/>
    </i>
    <i r="1">
      <x v="25"/>
      <x v="25"/>
      <x v="420"/>
    </i>
    <i r="1">
      <x v="27"/>
      <x v="27"/>
      <x v="422"/>
    </i>
    <i>
      <x v="18"/>
      <x/>
      <x/>
      <x v="1605"/>
    </i>
    <i r="1">
      <x v="11"/>
      <x v="11"/>
      <x v="431"/>
    </i>
    <i r="1">
      <x v="25"/>
      <x v="25"/>
      <x v="445"/>
    </i>
    <i r="1">
      <x v="27"/>
      <x v="27"/>
      <x v="447"/>
    </i>
    <i>
      <x v="19"/>
      <x/>
      <x/>
      <x v="1608"/>
    </i>
    <i r="1">
      <x v="11"/>
      <x v="11"/>
      <x v="456"/>
    </i>
    <i r="1">
      <x v="25"/>
      <x v="25"/>
      <x v="470"/>
    </i>
    <i r="1">
      <x v="27"/>
      <x v="27"/>
      <x v="472"/>
    </i>
    <i>
      <x v="20"/>
      <x/>
      <x/>
      <x v="1611"/>
    </i>
    <i r="1">
      <x v="11"/>
      <x v="11"/>
      <x v="481"/>
    </i>
    <i r="1">
      <x v="25"/>
      <x v="25"/>
      <x v="495"/>
    </i>
    <i r="1">
      <x v="27"/>
      <x v="27"/>
      <x v="497"/>
    </i>
    <i>
      <x v="21"/>
      <x/>
      <x/>
      <x v="1614"/>
    </i>
    <i r="1">
      <x v="11"/>
      <x v="11"/>
      <x v="506"/>
    </i>
    <i r="1">
      <x v="25"/>
      <x v="25"/>
      <x v="520"/>
    </i>
    <i r="1">
      <x v="27"/>
      <x v="27"/>
      <x v="522"/>
    </i>
    <i>
      <x v="22"/>
      <x/>
      <x/>
      <x v="1617"/>
    </i>
    <i r="1">
      <x v="11"/>
      <x v="11"/>
      <x v="531"/>
    </i>
    <i r="1">
      <x v="25"/>
      <x v="25"/>
      <x v="545"/>
    </i>
    <i r="1">
      <x v="27"/>
      <x v="27"/>
      <x v="547"/>
    </i>
    <i>
      <x v="23"/>
      <x/>
      <x/>
      <x v="1620"/>
    </i>
    <i r="1">
      <x v="11"/>
      <x v="11"/>
      <x v="556"/>
    </i>
    <i r="1">
      <x v="25"/>
      <x v="25"/>
      <x v="570"/>
    </i>
    <i r="1">
      <x v="27"/>
      <x v="27"/>
      <x v="572"/>
    </i>
  </rowItems>
  <colFields count="1">
    <field x="-2"/>
  </colFields>
  <colItems count="5">
    <i>
      <x/>
    </i>
    <i i="1">
      <x v="1"/>
    </i>
    <i i="2">
      <x v="2"/>
    </i>
    <i i="3">
      <x v="3"/>
    </i>
    <i i="4">
      <x v="4"/>
    </i>
  </colItems>
  <pageFields count="1">
    <pageField fld="2" item="5" hier="-1"/>
  </pageFields>
  <dataFields count="5">
    <dataField name=" Gross Wages/Pay Run" fld="8" baseField="0" baseItem="0"/>
    <dataField name=" Total Deductions" fld="13" baseField="2" baseItem="4"/>
    <dataField name=" Total Taxes" fld="14" baseField="2" baseItem="4"/>
    <dataField name=" Net Wages/Pay Run" fld="9" baseField="0" baseItem="0"/>
    <dataField name=" Total Benefit" fld="12" baseField="2" baseItem="4"/>
  </dataFields>
  <formats count="40">
    <format dxfId="55">
      <pivotArea type="all" dataOnly="0" outline="0" fieldPosition="0"/>
    </format>
    <format dxfId="54">
      <pivotArea outline="0" collapsedLevelsAreSubtotals="1" fieldPosition="0"/>
    </format>
    <format dxfId="53">
      <pivotArea dataOnly="0" labelOnly="1" outline="0" fieldPosition="0">
        <references count="1">
          <reference field="2" count="0"/>
        </references>
      </pivotArea>
    </format>
    <format dxfId="52">
      <pivotArea dataOnly="0" labelOnly="1" outline="0" fieldPosition="0">
        <references count="2">
          <reference field="2" count="1" selected="0">
            <x v="0"/>
          </reference>
          <reference field="4" count="4">
            <x v="7"/>
            <x v="9"/>
            <x v="16"/>
            <x v="21"/>
          </reference>
        </references>
      </pivotArea>
    </format>
    <format dxfId="51">
      <pivotArea dataOnly="0" labelOnly="1" outline="0" fieldPosition="0">
        <references count="2">
          <reference field="2" count="1" selected="0">
            <x v="1"/>
          </reference>
          <reference field="4" count="2">
            <x v="22"/>
            <x v="23"/>
          </reference>
        </references>
      </pivotArea>
    </format>
    <format dxfId="50">
      <pivotArea dataOnly="0" labelOnly="1" outline="0" fieldPosition="0">
        <references count="2">
          <reference field="2" count="1" selected="0">
            <x v="2"/>
          </reference>
          <reference field="4" count="7">
            <x v="1"/>
            <x v="2"/>
            <x v="3"/>
            <x v="6"/>
            <x v="8"/>
            <x v="12"/>
            <x v="24"/>
          </reference>
        </references>
      </pivotArea>
    </format>
    <format dxfId="49">
      <pivotArea dataOnly="0" labelOnly="1" outline="0" fieldPosition="0">
        <references count="2">
          <reference field="2" count="1" selected="0">
            <x v="3"/>
          </reference>
          <reference field="4" count="2">
            <x v="13"/>
            <x v="14"/>
          </reference>
        </references>
      </pivotArea>
    </format>
    <format dxfId="48">
      <pivotArea dataOnly="0" labelOnly="1" outline="0" fieldPosition="0">
        <references count="2">
          <reference field="2" count="1" selected="0">
            <x v="4"/>
          </reference>
          <reference field="4" count="9">
            <x v="4"/>
            <x v="5"/>
            <x v="10"/>
            <x v="15"/>
            <x v="17"/>
            <x v="18"/>
            <x v="19"/>
            <x v="20"/>
            <x v="26"/>
          </reference>
        </references>
      </pivotArea>
    </format>
    <format dxfId="47">
      <pivotArea dataOnly="0" labelOnly="1" outline="0" fieldPosition="0">
        <references count="2">
          <reference field="2" count="1" selected="0">
            <x v="5"/>
          </reference>
          <reference field="4" count="4">
            <x v="0"/>
            <x v="11"/>
            <x v="25"/>
            <x v="27"/>
          </reference>
        </references>
      </pivotArea>
    </format>
    <format dxfId="46">
      <pivotArea dataOnly="0" labelOnly="1" outline="0" fieldPosition="0">
        <references count="3">
          <reference field="2" count="1" selected="0">
            <x v="0"/>
          </reference>
          <reference field="3" count="1">
            <x v="7"/>
          </reference>
          <reference field="4" count="1" selected="0">
            <x v="7"/>
          </reference>
        </references>
      </pivotArea>
    </format>
    <format dxfId="45">
      <pivotArea dataOnly="0" labelOnly="1" outline="0" fieldPosition="0">
        <references count="3">
          <reference field="2" count="1" selected="0">
            <x v="0"/>
          </reference>
          <reference field="3" count="1">
            <x v="9"/>
          </reference>
          <reference field="4" count="1" selected="0">
            <x v="9"/>
          </reference>
        </references>
      </pivotArea>
    </format>
    <format dxfId="44">
      <pivotArea dataOnly="0" labelOnly="1" outline="0" fieldPosition="0">
        <references count="3">
          <reference field="2" count="1" selected="0">
            <x v="0"/>
          </reference>
          <reference field="3" count="1">
            <x v="16"/>
          </reference>
          <reference field="4" count="1" selected="0">
            <x v="16"/>
          </reference>
        </references>
      </pivotArea>
    </format>
    <format dxfId="43">
      <pivotArea dataOnly="0" labelOnly="1" outline="0" fieldPosition="0">
        <references count="3">
          <reference field="2" count="1" selected="0">
            <x v="0"/>
          </reference>
          <reference field="3" count="1">
            <x v="21"/>
          </reference>
          <reference field="4" count="1" selected="0">
            <x v="21"/>
          </reference>
        </references>
      </pivotArea>
    </format>
    <format dxfId="42">
      <pivotArea dataOnly="0" labelOnly="1" outline="0" fieldPosition="0">
        <references count="3">
          <reference field="2" count="1" selected="0">
            <x v="1"/>
          </reference>
          <reference field="3" count="1">
            <x v="22"/>
          </reference>
          <reference field="4" count="1" selected="0">
            <x v="22"/>
          </reference>
        </references>
      </pivotArea>
    </format>
    <format dxfId="41">
      <pivotArea dataOnly="0" labelOnly="1" outline="0" fieldPosition="0">
        <references count="3">
          <reference field="2" count="1" selected="0">
            <x v="1"/>
          </reference>
          <reference field="3" count="1">
            <x v="23"/>
          </reference>
          <reference field="4" count="1" selected="0">
            <x v="23"/>
          </reference>
        </references>
      </pivotArea>
    </format>
    <format dxfId="40">
      <pivotArea dataOnly="0" labelOnly="1" outline="0" fieldPosition="0">
        <references count="3">
          <reference field="2" count="1" selected="0">
            <x v="2"/>
          </reference>
          <reference field="3" count="1">
            <x v="1"/>
          </reference>
          <reference field="4" count="1" selected="0">
            <x v="1"/>
          </reference>
        </references>
      </pivotArea>
    </format>
    <format dxfId="39">
      <pivotArea dataOnly="0" labelOnly="1" outline="0" fieldPosition="0">
        <references count="3">
          <reference field="2" count="1" selected="0">
            <x v="2"/>
          </reference>
          <reference field="3" count="1">
            <x v="2"/>
          </reference>
          <reference field="4" count="1" selected="0">
            <x v="2"/>
          </reference>
        </references>
      </pivotArea>
    </format>
    <format dxfId="38">
      <pivotArea dataOnly="0" labelOnly="1" outline="0" fieldPosition="0">
        <references count="3">
          <reference field="2" count="1" selected="0">
            <x v="2"/>
          </reference>
          <reference field="3" count="1">
            <x v="3"/>
          </reference>
          <reference field="4" count="1" selected="0">
            <x v="3"/>
          </reference>
        </references>
      </pivotArea>
    </format>
    <format dxfId="37">
      <pivotArea dataOnly="0" labelOnly="1" outline="0" fieldPosition="0">
        <references count="3">
          <reference field="2" count="1" selected="0">
            <x v="2"/>
          </reference>
          <reference field="3" count="1">
            <x v="6"/>
          </reference>
          <reference field="4" count="1" selected="0">
            <x v="6"/>
          </reference>
        </references>
      </pivotArea>
    </format>
    <format dxfId="36">
      <pivotArea dataOnly="0" labelOnly="1" outline="0" fieldPosition="0">
        <references count="3">
          <reference field="2" count="1" selected="0">
            <x v="2"/>
          </reference>
          <reference field="3" count="1">
            <x v="8"/>
          </reference>
          <reference field="4" count="1" selected="0">
            <x v="8"/>
          </reference>
        </references>
      </pivotArea>
    </format>
    <format dxfId="35">
      <pivotArea dataOnly="0" labelOnly="1" outline="0" fieldPosition="0">
        <references count="3">
          <reference field="2" count="1" selected="0">
            <x v="2"/>
          </reference>
          <reference field="3" count="1">
            <x v="12"/>
          </reference>
          <reference field="4" count="1" selected="0">
            <x v="12"/>
          </reference>
        </references>
      </pivotArea>
    </format>
    <format dxfId="34">
      <pivotArea dataOnly="0" labelOnly="1" outline="0" fieldPosition="0">
        <references count="3">
          <reference field="2" count="1" selected="0">
            <x v="2"/>
          </reference>
          <reference field="3" count="1">
            <x v="24"/>
          </reference>
          <reference field="4" count="1" selected="0">
            <x v="24"/>
          </reference>
        </references>
      </pivotArea>
    </format>
    <format dxfId="33">
      <pivotArea dataOnly="0" labelOnly="1" outline="0" fieldPosition="0">
        <references count="3">
          <reference field="2" count="1" selected="0">
            <x v="3"/>
          </reference>
          <reference field="3" count="1">
            <x v="13"/>
          </reference>
          <reference field="4" count="1" selected="0">
            <x v="13"/>
          </reference>
        </references>
      </pivotArea>
    </format>
    <format dxfId="32">
      <pivotArea dataOnly="0" labelOnly="1" outline="0" fieldPosition="0">
        <references count="3">
          <reference field="2" count="1" selected="0">
            <x v="3"/>
          </reference>
          <reference field="3" count="1">
            <x v="14"/>
          </reference>
          <reference field="4" count="1" selected="0">
            <x v="14"/>
          </reference>
        </references>
      </pivotArea>
    </format>
    <format dxfId="31">
      <pivotArea dataOnly="0" labelOnly="1" outline="0" fieldPosition="0">
        <references count="3">
          <reference field="2" count="1" selected="0">
            <x v="4"/>
          </reference>
          <reference field="3" count="1">
            <x v="4"/>
          </reference>
          <reference field="4" count="1" selected="0">
            <x v="4"/>
          </reference>
        </references>
      </pivotArea>
    </format>
    <format dxfId="30">
      <pivotArea dataOnly="0" labelOnly="1" outline="0" fieldPosition="0">
        <references count="3">
          <reference field="2" count="1" selected="0">
            <x v="4"/>
          </reference>
          <reference field="3" count="1">
            <x v="5"/>
          </reference>
          <reference field="4" count="1" selected="0">
            <x v="5"/>
          </reference>
        </references>
      </pivotArea>
    </format>
    <format dxfId="29">
      <pivotArea dataOnly="0" labelOnly="1" outline="0" fieldPosition="0">
        <references count="3">
          <reference field="2" count="1" selected="0">
            <x v="4"/>
          </reference>
          <reference field="3" count="1">
            <x v="10"/>
          </reference>
          <reference field="4" count="1" selected="0">
            <x v="10"/>
          </reference>
        </references>
      </pivotArea>
    </format>
    <format dxfId="28">
      <pivotArea dataOnly="0" labelOnly="1" outline="0" fieldPosition="0">
        <references count="3">
          <reference field="2" count="1" selected="0">
            <x v="4"/>
          </reference>
          <reference field="3" count="1">
            <x v="15"/>
          </reference>
          <reference field="4" count="1" selected="0">
            <x v="15"/>
          </reference>
        </references>
      </pivotArea>
    </format>
    <format dxfId="27">
      <pivotArea dataOnly="0" labelOnly="1" outline="0" fieldPosition="0">
        <references count="3">
          <reference field="2" count="1" selected="0">
            <x v="4"/>
          </reference>
          <reference field="3" count="1">
            <x v="17"/>
          </reference>
          <reference field="4" count="1" selected="0">
            <x v="17"/>
          </reference>
        </references>
      </pivotArea>
    </format>
    <format dxfId="26">
      <pivotArea dataOnly="0" labelOnly="1" outline="0" fieldPosition="0">
        <references count="3">
          <reference field="2" count="1" selected="0">
            <x v="4"/>
          </reference>
          <reference field="3" count="1">
            <x v="18"/>
          </reference>
          <reference field="4" count="1" selected="0">
            <x v="18"/>
          </reference>
        </references>
      </pivotArea>
    </format>
    <format dxfId="25">
      <pivotArea dataOnly="0" labelOnly="1" outline="0" fieldPosition="0">
        <references count="3">
          <reference field="2" count="1" selected="0">
            <x v="4"/>
          </reference>
          <reference field="3" count="1">
            <x v="19"/>
          </reference>
          <reference field="4" count="1" selected="0">
            <x v="19"/>
          </reference>
        </references>
      </pivotArea>
    </format>
    <format dxfId="24">
      <pivotArea dataOnly="0" labelOnly="1" outline="0" fieldPosition="0">
        <references count="3">
          <reference field="2" count="1" selected="0">
            <x v="4"/>
          </reference>
          <reference field="3" count="1">
            <x v="20"/>
          </reference>
          <reference field="4" count="1" selected="0">
            <x v="20"/>
          </reference>
        </references>
      </pivotArea>
    </format>
    <format dxfId="23">
      <pivotArea dataOnly="0" labelOnly="1" outline="0" fieldPosition="0">
        <references count="3">
          <reference field="2" count="1" selected="0">
            <x v="4"/>
          </reference>
          <reference field="3" count="1">
            <x v="26"/>
          </reference>
          <reference field="4" count="1" selected="0">
            <x v="26"/>
          </reference>
        </references>
      </pivotArea>
    </format>
    <format dxfId="22">
      <pivotArea dataOnly="0" labelOnly="1" outline="0" fieldPosition="0">
        <references count="3">
          <reference field="2" count="1" selected="0">
            <x v="5"/>
          </reference>
          <reference field="3" count="1">
            <x v="0"/>
          </reference>
          <reference field="4" count="1" selected="0">
            <x v="0"/>
          </reference>
        </references>
      </pivotArea>
    </format>
    <format dxfId="21">
      <pivotArea dataOnly="0" labelOnly="1" outline="0" fieldPosition="0">
        <references count="3">
          <reference field="2" count="1" selected="0">
            <x v="5"/>
          </reference>
          <reference field="3" count="1">
            <x v="11"/>
          </reference>
          <reference field="4" count="1" selected="0">
            <x v="11"/>
          </reference>
        </references>
      </pivotArea>
    </format>
    <format dxfId="20">
      <pivotArea dataOnly="0" labelOnly="1" outline="0" fieldPosition="0">
        <references count="3">
          <reference field="2" count="1" selected="0">
            <x v="5"/>
          </reference>
          <reference field="3" count="1">
            <x v="25"/>
          </reference>
          <reference field="4" count="1" selected="0">
            <x v="25"/>
          </reference>
        </references>
      </pivotArea>
    </format>
    <format dxfId="19">
      <pivotArea dataOnly="0" labelOnly="1" outline="0" fieldPosition="0">
        <references count="3">
          <reference field="2" count="1" selected="0">
            <x v="5"/>
          </reference>
          <reference field="3" count="1">
            <x v="27"/>
          </reference>
          <reference field="4" count="1" selected="0">
            <x v="27"/>
          </reference>
        </references>
      </pivotArea>
    </format>
    <format dxfId="18">
      <pivotArea dataOnly="0" labelOnly="1" outline="0" fieldPosition="0">
        <references count="1">
          <reference field="4294967294" count="3">
            <x v="1"/>
            <x v="2"/>
            <x v="4"/>
          </reference>
        </references>
      </pivotArea>
    </format>
    <format dxfId="17">
      <pivotArea outline="0" collapsedLevelsAreSubtotals="1" fieldPosition="0"/>
    </format>
    <format dxfId="16">
      <pivotArea dataOnly="0" labelOnly="1" outline="0" fieldPosition="0">
        <references count="1">
          <reference field="4294967294" count="3">
            <x v="1"/>
            <x v="2"/>
            <x v="4"/>
          </reference>
        </references>
      </pivotArea>
    </format>
  </formats>
  <pivotTableStyleInfo name="PivotStyleMedium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PayrollCheckAndDistributionHistory" displayName="PayrollCheckAndDistributionHistory" ref="D11:S370" totalsRowCount="1">
  <autoFilter ref="D11:S369"/>
  <tableColumns count="16">
    <tableColumn id="1" name="Check Date" totalsRowLabel="Total" dataDxfId="15"/>
    <tableColumn id="2" name="Check Number" dataDxfId="14"/>
    <tableColumn id="3" name="Department" dataDxfId="13"/>
    <tableColumn id="4" name="Employee ID" dataDxfId="12"/>
    <tableColumn id="5" name="Employee Name" dataDxfId="11"/>
    <tableColumn id="6" name="Federal Withholding/Pay Run" totalsRowFunction="sum" dataDxfId="10"/>
    <tableColumn id="7" name="FICA/Medicare Withholding/Pay Run" totalsRowFunction="sum" dataDxfId="9"/>
    <tableColumn id="8" name="FICA/Social Security Withholding/Pay Run" totalsRowFunction="sum" dataDxfId="8"/>
    <tableColumn id="9" name="Gross Wages/Pay Run" totalsRowFunction="sum" dataDxfId="7"/>
    <tableColumn id="10" name="Net Wages/Pay Run" totalsRowFunction="sum" dataDxfId="6"/>
    <tableColumn id="11" name="Payment/Adjustment Number" totalsRowFunction="sum" dataDxfId="5"/>
    <tableColumn id="12" name="Posted Date" dataDxfId="4"/>
    <tableColumn id="13" name="Total Benefit" totalsRowFunction="sum" dataDxfId="3"/>
    <tableColumn id="14" name="Total Deductions" totalsRowFunction="sum" dataDxfId="2"/>
    <tableColumn id="15" name="Total Taxes" totalsRowFunction="sum" dataDxfId="1"/>
    <tableColumn id="16" name="Year" totalsRowFunction="sum"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rganic">
  <a:themeElements>
    <a:clrScheme name="Organic">
      <a:dk1>
        <a:sysClr val="windowText" lastClr="000000"/>
      </a:dk1>
      <a:lt1>
        <a:sysClr val="window" lastClr="FFFFFF"/>
      </a:lt1>
      <a:dk2>
        <a:srgbClr val="212121"/>
      </a:dk2>
      <a:lt2>
        <a:srgbClr val="DADADA"/>
      </a:lt2>
      <a:accent1>
        <a:srgbClr val="83992A"/>
      </a:accent1>
      <a:accent2>
        <a:srgbClr val="3C9770"/>
      </a:accent2>
      <a:accent3>
        <a:srgbClr val="44709D"/>
      </a:accent3>
      <a:accent4>
        <a:srgbClr val="A23C33"/>
      </a:accent4>
      <a:accent5>
        <a:srgbClr val="D97828"/>
      </a:accent5>
      <a:accent6>
        <a:srgbClr val="DEB340"/>
      </a:accent6>
      <a:hlink>
        <a:srgbClr val="A8BF4D"/>
      </a:hlink>
      <a:folHlink>
        <a:srgbClr val="B4CA80"/>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rganic">
      <a:fillStyleLst>
        <a:solidFill>
          <a:schemeClr val="phClr"/>
        </a:solidFill>
        <a:gradFill rotWithShape="1">
          <a:gsLst>
            <a:gs pos="0">
              <a:schemeClr val="phClr">
                <a:tint val="60000"/>
                <a:lumMod val="110000"/>
              </a:schemeClr>
            </a:gs>
            <a:gs pos="100000">
              <a:schemeClr val="phClr">
                <a:tint val="82000"/>
              </a:schemeClr>
            </a:gs>
          </a:gsLst>
          <a:lin ang="5400000" scaled="0"/>
        </a:gradFill>
        <a:blipFill>
          <a:blip xmlns:r="http://schemas.openxmlformats.org/officeDocument/2006/relationships" r:embed="rId1">
            <a:duotone>
              <a:schemeClr val="phClr">
                <a:shade val="74000"/>
                <a:satMod val="130000"/>
                <a:lumMod val="90000"/>
              </a:schemeClr>
              <a:schemeClr val="phClr">
                <a:tint val="94000"/>
                <a:satMod val="120000"/>
                <a:lumMod val="104000"/>
              </a:schemeClr>
            </a:duotone>
          </a:blip>
          <a:tile tx="0" ty="0" sx="100000" sy="100000" flip="none" algn="tl"/>
        </a:blipFill>
      </a:fillStyleLst>
      <a:lnStyleLst>
        <a:ln w="9525"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38100" dist="25400" dir="5400000" rotWithShape="0">
              <a:srgbClr val="000000">
                <a:alpha val="60000"/>
              </a:srgbClr>
            </a:outerShdw>
          </a:effectLst>
        </a:effectStyle>
      </a:effectStyleLst>
      <a:bgFillStyleLst>
        <a:solidFill>
          <a:schemeClr val="phClr"/>
        </a:solidFill>
        <a:gradFill rotWithShape="1">
          <a:gsLst>
            <a:gs pos="0">
              <a:schemeClr val="phClr">
                <a:tint val="90000"/>
                <a:lumMod val="110000"/>
              </a:schemeClr>
            </a:gs>
            <a:gs pos="100000">
              <a:schemeClr val="phClr">
                <a:shade val="88000"/>
                <a:lumMod val="98000"/>
              </a:schemeClr>
            </a:gs>
          </a:gsLst>
          <a:lin ang="5400000" scaled="0"/>
        </a:gradFill>
        <a:blipFill>
          <a:blip xmlns:r="http://schemas.openxmlformats.org/officeDocument/2006/relationships" r:embed="rId2"/>
          <a:stretch/>
        </a:blipFill>
      </a:bgFillStyleLst>
    </a:fmtScheme>
  </a:themeElements>
  <a:objectDefaults/>
  <a:extraClrSchemeLst/>
  <a:extLst>
    <a:ext uri="{05A4C25C-085E-4340-85A3-A5531E510DB2}">
      <thm15:themeFamily xmlns:thm15="http://schemas.microsoft.com/office/thememl/2012/main" name="Organic" id="{28CDC826-8792-45C0-861B-85EB3ADEDA33}" vid="{7DAC20F1-423D-49E2-BD0B-50532748BAD0}"/>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6.3984375" defaultRowHeight="14.25" x14ac:dyDescent="0.25"/>
  <cols>
    <col min="1" max="1" width="2.3984375" style="25" hidden="1" customWidth="1"/>
    <col min="2" max="2" width="7.19921875" style="25" customWidth="1"/>
    <col min="3" max="3" width="19" style="26" customWidth="1"/>
    <col min="4" max="4" width="54.09765625" style="27" customWidth="1"/>
    <col min="5" max="5" width="25.5" style="25" customWidth="1"/>
    <col min="6" max="16384" width="6.3984375" style="25"/>
  </cols>
  <sheetData>
    <row r="1" spans="1:5" hidden="1" x14ac:dyDescent="0.25">
      <c r="A1" s="25" t="s">
        <v>473</v>
      </c>
    </row>
    <row r="7" spans="1:5" ht="30.75" x14ac:dyDescent="0.25">
      <c r="C7" s="28" t="s">
        <v>460</v>
      </c>
    </row>
    <row r="9" spans="1:5" x14ac:dyDescent="0.25">
      <c r="C9" s="29"/>
    </row>
    <row r="10" spans="1:5" ht="42.75" x14ac:dyDescent="0.25">
      <c r="C10" s="30" t="s">
        <v>461</v>
      </c>
      <c r="D10" s="31" t="s">
        <v>488</v>
      </c>
    </row>
    <row r="11" spans="1:5" x14ac:dyDescent="0.25">
      <c r="C11" s="30"/>
    </row>
    <row r="12" spans="1:5" x14ac:dyDescent="0.25">
      <c r="C12" s="30" t="s">
        <v>462</v>
      </c>
      <c r="D12" s="27" t="s">
        <v>474</v>
      </c>
    </row>
    <row r="13" spans="1:5" x14ac:dyDescent="0.25">
      <c r="C13" s="30"/>
    </row>
    <row r="14" spans="1:5" ht="57" x14ac:dyDescent="0.25">
      <c r="C14" s="30" t="s">
        <v>463</v>
      </c>
      <c r="D14" s="27" t="s">
        <v>475</v>
      </c>
      <c r="E14" s="32" t="s">
        <v>472</v>
      </c>
    </row>
    <row r="15" spans="1:5" x14ac:dyDescent="0.25">
      <c r="C15" s="30"/>
      <c r="E15" s="26"/>
    </row>
    <row r="16" spans="1:5" ht="28.5" x14ac:dyDescent="0.25">
      <c r="C16" s="30" t="s">
        <v>470</v>
      </c>
      <c r="D16" s="27" t="s">
        <v>476</v>
      </c>
      <c r="E16" s="32" t="s">
        <v>471</v>
      </c>
    </row>
    <row r="17" spans="3:5" x14ac:dyDescent="0.25">
      <c r="C17" s="30"/>
      <c r="E17" s="26"/>
    </row>
    <row r="18" spans="3:5" ht="57" x14ac:dyDescent="0.25">
      <c r="C18" s="30" t="s">
        <v>477</v>
      </c>
      <c r="D18" s="27" t="s">
        <v>478</v>
      </c>
      <c r="E18" s="32" t="s">
        <v>479</v>
      </c>
    </row>
    <row r="19" spans="3:5" x14ac:dyDescent="0.25">
      <c r="C19" s="30"/>
      <c r="E19" s="26"/>
    </row>
    <row r="20" spans="3:5" ht="30.75" customHeight="1" x14ac:dyDescent="0.25">
      <c r="C20" s="30" t="s">
        <v>464</v>
      </c>
      <c r="D20" s="27" t="s">
        <v>480</v>
      </c>
      <c r="E20" s="32" t="s">
        <v>481</v>
      </c>
    </row>
    <row r="21" spans="3:5" x14ac:dyDescent="0.25">
      <c r="C21" s="30"/>
      <c r="E21" s="26"/>
    </row>
    <row r="22" spans="3:5" ht="14.25" customHeight="1" x14ac:dyDescent="0.25">
      <c r="C22" s="30" t="s">
        <v>465</v>
      </c>
      <c r="D22" s="27" t="s">
        <v>482</v>
      </c>
      <c r="E22" s="32" t="s">
        <v>483</v>
      </c>
    </row>
    <row r="23" spans="3:5" x14ac:dyDescent="0.25">
      <c r="C23" s="30"/>
      <c r="E23" s="26"/>
    </row>
    <row r="24" spans="3:5" ht="15" customHeight="1" x14ac:dyDescent="0.25">
      <c r="C24" s="30" t="s">
        <v>466</v>
      </c>
      <c r="D24" s="27" t="s">
        <v>484</v>
      </c>
      <c r="E24" s="32" t="s">
        <v>485</v>
      </c>
    </row>
    <row r="25" spans="3:5" x14ac:dyDescent="0.25">
      <c r="C25" s="30"/>
    </row>
    <row r="26" spans="3:5" ht="71.25" x14ac:dyDescent="0.25">
      <c r="C26" s="30" t="s">
        <v>467</v>
      </c>
      <c r="D26" s="27" t="s">
        <v>486</v>
      </c>
    </row>
    <row r="27" spans="3:5" x14ac:dyDescent="0.25">
      <c r="C27" s="30"/>
    </row>
    <row r="28" spans="3:5" ht="17.25" customHeight="1" x14ac:dyDescent="0.25">
      <c r="C28" s="30" t="s">
        <v>468</v>
      </c>
      <c r="D28" s="27" t="s">
        <v>487</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757"/>
  <sheetViews>
    <sheetView showGridLines="0" topLeftCell="B2" zoomScale="90" zoomScaleNormal="90" workbookViewId="0"/>
  </sheetViews>
  <sheetFormatPr defaultRowHeight="14.25" x14ac:dyDescent="0.2"/>
  <cols>
    <col min="1" max="1" width="18.3984375" style="3" hidden="1" customWidth="1"/>
    <col min="2" max="2" width="8.796875" style="3"/>
    <col min="3" max="3" width="30.796875" style="3" customWidth="1"/>
    <col min="4" max="4" width="11.8984375" style="3" bestFit="1" customWidth="1"/>
    <col min="5" max="5" width="14.796875" style="3" bestFit="1" customWidth="1"/>
    <col min="6" max="6" width="21.3984375" style="3" customWidth="1"/>
    <col min="7" max="7" width="18.19921875" style="8" customWidth="1"/>
    <col min="8" max="8" width="13.8984375" style="8" customWidth="1"/>
    <col min="9" max="9" width="10" style="8" customWidth="1"/>
    <col min="10" max="10" width="16.296875" style="8" customWidth="1"/>
    <col min="11" max="11" width="10.796875" style="3" customWidth="1"/>
    <col min="12" max="12" width="17" style="3" customWidth="1"/>
    <col min="13" max="13" width="55" style="3" customWidth="1"/>
    <col min="14" max="14" width="61.69921875" style="3" customWidth="1"/>
    <col min="15" max="28" width="37" style="3" customWidth="1"/>
    <col min="29" max="16384" width="8.796875" style="3"/>
  </cols>
  <sheetData>
    <row r="1" spans="1:28" hidden="1" x14ac:dyDescent="0.2">
      <c r="A1" s="2" t="s">
        <v>0</v>
      </c>
      <c r="C1" s="2"/>
      <c r="D1" s="2" t="s">
        <v>85</v>
      </c>
      <c r="E1" s="2" t="s">
        <v>85</v>
      </c>
      <c r="F1" s="2" t="s">
        <v>85</v>
      </c>
      <c r="G1" s="7" t="s">
        <v>85</v>
      </c>
      <c r="H1" s="7" t="s">
        <v>85</v>
      </c>
      <c r="I1" s="7" t="s">
        <v>85</v>
      </c>
      <c r="J1" s="7" t="s">
        <v>85</v>
      </c>
      <c r="K1" s="2"/>
    </row>
    <row r="3" spans="1:28" ht="24" x14ac:dyDescent="0.4">
      <c r="C3" s="6" t="s">
        <v>89</v>
      </c>
      <c r="F3" s="13"/>
    </row>
    <row r="4" spans="1:28" x14ac:dyDescent="0.2">
      <c r="C4"/>
      <c r="D4"/>
      <c r="F4" s="13"/>
    </row>
    <row r="5" spans="1:28" x14ac:dyDescent="0.2">
      <c r="C5"/>
      <c r="D5"/>
    </row>
    <row r="6" spans="1:28" x14ac:dyDescent="0.2">
      <c r="C6" s="33" t="s">
        <v>6</v>
      </c>
      <c r="D6" s="3" t="s">
        <v>44</v>
      </c>
    </row>
    <row r="8" spans="1:28" x14ac:dyDescent="0.2">
      <c r="C8" s="33" t="s">
        <v>4</v>
      </c>
      <c r="D8" s="33" t="s">
        <v>7</v>
      </c>
      <c r="E8" s="33" t="s">
        <v>8</v>
      </c>
      <c r="F8" s="33" t="s">
        <v>5</v>
      </c>
      <c r="G8" s="3" t="s">
        <v>90</v>
      </c>
      <c r="H8" s="8" t="s">
        <v>87</v>
      </c>
      <c r="I8" s="8" t="s">
        <v>88</v>
      </c>
      <c r="J8" s="3" t="s">
        <v>91</v>
      </c>
      <c r="K8" s="8" t="s">
        <v>86</v>
      </c>
      <c r="L8"/>
      <c r="M8"/>
      <c r="N8"/>
      <c r="O8"/>
      <c r="P8"/>
      <c r="Q8"/>
      <c r="R8"/>
      <c r="S8"/>
      <c r="T8"/>
      <c r="U8"/>
      <c r="V8"/>
      <c r="W8"/>
      <c r="X8"/>
      <c r="Y8"/>
      <c r="Z8"/>
      <c r="AA8"/>
      <c r="AB8"/>
    </row>
    <row r="9" spans="1:28" x14ac:dyDescent="0.2">
      <c r="C9" s="34">
        <v>42005</v>
      </c>
      <c r="D9" s="3" t="s">
        <v>45</v>
      </c>
      <c r="E9" s="3" t="s">
        <v>46</v>
      </c>
      <c r="F9" s="3" t="s">
        <v>136</v>
      </c>
      <c r="G9" s="8">
        <v>937.5</v>
      </c>
      <c r="H9" s="8">
        <v>121.08</v>
      </c>
      <c r="I9" s="8">
        <v>121.16</v>
      </c>
      <c r="J9" s="8">
        <v>695.26</v>
      </c>
      <c r="K9" s="8">
        <v>50.77</v>
      </c>
      <c r="L9"/>
      <c r="M9"/>
      <c r="N9"/>
      <c r="O9"/>
      <c r="P9"/>
      <c r="Q9"/>
      <c r="R9"/>
      <c r="S9"/>
      <c r="T9"/>
      <c r="U9"/>
      <c r="V9"/>
      <c r="W9"/>
      <c r="X9"/>
      <c r="Y9"/>
      <c r="Z9"/>
      <c r="AA9"/>
      <c r="AB9"/>
    </row>
    <row r="10" spans="1:28" x14ac:dyDescent="0.2">
      <c r="D10" s="3" t="s">
        <v>45</v>
      </c>
      <c r="E10" s="3" t="s">
        <v>46</v>
      </c>
      <c r="F10" s="3" t="s">
        <v>139</v>
      </c>
      <c r="G10" s="8">
        <v>500</v>
      </c>
      <c r="H10" s="8">
        <v>0</v>
      </c>
      <c r="I10" s="8">
        <v>155.72</v>
      </c>
      <c r="J10" s="8">
        <v>344.28</v>
      </c>
      <c r="K10" s="8">
        <v>0</v>
      </c>
      <c r="L10"/>
      <c r="M10"/>
      <c r="N10"/>
      <c r="O10"/>
      <c r="P10"/>
      <c r="Q10"/>
      <c r="R10"/>
      <c r="S10"/>
      <c r="T10"/>
      <c r="U10"/>
      <c r="V10"/>
      <c r="W10"/>
      <c r="X10"/>
      <c r="Y10"/>
      <c r="Z10"/>
      <c r="AA10"/>
      <c r="AB10"/>
    </row>
    <row r="11" spans="1:28" x14ac:dyDescent="0.2">
      <c r="D11" s="3" t="s">
        <v>58</v>
      </c>
      <c r="E11" s="3" t="s">
        <v>59</v>
      </c>
      <c r="F11" s="3" t="s">
        <v>110</v>
      </c>
      <c r="G11" s="8">
        <v>912.5</v>
      </c>
      <c r="H11" s="8">
        <v>138.58000000000001</v>
      </c>
      <c r="I11" s="8">
        <v>90.8</v>
      </c>
      <c r="J11" s="8">
        <v>683.12</v>
      </c>
      <c r="K11" s="8">
        <v>51.64</v>
      </c>
      <c r="L11"/>
      <c r="M11"/>
      <c r="N11"/>
      <c r="O11"/>
      <c r="P11"/>
      <c r="Q11"/>
      <c r="R11"/>
      <c r="S11"/>
      <c r="T11"/>
      <c r="U11"/>
      <c r="V11"/>
      <c r="W11"/>
      <c r="X11"/>
      <c r="Y11"/>
      <c r="Z11"/>
      <c r="AA11"/>
      <c r="AB11"/>
    </row>
    <row r="12" spans="1:28" x14ac:dyDescent="0.2">
      <c r="D12" s="3" t="s">
        <v>79</v>
      </c>
      <c r="E12" s="3" t="s">
        <v>80</v>
      </c>
      <c r="F12" s="3" t="s">
        <v>124</v>
      </c>
      <c r="G12" s="8">
        <v>807.23</v>
      </c>
      <c r="H12" s="8">
        <v>102.17</v>
      </c>
      <c r="I12" s="8">
        <v>152.59</v>
      </c>
      <c r="J12" s="8">
        <v>552.47</v>
      </c>
      <c r="K12" s="8">
        <v>50.57</v>
      </c>
      <c r="L12"/>
      <c r="M12"/>
      <c r="N12"/>
      <c r="O12"/>
      <c r="P12"/>
      <c r="Q12"/>
      <c r="R12"/>
      <c r="S12"/>
      <c r="T12"/>
      <c r="U12"/>
      <c r="V12"/>
      <c r="W12"/>
      <c r="X12"/>
      <c r="Y12"/>
      <c r="Z12"/>
      <c r="AA12"/>
      <c r="AB12"/>
    </row>
    <row r="13" spans="1:28" x14ac:dyDescent="0.2">
      <c r="D13" s="3" t="s">
        <v>81</v>
      </c>
      <c r="E13" s="3" t="s">
        <v>82</v>
      </c>
      <c r="F13" s="3" t="s">
        <v>126</v>
      </c>
      <c r="G13" s="8">
        <v>805.58</v>
      </c>
      <c r="H13" s="8">
        <v>117.12</v>
      </c>
      <c r="I13" s="8">
        <v>84.21</v>
      </c>
      <c r="J13" s="8">
        <v>604.25</v>
      </c>
      <c r="K13" s="8">
        <v>50.57</v>
      </c>
      <c r="L13"/>
      <c r="M13"/>
      <c r="N13"/>
      <c r="O13"/>
      <c r="P13"/>
      <c r="Q13"/>
      <c r="R13"/>
      <c r="S13"/>
      <c r="T13"/>
      <c r="U13"/>
      <c r="V13"/>
      <c r="W13"/>
      <c r="X13"/>
      <c r="Y13"/>
      <c r="Z13"/>
      <c r="AA13"/>
      <c r="AB13"/>
    </row>
    <row r="14" spans="1:28" x14ac:dyDescent="0.2">
      <c r="C14" s="34">
        <v>42036</v>
      </c>
      <c r="D14" s="3" t="s">
        <v>45</v>
      </c>
      <c r="E14" s="3" t="s">
        <v>46</v>
      </c>
      <c r="F14" s="3" t="s">
        <v>166</v>
      </c>
      <c r="G14" s="8">
        <v>937.5</v>
      </c>
      <c r="H14" s="8">
        <v>121.08</v>
      </c>
      <c r="I14" s="8">
        <v>121.15</v>
      </c>
      <c r="J14" s="8">
        <v>695.27</v>
      </c>
      <c r="K14" s="8">
        <v>50.77</v>
      </c>
      <c r="L14"/>
      <c r="M14"/>
      <c r="N14"/>
      <c r="O14"/>
      <c r="P14"/>
      <c r="Q14"/>
      <c r="R14"/>
      <c r="S14"/>
      <c r="T14"/>
      <c r="U14"/>
      <c r="V14"/>
      <c r="W14"/>
      <c r="X14"/>
      <c r="Y14"/>
      <c r="Z14"/>
      <c r="AA14"/>
      <c r="AB14"/>
    </row>
    <row r="15" spans="1:28" x14ac:dyDescent="0.2">
      <c r="D15" s="3" t="s">
        <v>58</v>
      </c>
      <c r="E15" s="3" t="s">
        <v>59</v>
      </c>
      <c r="F15" s="3" t="s">
        <v>149</v>
      </c>
      <c r="G15" s="8">
        <v>912.5</v>
      </c>
      <c r="H15" s="8">
        <v>138.58000000000001</v>
      </c>
      <c r="I15" s="8">
        <v>90.81</v>
      </c>
      <c r="J15" s="8">
        <v>683.11</v>
      </c>
      <c r="K15" s="8">
        <v>51.64</v>
      </c>
      <c r="L15"/>
      <c r="M15"/>
      <c r="N15"/>
      <c r="O15"/>
      <c r="P15"/>
      <c r="Q15"/>
      <c r="R15"/>
      <c r="S15"/>
      <c r="T15"/>
      <c r="U15"/>
      <c r="V15"/>
      <c r="W15"/>
      <c r="X15"/>
      <c r="Y15"/>
      <c r="Z15"/>
      <c r="AA15"/>
      <c r="AB15"/>
    </row>
    <row r="16" spans="1:28" x14ac:dyDescent="0.2">
      <c r="D16" s="3" t="s">
        <v>79</v>
      </c>
      <c r="E16" s="3" t="s">
        <v>80</v>
      </c>
      <c r="F16" s="3" t="s">
        <v>163</v>
      </c>
      <c r="G16" s="8">
        <v>990</v>
      </c>
      <c r="H16" s="8">
        <v>107.65</v>
      </c>
      <c r="I16" s="8">
        <v>198.49</v>
      </c>
      <c r="J16" s="8">
        <v>683.86</v>
      </c>
      <c r="K16" s="8">
        <v>50.85</v>
      </c>
      <c r="L16"/>
      <c r="M16"/>
      <c r="N16"/>
      <c r="O16"/>
      <c r="P16"/>
      <c r="Q16"/>
      <c r="R16"/>
      <c r="S16"/>
      <c r="T16"/>
      <c r="U16"/>
      <c r="V16"/>
      <c r="W16"/>
      <c r="X16"/>
      <c r="Y16"/>
      <c r="Z16"/>
      <c r="AA16"/>
      <c r="AB16"/>
    </row>
    <row r="17" spans="3:28" x14ac:dyDescent="0.2">
      <c r="D17" s="3" t="s">
        <v>81</v>
      </c>
      <c r="E17" s="3" t="s">
        <v>82</v>
      </c>
      <c r="F17" s="3" t="s">
        <v>165</v>
      </c>
      <c r="G17" s="8">
        <v>887.5</v>
      </c>
      <c r="H17" s="8">
        <v>119.58</v>
      </c>
      <c r="I17" s="8">
        <v>100.83</v>
      </c>
      <c r="J17" s="8">
        <v>667.09</v>
      </c>
      <c r="K17" s="8">
        <v>50.69</v>
      </c>
      <c r="L17"/>
      <c r="M17"/>
      <c r="N17"/>
      <c r="O17"/>
      <c r="P17"/>
      <c r="Q17"/>
      <c r="R17"/>
      <c r="S17"/>
      <c r="T17"/>
      <c r="U17"/>
      <c r="V17"/>
      <c r="W17"/>
      <c r="X17"/>
      <c r="Y17"/>
      <c r="Z17"/>
      <c r="AA17"/>
      <c r="AB17"/>
    </row>
    <row r="18" spans="3:28" x14ac:dyDescent="0.2">
      <c r="C18" s="34">
        <v>42064</v>
      </c>
      <c r="D18" s="3" t="s">
        <v>45</v>
      </c>
      <c r="E18" s="3" t="s">
        <v>46</v>
      </c>
      <c r="F18" s="3" t="s">
        <v>194</v>
      </c>
      <c r="G18" s="8">
        <v>937.5</v>
      </c>
      <c r="H18" s="8">
        <v>121.08</v>
      </c>
      <c r="I18" s="8">
        <v>121.17</v>
      </c>
      <c r="J18" s="8">
        <v>695.25</v>
      </c>
      <c r="K18" s="8">
        <v>50.77</v>
      </c>
      <c r="L18"/>
      <c r="M18"/>
      <c r="N18"/>
      <c r="O18"/>
      <c r="P18"/>
      <c r="Q18"/>
      <c r="R18"/>
      <c r="S18"/>
      <c r="T18"/>
      <c r="U18"/>
      <c r="V18"/>
      <c r="W18"/>
      <c r="X18"/>
      <c r="Y18"/>
      <c r="Z18"/>
      <c r="AA18"/>
      <c r="AB18"/>
    </row>
    <row r="19" spans="3:28" x14ac:dyDescent="0.2">
      <c r="D19" s="3" t="s">
        <v>58</v>
      </c>
      <c r="E19" s="3" t="s">
        <v>59</v>
      </c>
      <c r="F19" s="3" t="s">
        <v>177</v>
      </c>
      <c r="G19" s="8">
        <v>744.04</v>
      </c>
      <c r="H19" s="8">
        <v>130.15</v>
      </c>
      <c r="I19" s="8">
        <v>60.73</v>
      </c>
      <c r="J19" s="8">
        <v>553.16</v>
      </c>
      <c r="K19" s="8">
        <v>51.22</v>
      </c>
      <c r="L19"/>
      <c r="M19"/>
      <c r="N19"/>
      <c r="O19"/>
      <c r="P19"/>
      <c r="Q19"/>
      <c r="R19"/>
      <c r="S19"/>
      <c r="T19"/>
      <c r="U19"/>
      <c r="V19"/>
      <c r="W19"/>
      <c r="X19"/>
      <c r="Y19"/>
      <c r="Z19"/>
      <c r="AA19"/>
      <c r="AB19"/>
    </row>
    <row r="20" spans="3:28" x14ac:dyDescent="0.2">
      <c r="D20" s="3" t="s">
        <v>79</v>
      </c>
      <c r="E20" s="3" t="s">
        <v>80</v>
      </c>
      <c r="F20" s="3" t="s">
        <v>191</v>
      </c>
      <c r="G20" s="8">
        <v>990</v>
      </c>
      <c r="H20" s="8">
        <v>107.65</v>
      </c>
      <c r="I20" s="8">
        <v>198.49</v>
      </c>
      <c r="J20" s="8">
        <v>683.86</v>
      </c>
      <c r="K20" s="8">
        <v>50.85</v>
      </c>
      <c r="L20"/>
      <c r="M20"/>
      <c r="N20"/>
      <c r="O20"/>
      <c r="P20"/>
      <c r="Q20"/>
      <c r="R20"/>
      <c r="S20"/>
      <c r="T20"/>
      <c r="U20"/>
      <c r="V20"/>
      <c r="W20"/>
      <c r="X20"/>
      <c r="Y20"/>
      <c r="Z20"/>
      <c r="AA20"/>
      <c r="AB20"/>
    </row>
    <row r="21" spans="3:28" x14ac:dyDescent="0.2">
      <c r="D21" s="3" t="s">
        <v>81</v>
      </c>
      <c r="E21" s="3" t="s">
        <v>82</v>
      </c>
      <c r="F21" s="3" t="s">
        <v>193</v>
      </c>
      <c r="G21" s="8">
        <v>887.5</v>
      </c>
      <c r="H21" s="8">
        <v>119.58</v>
      </c>
      <c r="I21" s="8">
        <v>100.83</v>
      </c>
      <c r="J21" s="8">
        <v>667.09</v>
      </c>
      <c r="K21" s="8">
        <v>50.69</v>
      </c>
      <c r="L21"/>
      <c r="M21"/>
      <c r="N21"/>
      <c r="O21"/>
      <c r="P21"/>
      <c r="Q21"/>
      <c r="R21"/>
      <c r="S21"/>
      <c r="T21"/>
      <c r="U21"/>
      <c r="V21"/>
      <c r="W21"/>
      <c r="X21"/>
      <c r="Y21"/>
      <c r="Z21"/>
      <c r="AA21"/>
      <c r="AB21"/>
    </row>
    <row r="22" spans="3:28" x14ac:dyDescent="0.2">
      <c r="C22" s="34">
        <v>42095</v>
      </c>
      <c r="D22" s="3" t="s">
        <v>45</v>
      </c>
      <c r="E22" s="3" t="s">
        <v>46</v>
      </c>
      <c r="F22" s="3" t="s">
        <v>222</v>
      </c>
      <c r="G22" s="8">
        <v>937.5</v>
      </c>
      <c r="H22" s="8">
        <v>121.08</v>
      </c>
      <c r="I22" s="8">
        <v>121.15</v>
      </c>
      <c r="J22" s="8">
        <v>695.27</v>
      </c>
      <c r="K22" s="8">
        <v>50.77</v>
      </c>
      <c r="L22"/>
      <c r="M22"/>
      <c r="N22"/>
      <c r="O22"/>
      <c r="P22"/>
      <c r="Q22"/>
      <c r="R22"/>
      <c r="S22"/>
      <c r="T22"/>
      <c r="U22"/>
      <c r="V22"/>
      <c r="W22"/>
      <c r="X22"/>
      <c r="Y22"/>
      <c r="Z22"/>
      <c r="AA22"/>
      <c r="AB22"/>
    </row>
    <row r="23" spans="3:28" x14ac:dyDescent="0.2">
      <c r="D23" s="3" t="s">
        <v>58</v>
      </c>
      <c r="E23" s="3" t="s">
        <v>59</v>
      </c>
      <c r="F23" s="3" t="s">
        <v>205</v>
      </c>
      <c r="G23" s="8">
        <v>912.5</v>
      </c>
      <c r="H23" s="8">
        <v>138.58000000000001</v>
      </c>
      <c r="I23" s="8">
        <v>90.8</v>
      </c>
      <c r="J23" s="8">
        <v>683.12</v>
      </c>
      <c r="K23" s="8">
        <v>51.64</v>
      </c>
      <c r="L23"/>
      <c r="M23"/>
      <c r="N23"/>
      <c r="O23"/>
      <c r="P23"/>
      <c r="Q23"/>
      <c r="R23"/>
      <c r="S23"/>
      <c r="T23"/>
      <c r="U23"/>
      <c r="V23"/>
      <c r="W23"/>
      <c r="X23"/>
      <c r="Y23"/>
      <c r="Z23"/>
      <c r="AA23"/>
      <c r="AB23"/>
    </row>
    <row r="24" spans="3:28" x14ac:dyDescent="0.2">
      <c r="D24" s="3" t="s">
        <v>79</v>
      </c>
      <c r="E24" s="3" t="s">
        <v>80</v>
      </c>
      <c r="F24" s="3" t="s">
        <v>219</v>
      </c>
      <c r="G24" s="8">
        <v>990</v>
      </c>
      <c r="H24" s="8">
        <v>107.65</v>
      </c>
      <c r="I24" s="8">
        <v>198.5</v>
      </c>
      <c r="J24" s="8">
        <v>683.85</v>
      </c>
      <c r="K24" s="8">
        <v>50.85</v>
      </c>
      <c r="L24"/>
      <c r="M24"/>
      <c r="N24"/>
      <c r="O24"/>
      <c r="P24"/>
      <c r="Q24"/>
      <c r="R24"/>
      <c r="S24"/>
      <c r="T24"/>
      <c r="U24"/>
      <c r="V24"/>
      <c r="W24"/>
      <c r="X24"/>
      <c r="Y24"/>
      <c r="Z24"/>
      <c r="AA24"/>
      <c r="AB24"/>
    </row>
    <row r="25" spans="3:28" x14ac:dyDescent="0.2">
      <c r="D25" s="3" t="s">
        <v>81</v>
      </c>
      <c r="E25" s="3" t="s">
        <v>82</v>
      </c>
      <c r="F25" s="3" t="s">
        <v>221</v>
      </c>
      <c r="G25" s="8">
        <v>887.5</v>
      </c>
      <c r="H25" s="8">
        <v>119.58</v>
      </c>
      <c r="I25" s="8">
        <v>100.82</v>
      </c>
      <c r="J25" s="8">
        <v>667.1</v>
      </c>
      <c r="K25" s="8">
        <v>50.69</v>
      </c>
      <c r="L25"/>
      <c r="M25"/>
      <c r="N25"/>
      <c r="O25"/>
      <c r="P25"/>
      <c r="Q25"/>
      <c r="R25"/>
      <c r="S25"/>
      <c r="T25"/>
      <c r="U25"/>
      <c r="V25"/>
      <c r="W25"/>
      <c r="X25"/>
      <c r="Y25"/>
      <c r="Z25"/>
      <c r="AA25"/>
      <c r="AB25"/>
    </row>
    <row r="26" spans="3:28" x14ac:dyDescent="0.2">
      <c r="C26" s="34">
        <v>42125</v>
      </c>
      <c r="D26" s="3" t="s">
        <v>45</v>
      </c>
      <c r="E26" s="3" t="s">
        <v>46</v>
      </c>
      <c r="F26" s="3" t="s">
        <v>250</v>
      </c>
      <c r="G26" s="8">
        <v>937.5</v>
      </c>
      <c r="H26" s="8">
        <v>121.08</v>
      </c>
      <c r="I26" s="8">
        <v>121.16</v>
      </c>
      <c r="J26" s="8">
        <v>695.26</v>
      </c>
      <c r="K26" s="8">
        <v>50.77</v>
      </c>
      <c r="L26"/>
      <c r="M26"/>
      <c r="N26"/>
      <c r="O26"/>
      <c r="P26"/>
      <c r="Q26"/>
      <c r="R26"/>
      <c r="S26"/>
      <c r="T26"/>
      <c r="U26"/>
      <c r="V26"/>
      <c r="W26"/>
      <c r="X26"/>
      <c r="Y26"/>
      <c r="Z26"/>
      <c r="AA26"/>
      <c r="AB26"/>
    </row>
    <row r="27" spans="3:28" x14ac:dyDescent="0.2">
      <c r="D27" s="3" t="s">
        <v>58</v>
      </c>
      <c r="E27" s="3" t="s">
        <v>59</v>
      </c>
      <c r="F27" s="3" t="s">
        <v>233</v>
      </c>
      <c r="G27" s="8">
        <v>912.5</v>
      </c>
      <c r="H27" s="8">
        <v>138.58000000000001</v>
      </c>
      <c r="I27" s="8">
        <v>90.81</v>
      </c>
      <c r="J27" s="8">
        <v>683.11</v>
      </c>
      <c r="K27" s="8">
        <v>51.64</v>
      </c>
      <c r="L27"/>
      <c r="M27"/>
      <c r="N27"/>
      <c r="O27"/>
      <c r="P27"/>
      <c r="Q27"/>
      <c r="R27"/>
      <c r="S27"/>
      <c r="T27"/>
      <c r="U27"/>
      <c r="V27"/>
      <c r="W27"/>
      <c r="X27"/>
      <c r="Y27"/>
      <c r="Z27"/>
      <c r="AA27"/>
      <c r="AB27"/>
    </row>
    <row r="28" spans="3:28" x14ac:dyDescent="0.2">
      <c r="D28" s="3" t="s">
        <v>79</v>
      </c>
      <c r="E28" s="3" t="s">
        <v>80</v>
      </c>
      <c r="F28" s="3" t="s">
        <v>247</v>
      </c>
      <c r="G28" s="8">
        <v>990</v>
      </c>
      <c r="H28" s="8">
        <v>107.65</v>
      </c>
      <c r="I28" s="8">
        <v>198.48</v>
      </c>
      <c r="J28" s="8">
        <v>683.87</v>
      </c>
      <c r="K28" s="8">
        <v>50.85</v>
      </c>
      <c r="L28"/>
      <c r="M28"/>
      <c r="N28"/>
      <c r="O28"/>
      <c r="P28"/>
      <c r="Q28"/>
      <c r="R28"/>
      <c r="S28"/>
      <c r="T28"/>
      <c r="U28"/>
      <c r="V28"/>
      <c r="W28"/>
      <c r="X28"/>
      <c r="Y28"/>
      <c r="Z28"/>
      <c r="AA28"/>
      <c r="AB28"/>
    </row>
    <row r="29" spans="3:28" x14ac:dyDescent="0.2">
      <c r="D29" s="3" t="s">
        <v>81</v>
      </c>
      <c r="E29" s="3" t="s">
        <v>82</v>
      </c>
      <c r="F29" s="3" t="s">
        <v>249</v>
      </c>
      <c r="G29" s="8">
        <v>887.5</v>
      </c>
      <c r="H29" s="8">
        <v>119.58</v>
      </c>
      <c r="I29" s="8">
        <v>100.82</v>
      </c>
      <c r="J29" s="8">
        <v>667.1</v>
      </c>
      <c r="K29" s="8">
        <v>50.69</v>
      </c>
      <c r="L29"/>
      <c r="M29"/>
      <c r="N29"/>
      <c r="O29"/>
      <c r="P29"/>
      <c r="Q29"/>
      <c r="R29"/>
      <c r="S29"/>
      <c r="T29"/>
      <c r="U29"/>
      <c r="V29"/>
      <c r="W29"/>
      <c r="X29"/>
      <c r="Y29"/>
      <c r="Z29"/>
      <c r="AA29"/>
      <c r="AB29"/>
    </row>
    <row r="30" spans="3:28" x14ac:dyDescent="0.2">
      <c r="C30" s="34">
        <v>42156</v>
      </c>
      <c r="D30" s="3" t="s">
        <v>45</v>
      </c>
      <c r="E30" s="3" t="s">
        <v>46</v>
      </c>
      <c r="F30" s="3" t="s">
        <v>287</v>
      </c>
      <c r="G30" s="8">
        <v>937.5</v>
      </c>
      <c r="H30" s="8">
        <v>121.08</v>
      </c>
      <c r="I30" s="8">
        <v>121.16</v>
      </c>
      <c r="J30" s="8">
        <v>695.26</v>
      </c>
      <c r="K30" s="8">
        <v>50.77</v>
      </c>
      <c r="L30"/>
      <c r="M30"/>
      <c r="N30"/>
      <c r="O30"/>
      <c r="P30"/>
      <c r="Q30"/>
      <c r="R30"/>
      <c r="S30"/>
      <c r="T30"/>
      <c r="U30"/>
      <c r="V30"/>
      <c r="W30"/>
      <c r="X30"/>
      <c r="Y30"/>
      <c r="Z30"/>
      <c r="AA30"/>
      <c r="AB30"/>
    </row>
    <row r="31" spans="3:28" x14ac:dyDescent="0.2">
      <c r="D31" s="3" t="s">
        <v>45</v>
      </c>
      <c r="E31" s="3" t="s">
        <v>46</v>
      </c>
      <c r="F31" s="3" t="s">
        <v>290</v>
      </c>
      <c r="G31" s="8">
        <v>900</v>
      </c>
      <c r="H31" s="8">
        <v>0</v>
      </c>
      <c r="I31" s="8">
        <v>328.2</v>
      </c>
      <c r="J31" s="8">
        <v>571.79999999999995</v>
      </c>
      <c r="K31" s="8">
        <v>0</v>
      </c>
      <c r="L31"/>
      <c r="M31"/>
      <c r="N31"/>
      <c r="O31"/>
      <c r="P31"/>
      <c r="Q31"/>
      <c r="R31"/>
      <c r="S31"/>
      <c r="T31"/>
      <c r="U31"/>
      <c r="V31"/>
      <c r="W31"/>
      <c r="X31"/>
      <c r="Y31"/>
      <c r="Z31"/>
      <c r="AA31"/>
      <c r="AB31"/>
    </row>
    <row r="32" spans="3:28" x14ac:dyDescent="0.2">
      <c r="D32" s="3" t="s">
        <v>58</v>
      </c>
      <c r="E32" s="3" t="s">
        <v>59</v>
      </c>
      <c r="F32" s="3" t="s">
        <v>261</v>
      </c>
      <c r="G32" s="8">
        <v>912.5</v>
      </c>
      <c r="H32" s="8">
        <v>138.58000000000001</v>
      </c>
      <c r="I32" s="8">
        <v>90.81</v>
      </c>
      <c r="J32" s="8">
        <v>683.11</v>
      </c>
      <c r="K32" s="8">
        <v>51.64</v>
      </c>
      <c r="L32"/>
      <c r="M32"/>
      <c r="N32"/>
      <c r="O32"/>
      <c r="P32"/>
      <c r="Q32"/>
      <c r="R32"/>
      <c r="S32"/>
      <c r="T32"/>
      <c r="U32"/>
      <c r="V32"/>
      <c r="W32"/>
      <c r="X32"/>
      <c r="Y32"/>
      <c r="Z32"/>
      <c r="AA32"/>
      <c r="AB32"/>
    </row>
    <row r="33" spans="3:28" x14ac:dyDescent="0.2">
      <c r="D33" s="3" t="s">
        <v>79</v>
      </c>
      <c r="E33" s="3" t="s">
        <v>80</v>
      </c>
      <c r="F33" s="3" t="s">
        <v>275</v>
      </c>
      <c r="G33" s="8">
        <v>990</v>
      </c>
      <c r="H33" s="8">
        <v>107.65</v>
      </c>
      <c r="I33" s="8">
        <v>198.5</v>
      </c>
      <c r="J33" s="8">
        <v>683.85</v>
      </c>
      <c r="K33" s="8">
        <v>50.85</v>
      </c>
      <c r="L33"/>
      <c r="M33"/>
      <c r="N33"/>
      <c r="O33"/>
      <c r="P33"/>
      <c r="Q33"/>
      <c r="R33"/>
      <c r="S33"/>
      <c r="T33"/>
      <c r="U33"/>
      <c r="V33"/>
      <c r="W33"/>
      <c r="X33"/>
      <c r="Y33"/>
      <c r="Z33"/>
      <c r="AA33"/>
      <c r="AB33"/>
    </row>
    <row r="34" spans="3:28" x14ac:dyDescent="0.2">
      <c r="D34" s="3" t="s">
        <v>81</v>
      </c>
      <c r="E34" s="3" t="s">
        <v>82</v>
      </c>
      <c r="F34" s="3" t="s">
        <v>277</v>
      </c>
      <c r="G34" s="8">
        <v>887.5</v>
      </c>
      <c r="H34" s="8">
        <v>119.58</v>
      </c>
      <c r="I34" s="8">
        <v>100.82</v>
      </c>
      <c r="J34" s="8">
        <v>667.1</v>
      </c>
      <c r="K34" s="8">
        <v>50.69</v>
      </c>
      <c r="L34"/>
      <c r="M34"/>
      <c r="N34"/>
      <c r="O34"/>
      <c r="P34"/>
      <c r="Q34"/>
      <c r="R34"/>
      <c r="S34"/>
      <c r="T34"/>
      <c r="U34"/>
      <c r="V34"/>
      <c r="W34"/>
      <c r="X34"/>
      <c r="Y34"/>
      <c r="Z34"/>
      <c r="AA34"/>
      <c r="AB34"/>
    </row>
    <row r="35" spans="3:28" x14ac:dyDescent="0.2">
      <c r="C35" s="34">
        <v>42186</v>
      </c>
      <c r="D35" s="3" t="s">
        <v>45</v>
      </c>
      <c r="E35" s="3" t="s">
        <v>46</v>
      </c>
      <c r="F35" s="3" t="s">
        <v>317</v>
      </c>
      <c r="G35" s="8">
        <v>850.96</v>
      </c>
      <c r="H35" s="8">
        <v>118.48</v>
      </c>
      <c r="I35" s="8">
        <v>103.62</v>
      </c>
      <c r="J35" s="8">
        <v>628.86</v>
      </c>
      <c r="K35" s="8">
        <v>50.64</v>
      </c>
      <c r="L35"/>
      <c r="M35"/>
      <c r="N35"/>
      <c r="O35"/>
      <c r="P35"/>
      <c r="Q35"/>
      <c r="R35"/>
      <c r="S35"/>
      <c r="T35"/>
      <c r="U35"/>
      <c r="V35"/>
      <c r="W35"/>
      <c r="X35"/>
      <c r="Y35"/>
      <c r="Z35"/>
      <c r="AA35"/>
      <c r="AB35"/>
    </row>
    <row r="36" spans="3:28" x14ac:dyDescent="0.2">
      <c r="D36" s="3" t="s">
        <v>58</v>
      </c>
      <c r="E36" s="3" t="s">
        <v>59</v>
      </c>
      <c r="F36" s="3" t="s">
        <v>300</v>
      </c>
      <c r="G36" s="8">
        <v>912.5</v>
      </c>
      <c r="H36" s="8">
        <v>138.58000000000001</v>
      </c>
      <c r="I36" s="8">
        <v>90.8</v>
      </c>
      <c r="J36" s="8">
        <v>683.12</v>
      </c>
      <c r="K36" s="8">
        <v>51.64</v>
      </c>
      <c r="L36"/>
      <c r="M36"/>
      <c r="N36"/>
      <c r="O36"/>
      <c r="P36"/>
      <c r="Q36"/>
      <c r="R36"/>
      <c r="S36"/>
      <c r="T36"/>
      <c r="U36"/>
      <c r="V36"/>
      <c r="W36"/>
      <c r="X36"/>
      <c r="Y36"/>
      <c r="Z36"/>
      <c r="AA36"/>
      <c r="AB36"/>
    </row>
    <row r="37" spans="3:28" x14ac:dyDescent="0.2">
      <c r="D37" s="3" t="s">
        <v>79</v>
      </c>
      <c r="E37" s="3" t="s">
        <v>80</v>
      </c>
      <c r="F37" s="3" t="s">
        <v>314</v>
      </c>
      <c r="G37" s="8">
        <v>990</v>
      </c>
      <c r="H37" s="8">
        <v>107.65</v>
      </c>
      <c r="I37" s="8">
        <v>198.49</v>
      </c>
      <c r="J37" s="8">
        <v>683.86</v>
      </c>
      <c r="K37" s="8">
        <v>50.85</v>
      </c>
      <c r="L37"/>
      <c r="M37"/>
      <c r="N37"/>
      <c r="O37"/>
      <c r="P37"/>
      <c r="Q37"/>
      <c r="R37"/>
      <c r="S37"/>
      <c r="T37"/>
      <c r="U37"/>
      <c r="V37"/>
      <c r="W37"/>
      <c r="X37"/>
      <c r="Y37"/>
      <c r="Z37"/>
      <c r="AA37"/>
      <c r="AB37"/>
    </row>
    <row r="38" spans="3:28" x14ac:dyDescent="0.2">
      <c r="D38" s="3" t="s">
        <v>81</v>
      </c>
      <c r="E38" s="3" t="s">
        <v>82</v>
      </c>
      <c r="F38" s="3" t="s">
        <v>316</v>
      </c>
      <c r="G38" s="8">
        <v>887.5</v>
      </c>
      <c r="H38" s="8">
        <v>119.58</v>
      </c>
      <c r="I38" s="8">
        <v>100.83</v>
      </c>
      <c r="J38" s="8">
        <v>667.09</v>
      </c>
      <c r="K38" s="8">
        <v>50.69</v>
      </c>
      <c r="L38"/>
      <c r="M38"/>
      <c r="N38"/>
      <c r="O38"/>
      <c r="P38"/>
      <c r="Q38"/>
      <c r="R38"/>
      <c r="S38"/>
      <c r="T38"/>
      <c r="U38"/>
      <c r="V38"/>
      <c r="W38"/>
      <c r="X38"/>
      <c r="Y38"/>
      <c r="Z38"/>
      <c r="AA38"/>
      <c r="AB38"/>
    </row>
    <row r="39" spans="3:28" x14ac:dyDescent="0.2">
      <c r="C39" s="34">
        <v>42217</v>
      </c>
      <c r="D39" s="3" t="s">
        <v>45</v>
      </c>
      <c r="E39" s="3" t="s">
        <v>46</v>
      </c>
      <c r="F39" s="3" t="s">
        <v>345</v>
      </c>
      <c r="G39" s="8">
        <v>937.5</v>
      </c>
      <c r="H39" s="8">
        <v>121.08</v>
      </c>
      <c r="I39" s="8">
        <v>121.15</v>
      </c>
      <c r="J39" s="8">
        <v>695.27</v>
      </c>
      <c r="K39" s="8">
        <v>50.77</v>
      </c>
      <c r="L39"/>
      <c r="M39"/>
      <c r="N39"/>
    </row>
    <row r="40" spans="3:28" x14ac:dyDescent="0.2">
      <c r="D40" s="3" t="s">
        <v>58</v>
      </c>
      <c r="E40" s="3" t="s">
        <v>59</v>
      </c>
      <c r="F40" s="3" t="s">
        <v>328</v>
      </c>
      <c r="G40" s="8">
        <v>912.5</v>
      </c>
      <c r="H40" s="8">
        <v>138.58000000000001</v>
      </c>
      <c r="I40" s="8">
        <v>90.81</v>
      </c>
      <c r="J40" s="8">
        <v>683.11</v>
      </c>
      <c r="K40" s="8">
        <v>51.64</v>
      </c>
      <c r="L40"/>
      <c r="M40"/>
      <c r="N40"/>
    </row>
    <row r="41" spans="3:28" x14ac:dyDescent="0.2">
      <c r="D41" s="3" t="s">
        <v>79</v>
      </c>
      <c r="E41" s="3" t="s">
        <v>80</v>
      </c>
      <c r="F41" s="3" t="s">
        <v>342</v>
      </c>
      <c r="G41" s="8">
        <v>990</v>
      </c>
      <c r="H41" s="8">
        <v>107.65</v>
      </c>
      <c r="I41" s="8">
        <v>198.5</v>
      </c>
      <c r="J41" s="8">
        <v>683.85</v>
      </c>
      <c r="K41" s="8">
        <v>50.85</v>
      </c>
      <c r="L41"/>
      <c r="M41"/>
      <c r="N41"/>
    </row>
    <row r="42" spans="3:28" x14ac:dyDescent="0.2">
      <c r="D42" s="3" t="s">
        <v>81</v>
      </c>
      <c r="E42" s="3" t="s">
        <v>82</v>
      </c>
      <c r="F42" s="3" t="s">
        <v>344</v>
      </c>
      <c r="G42" s="8">
        <v>887.5</v>
      </c>
      <c r="H42" s="8">
        <v>119.58</v>
      </c>
      <c r="I42" s="8">
        <v>100.82</v>
      </c>
      <c r="J42" s="8">
        <v>667.1</v>
      </c>
      <c r="K42" s="8">
        <v>50.69</v>
      </c>
      <c r="L42"/>
      <c r="M42"/>
      <c r="N42"/>
    </row>
    <row r="43" spans="3:28" x14ac:dyDescent="0.2">
      <c r="C43" s="34">
        <v>42248</v>
      </c>
      <c r="D43" s="3" t="s">
        <v>45</v>
      </c>
      <c r="E43" s="3" t="s">
        <v>46</v>
      </c>
      <c r="F43" s="3" t="s">
        <v>373</v>
      </c>
      <c r="G43" s="8">
        <v>937.5</v>
      </c>
      <c r="H43" s="8">
        <v>121.08</v>
      </c>
      <c r="I43" s="8">
        <v>121.16</v>
      </c>
      <c r="J43" s="8">
        <v>695.26</v>
      </c>
      <c r="K43" s="8">
        <v>50.77</v>
      </c>
      <c r="L43"/>
      <c r="M43"/>
      <c r="N43"/>
    </row>
    <row r="44" spans="3:28" x14ac:dyDescent="0.2">
      <c r="D44" s="3" t="s">
        <v>58</v>
      </c>
      <c r="E44" s="3" t="s">
        <v>59</v>
      </c>
      <c r="F44" s="3" t="s">
        <v>356</v>
      </c>
      <c r="G44" s="8">
        <v>912.5</v>
      </c>
      <c r="H44" s="8">
        <v>138.58000000000001</v>
      </c>
      <c r="I44" s="8">
        <v>90.8</v>
      </c>
      <c r="J44" s="8">
        <v>683.12</v>
      </c>
      <c r="K44" s="8">
        <v>51.64</v>
      </c>
      <c r="L44"/>
      <c r="M44"/>
      <c r="N44"/>
    </row>
    <row r="45" spans="3:28" x14ac:dyDescent="0.2">
      <c r="D45" s="3" t="s">
        <v>79</v>
      </c>
      <c r="E45" s="3" t="s">
        <v>80</v>
      </c>
      <c r="F45" s="3" t="s">
        <v>370</v>
      </c>
      <c r="G45" s="8">
        <v>990</v>
      </c>
      <c r="H45" s="8">
        <v>107.65</v>
      </c>
      <c r="I45" s="8">
        <v>198.48</v>
      </c>
      <c r="J45" s="8">
        <v>683.87</v>
      </c>
      <c r="K45" s="8">
        <v>50.85</v>
      </c>
      <c r="L45"/>
      <c r="M45"/>
      <c r="N45"/>
    </row>
    <row r="46" spans="3:28" x14ac:dyDescent="0.2">
      <c r="D46" s="3" t="s">
        <v>81</v>
      </c>
      <c r="E46" s="3" t="s">
        <v>82</v>
      </c>
      <c r="F46" s="3" t="s">
        <v>372</v>
      </c>
      <c r="G46" s="8">
        <v>887.5</v>
      </c>
      <c r="H46" s="8">
        <v>119.58</v>
      </c>
      <c r="I46" s="8">
        <v>100.82</v>
      </c>
      <c r="J46" s="8">
        <v>667.1</v>
      </c>
      <c r="K46" s="8">
        <v>50.69</v>
      </c>
      <c r="L46"/>
      <c r="M46"/>
      <c r="N46"/>
    </row>
    <row r="47" spans="3:28" x14ac:dyDescent="0.2">
      <c r="C47" s="34">
        <v>42278</v>
      </c>
      <c r="D47" s="3" t="s">
        <v>45</v>
      </c>
      <c r="E47" s="3" t="s">
        <v>46</v>
      </c>
      <c r="F47" s="3" t="s">
        <v>401</v>
      </c>
      <c r="G47" s="8">
        <v>937.5</v>
      </c>
      <c r="H47" s="8">
        <v>121.08</v>
      </c>
      <c r="I47" s="8">
        <v>121.16</v>
      </c>
      <c r="J47" s="8">
        <v>695.26</v>
      </c>
      <c r="K47" s="8">
        <v>50.77</v>
      </c>
      <c r="L47"/>
      <c r="M47"/>
      <c r="N47"/>
    </row>
    <row r="48" spans="3:28" x14ac:dyDescent="0.2">
      <c r="D48" s="3" t="s">
        <v>58</v>
      </c>
      <c r="E48" s="3" t="s">
        <v>59</v>
      </c>
      <c r="F48" s="3" t="s">
        <v>384</v>
      </c>
      <c r="G48" s="8">
        <v>828.27</v>
      </c>
      <c r="H48" s="8">
        <v>134.36000000000001</v>
      </c>
      <c r="I48" s="8">
        <v>73.959999999999994</v>
      </c>
      <c r="J48" s="8">
        <v>619.95000000000005</v>
      </c>
      <c r="K48" s="8">
        <v>51.43</v>
      </c>
      <c r="L48"/>
      <c r="M48"/>
      <c r="N48"/>
    </row>
    <row r="49" spans="3:14" x14ac:dyDescent="0.2">
      <c r="D49" s="3" t="s">
        <v>79</v>
      </c>
      <c r="E49" s="3" t="s">
        <v>80</v>
      </c>
      <c r="F49" s="3" t="s">
        <v>398</v>
      </c>
      <c r="G49" s="8">
        <v>990</v>
      </c>
      <c r="H49" s="8">
        <v>107.65</v>
      </c>
      <c r="I49" s="8">
        <v>198.5</v>
      </c>
      <c r="J49" s="8">
        <v>683.85</v>
      </c>
      <c r="K49" s="8">
        <v>50.85</v>
      </c>
      <c r="L49"/>
      <c r="M49"/>
      <c r="N49"/>
    </row>
    <row r="50" spans="3:14" x14ac:dyDescent="0.2">
      <c r="D50" s="3" t="s">
        <v>81</v>
      </c>
      <c r="E50" s="3" t="s">
        <v>82</v>
      </c>
      <c r="F50" s="3" t="s">
        <v>400</v>
      </c>
      <c r="G50" s="8">
        <v>887.5</v>
      </c>
      <c r="H50" s="8">
        <v>119.58</v>
      </c>
      <c r="I50" s="8">
        <v>100.82</v>
      </c>
      <c r="J50" s="8">
        <v>667.1</v>
      </c>
      <c r="K50" s="8">
        <v>50.69</v>
      </c>
      <c r="L50"/>
      <c r="M50"/>
      <c r="N50"/>
    </row>
    <row r="51" spans="3:14" x14ac:dyDescent="0.2">
      <c r="C51" s="34">
        <v>42309</v>
      </c>
      <c r="D51" s="3" t="s">
        <v>45</v>
      </c>
      <c r="E51" s="3" t="s">
        <v>46</v>
      </c>
      <c r="F51" s="3" t="s">
        <v>429</v>
      </c>
      <c r="G51" s="8">
        <v>937.5</v>
      </c>
      <c r="H51" s="8">
        <v>121.08</v>
      </c>
      <c r="I51" s="8">
        <v>121.16</v>
      </c>
      <c r="J51" s="8">
        <v>695.26</v>
      </c>
      <c r="K51" s="8">
        <v>50.77</v>
      </c>
      <c r="L51"/>
      <c r="M51"/>
      <c r="N51"/>
    </row>
    <row r="52" spans="3:14" x14ac:dyDescent="0.2">
      <c r="D52" s="3" t="s">
        <v>58</v>
      </c>
      <c r="E52" s="3" t="s">
        <v>59</v>
      </c>
      <c r="F52" s="3" t="s">
        <v>412</v>
      </c>
      <c r="G52" s="8">
        <v>912.5</v>
      </c>
      <c r="H52" s="8">
        <v>138.58000000000001</v>
      </c>
      <c r="I52" s="8">
        <v>90.81</v>
      </c>
      <c r="J52" s="8">
        <v>683.11</v>
      </c>
      <c r="K52" s="8">
        <v>51.64</v>
      </c>
      <c r="L52"/>
      <c r="M52"/>
      <c r="N52"/>
    </row>
    <row r="53" spans="3:14" x14ac:dyDescent="0.2">
      <c r="D53" s="3" t="s">
        <v>79</v>
      </c>
      <c r="E53" s="3" t="s">
        <v>80</v>
      </c>
      <c r="F53" s="3" t="s">
        <v>426</v>
      </c>
      <c r="G53" s="8">
        <v>898.62</v>
      </c>
      <c r="H53" s="8">
        <v>104.91</v>
      </c>
      <c r="I53" s="8">
        <v>175.54</v>
      </c>
      <c r="J53" s="8">
        <v>618.16999999999996</v>
      </c>
      <c r="K53" s="8">
        <v>50.71</v>
      </c>
      <c r="L53"/>
      <c r="M53"/>
      <c r="N53"/>
    </row>
    <row r="54" spans="3:14" x14ac:dyDescent="0.2">
      <c r="D54" s="3" t="s">
        <v>81</v>
      </c>
      <c r="E54" s="3" t="s">
        <v>82</v>
      </c>
      <c r="F54" s="3" t="s">
        <v>428</v>
      </c>
      <c r="G54" s="8">
        <v>723.65</v>
      </c>
      <c r="H54" s="8">
        <v>114.66</v>
      </c>
      <c r="I54" s="8">
        <v>67.64</v>
      </c>
      <c r="J54" s="8">
        <v>541.35</v>
      </c>
      <c r="K54" s="8">
        <v>50.45</v>
      </c>
      <c r="L54"/>
      <c r="M54"/>
      <c r="N54"/>
    </row>
    <row r="55" spans="3:14" x14ac:dyDescent="0.2">
      <c r="C55" s="34">
        <v>42339</v>
      </c>
      <c r="D55" s="3" t="s">
        <v>45</v>
      </c>
      <c r="E55" s="3" t="s">
        <v>46</v>
      </c>
      <c r="F55" s="3" t="s">
        <v>457</v>
      </c>
      <c r="G55" s="8">
        <v>850.96</v>
      </c>
      <c r="H55" s="8">
        <v>118.48</v>
      </c>
      <c r="I55" s="8">
        <v>103.61</v>
      </c>
      <c r="J55" s="8">
        <v>628.87</v>
      </c>
      <c r="K55" s="8">
        <v>50.64</v>
      </c>
      <c r="L55"/>
      <c r="M55"/>
      <c r="N55"/>
    </row>
    <row r="56" spans="3:14" x14ac:dyDescent="0.2">
      <c r="D56" s="3" t="s">
        <v>58</v>
      </c>
      <c r="E56" s="3" t="s">
        <v>59</v>
      </c>
      <c r="F56" s="3" t="s">
        <v>440</v>
      </c>
      <c r="G56" s="8">
        <v>912.5</v>
      </c>
      <c r="H56" s="8">
        <v>138.58000000000001</v>
      </c>
      <c r="I56" s="8">
        <v>90.81</v>
      </c>
      <c r="J56" s="8">
        <v>683.11</v>
      </c>
      <c r="K56" s="8">
        <v>51.64</v>
      </c>
      <c r="L56"/>
      <c r="M56"/>
      <c r="N56"/>
    </row>
    <row r="57" spans="3:14" x14ac:dyDescent="0.2">
      <c r="D57" s="3" t="s">
        <v>79</v>
      </c>
      <c r="E57" s="3" t="s">
        <v>80</v>
      </c>
      <c r="F57" s="3" t="s">
        <v>454</v>
      </c>
      <c r="G57" s="8">
        <v>990</v>
      </c>
      <c r="H57" s="8">
        <v>107.65</v>
      </c>
      <c r="I57" s="8">
        <v>198.49</v>
      </c>
      <c r="J57" s="8">
        <v>683.86</v>
      </c>
      <c r="K57" s="8">
        <v>50.85</v>
      </c>
      <c r="L57"/>
      <c r="M57"/>
      <c r="N57"/>
    </row>
    <row r="58" spans="3:14" x14ac:dyDescent="0.2">
      <c r="D58" s="3" t="s">
        <v>81</v>
      </c>
      <c r="E58" s="3" t="s">
        <v>82</v>
      </c>
      <c r="F58" s="3" t="s">
        <v>456</v>
      </c>
      <c r="G58" s="8">
        <v>887.5</v>
      </c>
      <c r="H58" s="8">
        <v>119.58</v>
      </c>
      <c r="I58" s="8">
        <v>100.82</v>
      </c>
      <c r="J58" s="8">
        <v>667.1</v>
      </c>
      <c r="K58" s="8">
        <v>50.69</v>
      </c>
      <c r="L58"/>
      <c r="M58"/>
      <c r="N58"/>
    </row>
    <row r="59" spans="3:14" x14ac:dyDescent="0.2">
      <c r="C59"/>
      <c r="D59"/>
      <c r="E59"/>
      <c r="F59"/>
      <c r="G59"/>
      <c r="H59"/>
      <c r="I59"/>
      <c r="J59"/>
      <c r="K59"/>
      <c r="L59"/>
      <c r="M59"/>
      <c r="N59"/>
    </row>
    <row r="60" spans="3:14" x14ac:dyDescent="0.2">
      <c r="C60"/>
      <c r="D60"/>
      <c r="E60"/>
      <c r="F60"/>
      <c r="G60"/>
      <c r="H60"/>
      <c r="I60"/>
      <c r="J60"/>
      <c r="K60"/>
      <c r="L60"/>
      <c r="M60"/>
      <c r="N60"/>
    </row>
    <row r="61" spans="3:14" x14ac:dyDescent="0.2">
      <c r="C61"/>
      <c r="D61"/>
      <c r="E61"/>
      <c r="F61"/>
      <c r="G61"/>
      <c r="H61"/>
      <c r="I61"/>
      <c r="J61"/>
      <c r="K61"/>
      <c r="L61"/>
      <c r="M61"/>
      <c r="N61"/>
    </row>
    <row r="62" spans="3:14" x14ac:dyDescent="0.2">
      <c r="C62"/>
      <c r="D62"/>
      <c r="E62"/>
      <c r="F62"/>
      <c r="G62"/>
      <c r="H62"/>
      <c r="I62"/>
      <c r="J62"/>
      <c r="K62"/>
      <c r="L62"/>
      <c r="M62"/>
      <c r="N62"/>
    </row>
    <row r="63" spans="3:14" x14ac:dyDescent="0.2">
      <c r="C63"/>
      <c r="D63"/>
      <c r="E63"/>
      <c r="F63"/>
      <c r="G63"/>
      <c r="H63"/>
      <c r="I63"/>
      <c r="J63"/>
      <c r="K63"/>
      <c r="L63"/>
      <c r="M63"/>
      <c r="N63"/>
    </row>
    <row r="64" spans="3:14" x14ac:dyDescent="0.2">
      <c r="C64"/>
      <c r="D64"/>
      <c r="E64"/>
      <c r="F64"/>
      <c r="G64"/>
      <c r="H64"/>
      <c r="I64"/>
      <c r="J64"/>
      <c r="K64"/>
      <c r="L64"/>
      <c r="M64"/>
      <c r="N64"/>
    </row>
    <row r="65" spans="3:14" x14ac:dyDescent="0.2">
      <c r="C65"/>
      <c r="D65"/>
      <c r="E65"/>
      <c r="F65"/>
      <c r="G65"/>
      <c r="H65"/>
      <c r="I65"/>
      <c r="J65"/>
      <c r="K65"/>
      <c r="L65"/>
      <c r="M65"/>
      <c r="N65"/>
    </row>
    <row r="66" spans="3:14" x14ac:dyDescent="0.2">
      <c r="C66"/>
      <c r="D66"/>
      <c r="E66"/>
      <c r="F66"/>
      <c r="G66"/>
      <c r="H66"/>
      <c r="I66"/>
      <c r="J66"/>
      <c r="K66"/>
      <c r="L66"/>
      <c r="M66"/>
      <c r="N66"/>
    </row>
    <row r="67" spans="3:14" x14ac:dyDescent="0.2">
      <c r="C67"/>
      <c r="D67"/>
      <c r="E67"/>
      <c r="F67"/>
      <c r="G67"/>
      <c r="H67"/>
      <c r="I67"/>
      <c r="J67"/>
      <c r="K67"/>
      <c r="L67"/>
      <c r="M67"/>
      <c r="N67"/>
    </row>
    <row r="68" spans="3:14" x14ac:dyDescent="0.2">
      <c r="C68"/>
      <c r="D68"/>
      <c r="E68"/>
      <c r="F68"/>
      <c r="G68"/>
      <c r="H68"/>
      <c r="I68"/>
      <c r="J68"/>
      <c r="K68"/>
      <c r="L68"/>
      <c r="M68"/>
      <c r="N68"/>
    </row>
    <row r="69" spans="3:14" x14ac:dyDescent="0.2">
      <c r="C69"/>
      <c r="D69"/>
      <c r="E69"/>
      <c r="F69"/>
      <c r="G69"/>
      <c r="H69"/>
      <c r="I69"/>
      <c r="J69"/>
      <c r="K69"/>
      <c r="L69"/>
      <c r="M69"/>
      <c r="N69"/>
    </row>
    <row r="70" spans="3:14" x14ac:dyDescent="0.2">
      <c r="C70"/>
      <c r="D70"/>
      <c r="E70"/>
      <c r="F70"/>
      <c r="G70"/>
      <c r="H70"/>
      <c r="I70"/>
      <c r="J70"/>
      <c r="K70"/>
      <c r="L70"/>
      <c r="M70"/>
      <c r="N70"/>
    </row>
    <row r="71" spans="3:14" x14ac:dyDescent="0.2">
      <c r="C71"/>
      <c r="D71"/>
      <c r="E71"/>
      <c r="F71"/>
      <c r="G71"/>
      <c r="H71"/>
      <c r="I71"/>
      <c r="J71"/>
      <c r="K71"/>
      <c r="L71"/>
      <c r="M71"/>
      <c r="N71"/>
    </row>
    <row r="72" spans="3:14" x14ac:dyDescent="0.2">
      <c r="C72"/>
      <c r="D72"/>
      <c r="E72"/>
      <c r="F72"/>
      <c r="G72"/>
      <c r="H72"/>
      <c r="I72"/>
      <c r="J72"/>
      <c r="K72"/>
      <c r="L72"/>
      <c r="M72"/>
      <c r="N72"/>
    </row>
    <row r="73" spans="3:14" x14ac:dyDescent="0.2">
      <c r="C73"/>
      <c r="D73"/>
      <c r="E73"/>
      <c r="F73"/>
      <c r="G73"/>
      <c r="H73"/>
      <c r="I73"/>
      <c r="J73"/>
      <c r="K73"/>
      <c r="L73"/>
      <c r="M73"/>
      <c r="N73"/>
    </row>
    <row r="74" spans="3:14" x14ac:dyDescent="0.2">
      <c r="C74"/>
      <c r="D74"/>
      <c r="E74"/>
      <c r="F74"/>
      <c r="G74"/>
      <c r="H74"/>
      <c r="I74"/>
      <c r="J74"/>
      <c r="K74"/>
      <c r="L74"/>
      <c r="M74"/>
      <c r="N74"/>
    </row>
    <row r="75" spans="3:14" x14ac:dyDescent="0.2">
      <c r="C75"/>
      <c r="D75"/>
      <c r="E75"/>
      <c r="F75"/>
      <c r="G75"/>
      <c r="H75"/>
      <c r="I75"/>
      <c r="J75"/>
      <c r="K75"/>
      <c r="L75"/>
      <c r="M75"/>
      <c r="N75"/>
    </row>
    <row r="76" spans="3:14" x14ac:dyDescent="0.2">
      <c r="C76"/>
      <c r="D76"/>
      <c r="E76"/>
      <c r="F76"/>
      <c r="G76"/>
      <c r="H76"/>
      <c r="I76"/>
      <c r="J76"/>
      <c r="K76"/>
      <c r="L76"/>
      <c r="M76"/>
      <c r="N76"/>
    </row>
    <row r="77" spans="3:14" x14ac:dyDescent="0.2">
      <c r="C77"/>
      <c r="D77"/>
      <c r="E77"/>
      <c r="F77"/>
      <c r="G77"/>
      <c r="H77"/>
      <c r="I77"/>
      <c r="J77"/>
      <c r="K77"/>
      <c r="L77"/>
      <c r="M77"/>
      <c r="N77"/>
    </row>
    <row r="78" spans="3:14" x14ac:dyDescent="0.2">
      <c r="C78"/>
      <c r="D78"/>
      <c r="E78"/>
      <c r="F78"/>
      <c r="G78"/>
      <c r="H78"/>
      <c r="I78"/>
      <c r="J78"/>
      <c r="K78"/>
      <c r="L78"/>
      <c r="M78"/>
      <c r="N78"/>
    </row>
    <row r="79" spans="3:14" x14ac:dyDescent="0.2">
      <c r="C79"/>
      <c r="D79"/>
      <c r="E79"/>
      <c r="F79"/>
      <c r="G79"/>
      <c r="H79"/>
      <c r="I79"/>
      <c r="J79"/>
      <c r="K79"/>
      <c r="L79"/>
      <c r="M79"/>
      <c r="N79"/>
    </row>
    <row r="80" spans="3:14" x14ac:dyDescent="0.2">
      <c r="C80"/>
      <c r="D80"/>
      <c r="E80"/>
      <c r="F80"/>
      <c r="G80"/>
      <c r="H80"/>
      <c r="I80"/>
      <c r="J80"/>
      <c r="K80"/>
      <c r="L80"/>
      <c r="M80"/>
      <c r="N80"/>
    </row>
    <row r="81" spans="3:14" x14ac:dyDescent="0.2">
      <c r="C81"/>
      <c r="D81"/>
      <c r="E81"/>
      <c r="F81"/>
      <c r="G81"/>
      <c r="H81"/>
      <c r="I81"/>
      <c r="J81"/>
      <c r="K81"/>
      <c r="L81"/>
      <c r="M81"/>
      <c r="N81"/>
    </row>
    <row r="82" spans="3:14" x14ac:dyDescent="0.2">
      <c r="C82"/>
      <c r="D82"/>
      <c r="E82"/>
      <c r="F82"/>
      <c r="G82"/>
      <c r="H82"/>
      <c r="I82"/>
      <c r="J82"/>
      <c r="K82"/>
      <c r="L82"/>
      <c r="M82"/>
      <c r="N82"/>
    </row>
    <row r="83" spans="3:14" x14ac:dyDescent="0.2">
      <c r="C83"/>
      <c r="D83"/>
      <c r="E83"/>
      <c r="F83"/>
      <c r="G83"/>
      <c r="H83"/>
      <c r="I83"/>
      <c r="J83"/>
      <c r="K83"/>
      <c r="L83"/>
      <c r="M83"/>
      <c r="N83"/>
    </row>
    <row r="84" spans="3:14" x14ac:dyDescent="0.2">
      <c r="C84"/>
      <c r="D84"/>
      <c r="E84"/>
      <c r="F84"/>
      <c r="G84"/>
      <c r="H84"/>
      <c r="I84"/>
      <c r="J84"/>
      <c r="K84"/>
      <c r="L84"/>
      <c r="M84"/>
      <c r="N84"/>
    </row>
    <row r="85" spans="3:14" x14ac:dyDescent="0.2">
      <c r="C85"/>
      <c r="D85"/>
      <c r="E85"/>
      <c r="F85"/>
      <c r="G85"/>
      <c r="H85"/>
      <c r="I85"/>
      <c r="J85"/>
      <c r="K85"/>
      <c r="L85"/>
      <c r="M85"/>
      <c r="N85"/>
    </row>
    <row r="86" spans="3:14" x14ac:dyDescent="0.2">
      <c r="C86"/>
      <c r="D86"/>
      <c r="E86"/>
      <c r="F86"/>
      <c r="G86"/>
      <c r="H86"/>
      <c r="I86"/>
      <c r="J86"/>
      <c r="K86"/>
      <c r="L86"/>
      <c r="M86"/>
      <c r="N86"/>
    </row>
    <row r="87" spans="3:14" x14ac:dyDescent="0.2">
      <c r="C87"/>
      <c r="D87"/>
      <c r="E87"/>
      <c r="F87"/>
      <c r="G87"/>
      <c r="H87"/>
      <c r="I87"/>
      <c r="J87"/>
      <c r="K87"/>
      <c r="L87"/>
      <c r="M87"/>
      <c r="N87"/>
    </row>
    <row r="88" spans="3:14" x14ac:dyDescent="0.2">
      <c r="C88"/>
      <c r="D88"/>
      <c r="E88"/>
      <c r="F88"/>
      <c r="G88"/>
      <c r="H88"/>
      <c r="I88"/>
      <c r="J88"/>
      <c r="K88"/>
      <c r="L88"/>
      <c r="M88"/>
      <c r="N88"/>
    </row>
    <row r="89" spans="3:14" x14ac:dyDescent="0.2">
      <c r="C89"/>
      <c r="D89"/>
      <c r="E89"/>
      <c r="F89"/>
      <c r="G89"/>
      <c r="H89"/>
      <c r="I89"/>
      <c r="J89"/>
      <c r="K89"/>
      <c r="L89"/>
      <c r="M89"/>
      <c r="N89"/>
    </row>
    <row r="90" spans="3:14" x14ac:dyDescent="0.2">
      <c r="C90"/>
      <c r="D90"/>
      <c r="E90"/>
      <c r="F90"/>
      <c r="G90"/>
      <c r="H90"/>
      <c r="I90"/>
      <c r="J90"/>
      <c r="K90"/>
      <c r="L90"/>
      <c r="M90"/>
      <c r="N90"/>
    </row>
    <row r="91" spans="3:14" x14ac:dyDescent="0.2">
      <c r="C91"/>
      <c r="D91"/>
      <c r="E91"/>
      <c r="F91"/>
      <c r="G91"/>
      <c r="H91"/>
      <c r="I91"/>
      <c r="J91"/>
      <c r="K91"/>
      <c r="L91"/>
      <c r="M91"/>
      <c r="N91"/>
    </row>
    <row r="92" spans="3:14" x14ac:dyDescent="0.2">
      <c r="C92"/>
      <c r="D92"/>
      <c r="E92"/>
      <c r="F92"/>
      <c r="G92"/>
      <c r="H92"/>
      <c r="I92"/>
      <c r="J92"/>
      <c r="K92"/>
      <c r="L92"/>
      <c r="M92"/>
      <c r="N92"/>
    </row>
    <row r="93" spans="3:14" x14ac:dyDescent="0.2">
      <c r="C93"/>
      <c r="D93"/>
      <c r="E93"/>
      <c r="F93"/>
      <c r="G93"/>
      <c r="H93"/>
      <c r="I93"/>
      <c r="J93"/>
      <c r="K93"/>
      <c r="L93"/>
      <c r="M93"/>
      <c r="N93"/>
    </row>
    <row r="94" spans="3:14" x14ac:dyDescent="0.2">
      <c r="C94"/>
      <c r="D94"/>
      <c r="E94"/>
      <c r="F94"/>
      <c r="G94"/>
      <c r="H94"/>
      <c r="I94"/>
      <c r="J94"/>
      <c r="K94"/>
      <c r="L94"/>
      <c r="M94"/>
      <c r="N94"/>
    </row>
    <row r="95" spans="3:14" x14ac:dyDescent="0.2">
      <c r="C95"/>
      <c r="D95"/>
      <c r="E95"/>
      <c r="F95"/>
      <c r="G95"/>
      <c r="H95"/>
      <c r="I95"/>
      <c r="J95"/>
      <c r="K95"/>
      <c r="L95"/>
      <c r="M95"/>
      <c r="N95"/>
    </row>
    <row r="96" spans="3:14" x14ac:dyDescent="0.2">
      <c r="C96"/>
      <c r="D96"/>
      <c r="E96"/>
      <c r="F96"/>
      <c r="G96"/>
      <c r="H96"/>
      <c r="I96"/>
      <c r="J96"/>
      <c r="K96"/>
      <c r="L96"/>
      <c r="M96"/>
      <c r="N96"/>
    </row>
    <row r="97" spans="3:14" x14ac:dyDescent="0.2">
      <c r="C97"/>
      <c r="D97"/>
      <c r="E97"/>
      <c r="F97"/>
      <c r="G97"/>
      <c r="H97"/>
      <c r="I97"/>
      <c r="J97"/>
      <c r="K97"/>
      <c r="L97"/>
      <c r="M97"/>
      <c r="N97"/>
    </row>
    <row r="98" spans="3:14" x14ac:dyDescent="0.2">
      <c r="C98"/>
      <c r="D98"/>
      <c r="E98"/>
      <c r="F98"/>
      <c r="G98"/>
      <c r="H98"/>
      <c r="I98"/>
      <c r="J98"/>
      <c r="K98"/>
      <c r="L98"/>
      <c r="M98"/>
      <c r="N98"/>
    </row>
    <row r="99" spans="3:14" x14ac:dyDescent="0.2">
      <c r="C99"/>
      <c r="D99"/>
      <c r="E99"/>
      <c r="F99"/>
      <c r="G99"/>
      <c r="H99"/>
      <c r="I99"/>
      <c r="J99"/>
      <c r="K99"/>
      <c r="L99"/>
      <c r="M99"/>
      <c r="N99"/>
    </row>
    <row r="100" spans="3:14" x14ac:dyDescent="0.2">
      <c r="C100"/>
      <c r="D100"/>
      <c r="E100"/>
      <c r="F100"/>
      <c r="G100"/>
      <c r="H100"/>
      <c r="I100"/>
      <c r="J100"/>
      <c r="K100"/>
      <c r="L100"/>
      <c r="M100"/>
      <c r="N100"/>
    </row>
    <row r="101" spans="3:14" x14ac:dyDescent="0.2">
      <c r="C101"/>
      <c r="D101"/>
      <c r="E101"/>
      <c r="F101"/>
      <c r="G101"/>
      <c r="H101"/>
      <c r="I101"/>
      <c r="J101"/>
      <c r="K101"/>
      <c r="L101"/>
      <c r="M101"/>
      <c r="N101"/>
    </row>
    <row r="102" spans="3:14" x14ac:dyDescent="0.2">
      <c r="C102"/>
      <c r="D102"/>
      <c r="E102"/>
      <c r="F102"/>
      <c r="G102"/>
      <c r="H102"/>
      <c r="I102"/>
      <c r="J102"/>
      <c r="K102"/>
      <c r="L102"/>
      <c r="M102"/>
      <c r="N102"/>
    </row>
    <row r="103" spans="3:14" x14ac:dyDescent="0.2">
      <c r="C103"/>
      <c r="D103"/>
      <c r="E103"/>
      <c r="F103"/>
      <c r="G103"/>
      <c r="H103"/>
      <c r="I103"/>
      <c r="J103"/>
      <c r="K103"/>
      <c r="L103"/>
      <c r="M103"/>
      <c r="N103"/>
    </row>
    <row r="104" spans="3:14" x14ac:dyDescent="0.2">
      <c r="C104"/>
      <c r="D104"/>
      <c r="E104"/>
      <c r="F104"/>
      <c r="G104"/>
      <c r="H104"/>
      <c r="I104"/>
      <c r="J104"/>
      <c r="K104"/>
      <c r="L104"/>
      <c r="M104"/>
      <c r="N104"/>
    </row>
    <row r="105" spans="3:14" x14ac:dyDescent="0.2">
      <c r="C105"/>
      <c r="D105"/>
      <c r="E105"/>
      <c r="F105"/>
      <c r="G105"/>
      <c r="H105"/>
      <c r="I105"/>
      <c r="J105"/>
      <c r="K105"/>
      <c r="L105"/>
      <c r="M105"/>
      <c r="N105"/>
    </row>
    <row r="106" spans="3:14" x14ac:dyDescent="0.2">
      <c r="C106"/>
      <c r="D106"/>
      <c r="E106"/>
      <c r="F106"/>
      <c r="G106"/>
      <c r="H106"/>
      <c r="I106"/>
      <c r="J106"/>
      <c r="K106"/>
      <c r="L106"/>
      <c r="M106"/>
      <c r="N106"/>
    </row>
    <row r="107" spans="3:14" x14ac:dyDescent="0.2">
      <c r="C107"/>
      <c r="D107"/>
      <c r="E107"/>
      <c r="F107"/>
      <c r="G107"/>
      <c r="H107"/>
      <c r="I107"/>
      <c r="J107"/>
      <c r="K107"/>
      <c r="L107"/>
      <c r="M107"/>
      <c r="N107"/>
    </row>
    <row r="108" spans="3:14" x14ac:dyDescent="0.2">
      <c r="C108"/>
      <c r="D108"/>
      <c r="E108"/>
      <c r="F108"/>
      <c r="G108"/>
      <c r="H108"/>
      <c r="I108"/>
      <c r="J108"/>
      <c r="K108"/>
      <c r="L108"/>
      <c r="M108"/>
      <c r="N108"/>
    </row>
    <row r="109" spans="3:14" x14ac:dyDescent="0.2">
      <c r="C109"/>
      <c r="D109"/>
      <c r="E109"/>
      <c r="F109"/>
      <c r="G109"/>
      <c r="H109"/>
      <c r="I109"/>
      <c r="J109"/>
      <c r="K109"/>
      <c r="L109"/>
      <c r="M109"/>
      <c r="N109"/>
    </row>
    <row r="110" spans="3:14" x14ac:dyDescent="0.2">
      <c r="C110"/>
      <c r="D110"/>
      <c r="E110"/>
      <c r="F110"/>
      <c r="G110"/>
      <c r="H110"/>
      <c r="I110"/>
      <c r="J110"/>
      <c r="K110"/>
      <c r="L110"/>
      <c r="M110"/>
      <c r="N110"/>
    </row>
    <row r="111" spans="3:14" x14ac:dyDescent="0.2">
      <c r="C111"/>
      <c r="D111"/>
      <c r="E111"/>
      <c r="F111"/>
      <c r="G111"/>
      <c r="H111"/>
      <c r="I111"/>
      <c r="J111"/>
      <c r="K111"/>
      <c r="L111"/>
      <c r="M111"/>
      <c r="N111"/>
    </row>
    <row r="112" spans="3:14" x14ac:dyDescent="0.2">
      <c r="C112"/>
      <c r="D112"/>
      <c r="E112"/>
      <c r="F112"/>
      <c r="G112"/>
      <c r="H112"/>
      <c r="I112"/>
      <c r="J112"/>
      <c r="K112"/>
      <c r="L112"/>
      <c r="M112"/>
      <c r="N112"/>
    </row>
    <row r="113" spans="3:14" x14ac:dyDescent="0.2">
      <c r="C113"/>
      <c r="D113"/>
      <c r="E113"/>
      <c r="F113"/>
      <c r="G113"/>
      <c r="H113"/>
      <c r="I113"/>
      <c r="J113"/>
      <c r="K113"/>
      <c r="L113"/>
      <c r="M113"/>
      <c r="N113"/>
    </row>
    <row r="114" spans="3:14" x14ac:dyDescent="0.2">
      <c r="C114"/>
      <c r="D114"/>
      <c r="E114"/>
      <c r="F114"/>
      <c r="G114"/>
      <c r="H114"/>
      <c r="I114"/>
      <c r="J114"/>
      <c r="K114"/>
      <c r="L114"/>
      <c r="M114"/>
      <c r="N114"/>
    </row>
    <row r="115" spans="3:14" x14ac:dyDescent="0.2">
      <c r="C115"/>
      <c r="D115"/>
      <c r="E115"/>
      <c r="F115"/>
      <c r="G115"/>
      <c r="H115"/>
      <c r="I115"/>
      <c r="J115"/>
      <c r="K115"/>
      <c r="L115"/>
      <c r="M115"/>
      <c r="N115"/>
    </row>
    <row r="116" spans="3:14" x14ac:dyDescent="0.2">
      <c r="C116"/>
      <c r="D116"/>
      <c r="E116"/>
      <c r="F116"/>
      <c r="G116"/>
      <c r="H116"/>
      <c r="I116"/>
      <c r="J116"/>
      <c r="K116"/>
      <c r="L116"/>
      <c r="M116"/>
      <c r="N116"/>
    </row>
    <row r="117" spans="3:14" x14ac:dyDescent="0.2">
      <c r="C117"/>
      <c r="D117"/>
      <c r="E117"/>
      <c r="F117"/>
      <c r="G117"/>
      <c r="H117"/>
      <c r="I117"/>
      <c r="J117"/>
      <c r="K117"/>
      <c r="L117"/>
      <c r="M117"/>
      <c r="N117"/>
    </row>
    <row r="118" spans="3:14" x14ac:dyDescent="0.2">
      <c r="C118"/>
      <c r="D118"/>
      <c r="E118"/>
      <c r="F118"/>
      <c r="G118"/>
      <c r="H118"/>
      <c r="I118"/>
      <c r="J118"/>
      <c r="K118"/>
      <c r="L118"/>
      <c r="M118"/>
      <c r="N118"/>
    </row>
    <row r="119" spans="3:14" x14ac:dyDescent="0.2">
      <c r="C119"/>
      <c r="D119"/>
      <c r="E119"/>
      <c r="F119"/>
      <c r="G119"/>
      <c r="H119"/>
      <c r="I119"/>
      <c r="J119"/>
      <c r="K119"/>
      <c r="L119"/>
      <c r="M119"/>
      <c r="N119"/>
    </row>
    <row r="120" spans="3:14" x14ac:dyDescent="0.2">
      <c r="C120"/>
      <c r="D120"/>
      <c r="E120"/>
      <c r="F120"/>
      <c r="G120"/>
      <c r="H120"/>
      <c r="I120"/>
      <c r="J120"/>
      <c r="K120"/>
      <c r="L120"/>
      <c r="M120"/>
      <c r="N120"/>
    </row>
    <row r="121" spans="3:14" x14ac:dyDescent="0.2">
      <c r="C121"/>
      <c r="D121"/>
      <c r="E121"/>
      <c r="F121"/>
      <c r="G121"/>
      <c r="H121"/>
      <c r="I121"/>
      <c r="J121"/>
      <c r="K121"/>
      <c r="L121"/>
      <c r="M121"/>
      <c r="N121"/>
    </row>
    <row r="122" spans="3:14" x14ac:dyDescent="0.2">
      <c r="C122"/>
      <c r="D122"/>
      <c r="E122"/>
      <c r="F122"/>
      <c r="G122"/>
      <c r="H122"/>
      <c r="I122"/>
      <c r="J122"/>
      <c r="K122"/>
      <c r="L122"/>
      <c r="M122"/>
      <c r="N122"/>
    </row>
    <row r="123" spans="3:14" x14ac:dyDescent="0.2">
      <c r="C123"/>
      <c r="D123"/>
      <c r="E123"/>
      <c r="F123"/>
      <c r="G123"/>
      <c r="H123"/>
      <c r="I123"/>
      <c r="J123"/>
      <c r="K123"/>
      <c r="L123"/>
      <c r="M123"/>
      <c r="N123"/>
    </row>
    <row r="124" spans="3:14" x14ac:dyDescent="0.2">
      <c r="C124"/>
      <c r="D124"/>
      <c r="E124"/>
      <c r="F124"/>
      <c r="G124"/>
      <c r="H124"/>
      <c r="I124"/>
      <c r="J124"/>
      <c r="K124"/>
      <c r="L124"/>
      <c r="M124"/>
      <c r="N124"/>
    </row>
    <row r="125" spans="3:14" x14ac:dyDescent="0.2">
      <c r="C125"/>
      <c r="D125"/>
      <c r="E125"/>
      <c r="F125"/>
      <c r="G125"/>
      <c r="H125"/>
      <c r="I125"/>
      <c r="J125"/>
      <c r="K125"/>
      <c r="L125"/>
      <c r="M125"/>
      <c r="N125"/>
    </row>
    <row r="126" spans="3:14" x14ac:dyDescent="0.2">
      <c r="C126"/>
      <c r="D126"/>
      <c r="E126"/>
      <c r="F126"/>
      <c r="G126"/>
      <c r="H126"/>
      <c r="I126"/>
      <c r="J126"/>
      <c r="K126"/>
      <c r="L126"/>
      <c r="M126"/>
      <c r="N126"/>
    </row>
    <row r="127" spans="3:14" x14ac:dyDescent="0.2">
      <c r="C127"/>
      <c r="D127"/>
      <c r="E127"/>
      <c r="F127"/>
      <c r="G127"/>
      <c r="H127"/>
      <c r="I127"/>
      <c r="J127"/>
      <c r="K127"/>
      <c r="L127"/>
      <c r="M127"/>
      <c r="N127"/>
    </row>
    <row r="128" spans="3:14" x14ac:dyDescent="0.2">
      <c r="C128"/>
      <c r="D128"/>
      <c r="E128"/>
      <c r="F128"/>
      <c r="G128"/>
      <c r="H128"/>
      <c r="I128"/>
      <c r="J128"/>
      <c r="K128"/>
      <c r="L128"/>
      <c r="M128"/>
      <c r="N128"/>
    </row>
    <row r="129" spans="3:14" x14ac:dyDescent="0.2">
      <c r="C129"/>
      <c r="D129"/>
      <c r="E129"/>
      <c r="F129"/>
      <c r="G129"/>
      <c r="H129"/>
      <c r="I129"/>
      <c r="J129"/>
      <c r="K129"/>
      <c r="L129"/>
      <c r="M129"/>
      <c r="N129"/>
    </row>
    <row r="130" spans="3:14" x14ac:dyDescent="0.2">
      <c r="C130"/>
      <c r="D130"/>
      <c r="E130"/>
      <c r="F130"/>
      <c r="G130"/>
      <c r="H130"/>
      <c r="I130"/>
      <c r="J130"/>
      <c r="K130"/>
      <c r="L130"/>
      <c r="M130"/>
      <c r="N130"/>
    </row>
    <row r="131" spans="3:14" x14ac:dyDescent="0.2">
      <c r="C131"/>
      <c r="D131"/>
      <c r="E131"/>
      <c r="F131"/>
      <c r="G131"/>
      <c r="H131"/>
      <c r="I131"/>
      <c r="J131"/>
      <c r="K131"/>
      <c r="L131"/>
      <c r="M131"/>
      <c r="N131"/>
    </row>
    <row r="132" spans="3:14" x14ac:dyDescent="0.2">
      <c r="C132"/>
      <c r="D132"/>
      <c r="E132"/>
      <c r="F132"/>
      <c r="G132"/>
      <c r="H132"/>
      <c r="I132"/>
      <c r="J132"/>
      <c r="K132"/>
      <c r="L132"/>
      <c r="M132"/>
      <c r="N132"/>
    </row>
    <row r="133" spans="3:14" x14ac:dyDescent="0.2">
      <c r="C133"/>
      <c r="D133"/>
      <c r="E133"/>
      <c r="F133"/>
      <c r="G133"/>
      <c r="H133"/>
      <c r="I133"/>
      <c r="J133"/>
      <c r="K133"/>
      <c r="L133"/>
      <c r="M133"/>
      <c r="N133"/>
    </row>
    <row r="134" spans="3:14" x14ac:dyDescent="0.2">
      <c r="C134"/>
      <c r="D134"/>
      <c r="E134"/>
      <c r="F134"/>
      <c r="G134"/>
      <c r="H134"/>
      <c r="I134"/>
      <c r="J134"/>
      <c r="K134"/>
      <c r="L134"/>
      <c r="M134"/>
      <c r="N134"/>
    </row>
    <row r="135" spans="3:14" x14ac:dyDescent="0.2">
      <c r="C135"/>
      <c r="D135"/>
      <c r="E135"/>
      <c r="F135"/>
      <c r="G135"/>
      <c r="H135"/>
      <c r="I135"/>
      <c r="J135"/>
      <c r="K135"/>
      <c r="L135"/>
      <c r="M135"/>
      <c r="N135"/>
    </row>
    <row r="136" spans="3:14" x14ac:dyDescent="0.2">
      <c r="C136"/>
      <c r="D136"/>
      <c r="E136"/>
      <c r="F136"/>
      <c r="G136"/>
      <c r="H136"/>
      <c r="I136"/>
      <c r="J136"/>
      <c r="K136"/>
      <c r="L136"/>
      <c r="M136"/>
      <c r="N136"/>
    </row>
    <row r="137" spans="3:14" x14ac:dyDescent="0.2">
      <c r="C137"/>
      <c r="D137"/>
      <c r="E137"/>
      <c r="F137"/>
      <c r="G137"/>
      <c r="H137"/>
      <c r="I137"/>
      <c r="J137"/>
      <c r="K137"/>
      <c r="L137"/>
      <c r="M137"/>
      <c r="N137"/>
    </row>
    <row r="138" spans="3:14" x14ac:dyDescent="0.2">
      <c r="C138"/>
      <c r="D138"/>
      <c r="E138"/>
      <c r="F138"/>
      <c r="G138"/>
      <c r="H138"/>
      <c r="I138"/>
      <c r="J138"/>
      <c r="K138"/>
      <c r="L138"/>
      <c r="M138"/>
      <c r="N138"/>
    </row>
    <row r="139" spans="3:14" x14ac:dyDescent="0.2">
      <c r="C139"/>
      <c r="D139"/>
      <c r="E139"/>
      <c r="F139"/>
      <c r="G139"/>
      <c r="H139"/>
      <c r="I139"/>
      <c r="J139"/>
      <c r="K139"/>
      <c r="L139"/>
      <c r="M139"/>
      <c r="N139"/>
    </row>
    <row r="140" spans="3:14" x14ac:dyDescent="0.2">
      <c r="C140"/>
      <c r="D140"/>
      <c r="E140"/>
      <c r="F140"/>
      <c r="G140"/>
      <c r="H140"/>
      <c r="I140"/>
      <c r="J140"/>
      <c r="K140"/>
      <c r="L140"/>
      <c r="M140"/>
      <c r="N140"/>
    </row>
    <row r="141" spans="3:14" x14ac:dyDescent="0.2">
      <c r="C141"/>
      <c r="D141"/>
      <c r="E141"/>
      <c r="F141"/>
      <c r="G141"/>
      <c r="H141"/>
      <c r="I141"/>
      <c r="J141"/>
      <c r="K141"/>
      <c r="L141"/>
      <c r="M141"/>
      <c r="N141"/>
    </row>
    <row r="142" spans="3:14" x14ac:dyDescent="0.2">
      <c r="C142"/>
      <c r="D142"/>
      <c r="E142"/>
      <c r="F142"/>
      <c r="G142"/>
      <c r="H142"/>
      <c r="I142"/>
      <c r="J142"/>
      <c r="K142"/>
      <c r="L142"/>
      <c r="M142"/>
      <c r="N142"/>
    </row>
    <row r="143" spans="3:14" x14ac:dyDescent="0.2">
      <c r="C143"/>
      <c r="D143"/>
      <c r="E143"/>
      <c r="F143"/>
      <c r="G143"/>
      <c r="H143"/>
      <c r="I143"/>
      <c r="J143"/>
      <c r="K143"/>
      <c r="L143"/>
      <c r="M143"/>
      <c r="N143"/>
    </row>
    <row r="144" spans="3:14" x14ac:dyDescent="0.2">
      <c r="C144"/>
      <c r="D144"/>
      <c r="E144"/>
      <c r="F144"/>
      <c r="G144"/>
      <c r="H144"/>
      <c r="I144"/>
      <c r="J144"/>
      <c r="K144"/>
      <c r="L144"/>
      <c r="M144"/>
      <c r="N144"/>
    </row>
    <row r="145" spans="3:14" x14ac:dyDescent="0.2">
      <c r="C145"/>
      <c r="D145"/>
      <c r="E145"/>
      <c r="F145"/>
      <c r="G145"/>
      <c r="H145"/>
      <c r="I145"/>
      <c r="J145"/>
      <c r="K145"/>
      <c r="L145"/>
      <c r="M145"/>
      <c r="N145"/>
    </row>
    <row r="146" spans="3:14" x14ac:dyDescent="0.2">
      <c r="C146"/>
      <c r="D146"/>
      <c r="E146"/>
      <c r="F146"/>
      <c r="G146"/>
      <c r="H146"/>
      <c r="I146"/>
      <c r="J146"/>
      <c r="K146"/>
      <c r="L146"/>
      <c r="M146"/>
      <c r="N146"/>
    </row>
    <row r="147" spans="3:14" x14ac:dyDescent="0.2">
      <c r="C147"/>
      <c r="D147"/>
      <c r="E147"/>
      <c r="F147"/>
      <c r="G147"/>
      <c r="H147"/>
      <c r="I147"/>
      <c r="J147"/>
      <c r="K147"/>
      <c r="L147"/>
      <c r="M147"/>
      <c r="N147"/>
    </row>
    <row r="148" spans="3:14" x14ac:dyDescent="0.2">
      <c r="C148"/>
      <c r="D148"/>
      <c r="E148"/>
      <c r="F148"/>
      <c r="G148"/>
      <c r="H148"/>
      <c r="I148"/>
      <c r="J148"/>
      <c r="K148"/>
      <c r="L148"/>
      <c r="M148"/>
      <c r="N148"/>
    </row>
    <row r="149" spans="3:14" x14ac:dyDescent="0.2">
      <c r="C149"/>
      <c r="D149"/>
      <c r="E149"/>
      <c r="F149"/>
      <c r="G149"/>
      <c r="H149"/>
      <c r="I149"/>
      <c r="J149"/>
      <c r="K149"/>
      <c r="L149"/>
      <c r="M149"/>
      <c r="N149"/>
    </row>
    <row r="150" spans="3:14" x14ac:dyDescent="0.2">
      <c r="C150"/>
      <c r="D150"/>
      <c r="E150"/>
      <c r="F150"/>
      <c r="G150"/>
      <c r="H150"/>
      <c r="I150"/>
      <c r="J150"/>
      <c r="K150"/>
      <c r="L150"/>
      <c r="M150"/>
      <c r="N150"/>
    </row>
    <row r="151" spans="3:14" x14ac:dyDescent="0.2">
      <c r="C151"/>
      <c r="D151"/>
      <c r="E151"/>
      <c r="F151"/>
      <c r="G151"/>
      <c r="H151"/>
      <c r="I151"/>
      <c r="J151"/>
      <c r="K151"/>
      <c r="L151"/>
      <c r="M151"/>
      <c r="N151"/>
    </row>
    <row r="152" spans="3:14" x14ac:dyDescent="0.2">
      <c r="C152"/>
      <c r="D152"/>
      <c r="E152"/>
      <c r="F152"/>
      <c r="G152"/>
      <c r="H152"/>
      <c r="I152"/>
      <c r="J152"/>
      <c r="K152"/>
      <c r="L152"/>
      <c r="M152"/>
      <c r="N152"/>
    </row>
    <row r="153" spans="3:14" x14ac:dyDescent="0.2">
      <c r="C153"/>
      <c r="D153"/>
      <c r="E153"/>
      <c r="F153"/>
      <c r="G153"/>
      <c r="H153"/>
      <c r="I153"/>
      <c r="J153"/>
      <c r="K153"/>
      <c r="L153"/>
      <c r="M153"/>
      <c r="N153"/>
    </row>
    <row r="154" spans="3:14" x14ac:dyDescent="0.2">
      <c r="C154"/>
      <c r="D154"/>
      <c r="E154"/>
      <c r="F154"/>
      <c r="G154"/>
      <c r="H154"/>
      <c r="I154"/>
      <c r="J154"/>
      <c r="K154"/>
      <c r="L154"/>
      <c r="M154"/>
      <c r="N154"/>
    </row>
    <row r="155" spans="3:14" x14ac:dyDescent="0.2">
      <c r="C155"/>
      <c r="D155"/>
      <c r="E155"/>
      <c r="F155"/>
      <c r="G155"/>
      <c r="H155"/>
      <c r="I155"/>
      <c r="J155"/>
      <c r="K155"/>
      <c r="L155"/>
      <c r="M155"/>
      <c r="N155"/>
    </row>
    <row r="156" spans="3:14" x14ac:dyDescent="0.2">
      <c r="C156"/>
      <c r="D156"/>
      <c r="E156"/>
      <c r="F156"/>
      <c r="G156"/>
      <c r="H156"/>
      <c r="I156"/>
      <c r="J156"/>
      <c r="K156"/>
      <c r="L156"/>
      <c r="M156"/>
      <c r="N156"/>
    </row>
    <row r="157" spans="3:14" x14ac:dyDescent="0.2">
      <c r="C157"/>
      <c r="D157"/>
      <c r="E157"/>
      <c r="F157"/>
      <c r="G157"/>
      <c r="H157"/>
      <c r="I157"/>
      <c r="J157"/>
      <c r="K157"/>
      <c r="L157"/>
      <c r="M157"/>
      <c r="N157"/>
    </row>
    <row r="158" spans="3:14" x14ac:dyDescent="0.2">
      <c r="C158"/>
      <c r="D158"/>
      <c r="E158"/>
      <c r="F158"/>
      <c r="G158"/>
      <c r="H158"/>
      <c r="I158"/>
      <c r="J158"/>
      <c r="K158"/>
      <c r="L158"/>
      <c r="M158"/>
      <c r="N158"/>
    </row>
    <row r="159" spans="3:14" x14ac:dyDescent="0.2">
      <c r="C159"/>
      <c r="D159"/>
      <c r="E159"/>
      <c r="F159"/>
      <c r="G159"/>
      <c r="H159"/>
      <c r="I159"/>
      <c r="J159"/>
      <c r="K159"/>
      <c r="L159"/>
      <c r="M159"/>
      <c r="N159"/>
    </row>
    <row r="160" spans="3:14" x14ac:dyDescent="0.2">
      <c r="C160"/>
      <c r="D160"/>
      <c r="E160"/>
      <c r="F160"/>
      <c r="G160"/>
      <c r="H160"/>
      <c r="I160"/>
      <c r="J160"/>
      <c r="K160"/>
      <c r="L160"/>
      <c r="M160"/>
      <c r="N160"/>
    </row>
    <row r="161" spans="3:14" x14ac:dyDescent="0.2">
      <c r="C161"/>
      <c r="D161"/>
      <c r="E161"/>
      <c r="F161"/>
      <c r="G161"/>
      <c r="H161"/>
      <c r="I161"/>
      <c r="J161"/>
      <c r="K161"/>
      <c r="L161"/>
      <c r="M161"/>
      <c r="N161"/>
    </row>
    <row r="162" spans="3:14" x14ac:dyDescent="0.2">
      <c r="C162"/>
      <c r="D162"/>
      <c r="E162"/>
      <c r="F162"/>
      <c r="G162"/>
      <c r="H162"/>
      <c r="I162"/>
      <c r="J162"/>
      <c r="K162"/>
      <c r="L162"/>
      <c r="M162"/>
      <c r="N162"/>
    </row>
    <row r="163" spans="3:14" x14ac:dyDescent="0.2">
      <c r="C163"/>
      <c r="D163"/>
      <c r="E163"/>
      <c r="F163"/>
      <c r="G163"/>
      <c r="H163"/>
      <c r="I163"/>
      <c r="J163"/>
      <c r="K163"/>
      <c r="L163"/>
      <c r="M163"/>
      <c r="N163"/>
    </row>
    <row r="164" spans="3:14" x14ac:dyDescent="0.2">
      <c r="C164"/>
      <c r="D164"/>
      <c r="E164"/>
      <c r="F164"/>
      <c r="G164"/>
      <c r="H164"/>
      <c r="I164"/>
      <c r="J164"/>
      <c r="K164"/>
      <c r="L164"/>
      <c r="M164"/>
      <c r="N164"/>
    </row>
    <row r="165" spans="3:14" x14ac:dyDescent="0.2">
      <c r="C165"/>
      <c r="D165"/>
      <c r="E165"/>
      <c r="F165"/>
      <c r="G165"/>
      <c r="H165"/>
      <c r="I165"/>
      <c r="J165"/>
      <c r="K165"/>
      <c r="L165"/>
      <c r="M165"/>
      <c r="N165"/>
    </row>
    <row r="166" spans="3:14" x14ac:dyDescent="0.2">
      <c r="C166"/>
      <c r="D166"/>
      <c r="E166"/>
      <c r="F166"/>
      <c r="G166"/>
      <c r="H166"/>
      <c r="I166"/>
      <c r="J166"/>
      <c r="K166"/>
      <c r="L166"/>
      <c r="M166"/>
      <c r="N166"/>
    </row>
    <row r="167" spans="3:14" x14ac:dyDescent="0.2">
      <c r="C167"/>
      <c r="D167"/>
      <c r="E167"/>
      <c r="F167"/>
      <c r="G167"/>
      <c r="H167"/>
      <c r="I167"/>
      <c r="J167"/>
      <c r="K167"/>
      <c r="L167"/>
      <c r="M167"/>
      <c r="N167"/>
    </row>
    <row r="168" spans="3:14" x14ac:dyDescent="0.2">
      <c r="C168"/>
      <c r="D168"/>
      <c r="E168"/>
      <c r="F168"/>
      <c r="G168"/>
      <c r="H168"/>
      <c r="I168"/>
      <c r="J168"/>
      <c r="K168"/>
      <c r="L168"/>
      <c r="M168"/>
      <c r="N168"/>
    </row>
    <row r="169" spans="3:14" x14ac:dyDescent="0.2">
      <c r="C169"/>
      <c r="D169"/>
      <c r="E169"/>
      <c r="F169"/>
      <c r="G169"/>
      <c r="H169"/>
      <c r="I169"/>
      <c r="J169"/>
      <c r="K169"/>
      <c r="L169"/>
      <c r="M169"/>
      <c r="N169"/>
    </row>
    <row r="170" spans="3:14" x14ac:dyDescent="0.2">
      <c r="C170"/>
      <c r="D170"/>
      <c r="E170"/>
      <c r="F170"/>
      <c r="G170"/>
      <c r="H170"/>
      <c r="I170"/>
      <c r="J170"/>
      <c r="K170"/>
      <c r="L170"/>
      <c r="M170"/>
      <c r="N170"/>
    </row>
    <row r="171" spans="3:14" x14ac:dyDescent="0.2">
      <c r="C171"/>
      <c r="D171"/>
      <c r="E171"/>
      <c r="F171"/>
      <c r="G171"/>
      <c r="H171"/>
      <c r="I171"/>
      <c r="J171"/>
      <c r="K171"/>
      <c r="L171"/>
      <c r="M171"/>
      <c r="N171"/>
    </row>
    <row r="172" spans="3:14" x14ac:dyDescent="0.2">
      <c r="C172"/>
      <c r="D172"/>
      <c r="E172"/>
      <c r="F172"/>
      <c r="G172"/>
      <c r="H172"/>
      <c r="I172"/>
      <c r="J172"/>
      <c r="K172"/>
      <c r="L172"/>
      <c r="M172"/>
      <c r="N172"/>
    </row>
    <row r="173" spans="3:14" x14ac:dyDescent="0.2">
      <c r="C173"/>
      <c r="D173"/>
      <c r="E173"/>
      <c r="F173"/>
      <c r="G173"/>
      <c r="H173"/>
      <c r="I173"/>
      <c r="J173"/>
      <c r="K173"/>
      <c r="L173"/>
      <c r="M173"/>
      <c r="N173"/>
    </row>
    <row r="174" spans="3:14" x14ac:dyDescent="0.2">
      <c r="C174"/>
      <c r="D174"/>
      <c r="E174"/>
      <c r="F174"/>
      <c r="G174"/>
      <c r="H174"/>
      <c r="I174"/>
      <c r="J174"/>
      <c r="K174"/>
      <c r="L174"/>
      <c r="M174"/>
      <c r="N174"/>
    </row>
    <row r="175" spans="3:14" x14ac:dyDescent="0.2">
      <c r="C175"/>
      <c r="D175"/>
      <c r="E175"/>
      <c r="F175"/>
      <c r="G175"/>
      <c r="H175"/>
      <c r="I175"/>
      <c r="J175"/>
      <c r="K175"/>
      <c r="L175"/>
      <c r="M175"/>
      <c r="N175"/>
    </row>
    <row r="176" spans="3:14" x14ac:dyDescent="0.2">
      <c r="C176"/>
      <c r="D176"/>
      <c r="E176"/>
      <c r="F176"/>
      <c r="G176"/>
      <c r="H176"/>
      <c r="I176"/>
      <c r="J176"/>
      <c r="K176"/>
      <c r="L176"/>
      <c r="M176"/>
      <c r="N176"/>
    </row>
    <row r="177" spans="3:14" x14ac:dyDescent="0.2">
      <c r="C177"/>
      <c r="D177"/>
      <c r="E177"/>
      <c r="F177"/>
      <c r="G177"/>
      <c r="H177"/>
      <c r="I177"/>
      <c r="J177"/>
      <c r="K177"/>
      <c r="L177"/>
      <c r="M177"/>
      <c r="N177"/>
    </row>
    <row r="178" spans="3:14" x14ac:dyDescent="0.2">
      <c r="C178"/>
      <c r="D178"/>
      <c r="E178"/>
      <c r="F178"/>
      <c r="G178"/>
      <c r="H178"/>
      <c r="I178"/>
      <c r="J178"/>
      <c r="K178"/>
      <c r="L178"/>
      <c r="M178"/>
      <c r="N178"/>
    </row>
    <row r="179" spans="3:14" x14ac:dyDescent="0.2">
      <c r="C179"/>
      <c r="D179"/>
      <c r="E179"/>
      <c r="F179"/>
      <c r="G179"/>
      <c r="H179"/>
      <c r="I179"/>
      <c r="J179"/>
      <c r="K179"/>
      <c r="L179"/>
      <c r="M179"/>
      <c r="N179"/>
    </row>
    <row r="180" spans="3:14" x14ac:dyDescent="0.2">
      <c r="C180"/>
      <c r="D180"/>
      <c r="E180"/>
      <c r="F180"/>
      <c r="G180"/>
      <c r="H180"/>
      <c r="I180"/>
      <c r="J180"/>
      <c r="K180"/>
      <c r="L180"/>
      <c r="M180"/>
      <c r="N180"/>
    </row>
    <row r="181" spans="3:14" x14ac:dyDescent="0.2">
      <c r="C181"/>
      <c r="D181"/>
      <c r="E181"/>
      <c r="F181"/>
      <c r="G181"/>
      <c r="H181"/>
      <c r="I181"/>
      <c r="J181"/>
      <c r="K181"/>
      <c r="L181"/>
      <c r="M181"/>
      <c r="N181"/>
    </row>
    <row r="182" spans="3:14" x14ac:dyDescent="0.2">
      <c r="C182"/>
      <c r="D182"/>
      <c r="E182"/>
      <c r="F182"/>
      <c r="G182"/>
      <c r="H182"/>
      <c r="I182"/>
      <c r="J182"/>
      <c r="K182"/>
      <c r="L182"/>
      <c r="M182"/>
      <c r="N182"/>
    </row>
    <row r="183" spans="3:14" x14ac:dyDescent="0.2">
      <c r="C183"/>
      <c r="D183"/>
      <c r="E183"/>
      <c r="F183"/>
      <c r="G183"/>
      <c r="H183"/>
      <c r="I183"/>
      <c r="J183"/>
      <c r="K183"/>
      <c r="L183"/>
      <c r="M183"/>
      <c r="N183"/>
    </row>
    <row r="184" spans="3:14" x14ac:dyDescent="0.2">
      <c r="C184"/>
      <c r="D184"/>
      <c r="E184"/>
      <c r="F184"/>
      <c r="G184"/>
      <c r="H184"/>
      <c r="I184"/>
      <c r="J184"/>
      <c r="K184"/>
      <c r="L184"/>
      <c r="M184"/>
      <c r="N184"/>
    </row>
    <row r="185" spans="3:14" x14ac:dyDescent="0.2">
      <c r="C185"/>
      <c r="D185"/>
      <c r="E185"/>
      <c r="F185"/>
      <c r="G185"/>
      <c r="H185"/>
      <c r="I185"/>
      <c r="J185"/>
      <c r="K185"/>
      <c r="L185"/>
      <c r="M185"/>
      <c r="N185"/>
    </row>
    <row r="186" spans="3:14" x14ac:dyDescent="0.2">
      <c r="C186"/>
      <c r="D186"/>
      <c r="E186"/>
      <c r="F186"/>
      <c r="G186"/>
      <c r="H186"/>
      <c r="I186"/>
      <c r="J186"/>
      <c r="K186"/>
      <c r="L186"/>
      <c r="M186"/>
      <c r="N186"/>
    </row>
    <row r="187" spans="3:14" x14ac:dyDescent="0.2">
      <c r="C187"/>
      <c r="D187"/>
      <c r="E187"/>
      <c r="F187"/>
      <c r="G187"/>
      <c r="H187"/>
      <c r="I187"/>
      <c r="J187"/>
      <c r="K187"/>
      <c r="L187"/>
      <c r="M187"/>
      <c r="N187"/>
    </row>
    <row r="188" spans="3:14" x14ac:dyDescent="0.2">
      <c r="C188"/>
      <c r="D188"/>
      <c r="E188"/>
      <c r="F188"/>
      <c r="G188"/>
      <c r="H188"/>
      <c r="I188"/>
      <c r="J188"/>
      <c r="K188"/>
      <c r="L188"/>
      <c r="M188"/>
      <c r="N188"/>
    </row>
    <row r="189" spans="3:14" x14ac:dyDescent="0.2">
      <c r="C189"/>
      <c r="D189"/>
      <c r="E189"/>
      <c r="F189"/>
      <c r="G189"/>
      <c r="H189"/>
      <c r="I189"/>
      <c r="J189"/>
      <c r="K189"/>
      <c r="L189"/>
      <c r="M189"/>
      <c r="N189"/>
    </row>
    <row r="190" spans="3:14" x14ac:dyDescent="0.2">
      <c r="C190"/>
      <c r="D190"/>
      <c r="E190"/>
      <c r="F190"/>
      <c r="G190"/>
      <c r="H190"/>
      <c r="I190"/>
      <c r="J190"/>
      <c r="K190"/>
      <c r="L190"/>
      <c r="M190"/>
      <c r="N190"/>
    </row>
    <row r="191" spans="3:14" x14ac:dyDescent="0.2">
      <c r="C191"/>
      <c r="D191"/>
      <c r="E191"/>
      <c r="F191"/>
      <c r="G191"/>
      <c r="H191"/>
      <c r="I191"/>
      <c r="J191"/>
      <c r="K191"/>
      <c r="L191"/>
      <c r="M191"/>
      <c r="N191"/>
    </row>
    <row r="192" spans="3:14" x14ac:dyDescent="0.2">
      <c r="C192"/>
      <c r="D192"/>
      <c r="E192"/>
      <c r="F192"/>
      <c r="G192"/>
      <c r="H192"/>
      <c r="I192"/>
      <c r="J192"/>
      <c r="K192"/>
      <c r="L192"/>
      <c r="M192"/>
      <c r="N192"/>
    </row>
    <row r="193" spans="3:14" x14ac:dyDescent="0.2">
      <c r="C193"/>
      <c r="D193"/>
      <c r="E193"/>
      <c r="F193"/>
      <c r="G193"/>
      <c r="H193"/>
      <c r="I193"/>
      <c r="J193"/>
      <c r="K193"/>
      <c r="L193"/>
      <c r="M193"/>
      <c r="N193"/>
    </row>
    <row r="194" spans="3:14" x14ac:dyDescent="0.2">
      <c r="C194"/>
      <c r="D194"/>
      <c r="E194"/>
      <c r="F194"/>
      <c r="G194"/>
      <c r="H194"/>
      <c r="I194"/>
      <c r="J194"/>
      <c r="K194"/>
      <c r="L194"/>
      <c r="M194"/>
      <c r="N194"/>
    </row>
    <row r="195" spans="3:14" x14ac:dyDescent="0.2">
      <c r="C195"/>
      <c r="D195"/>
      <c r="E195"/>
      <c r="F195"/>
      <c r="G195"/>
      <c r="H195"/>
      <c r="I195"/>
      <c r="J195"/>
      <c r="K195"/>
      <c r="L195"/>
      <c r="M195"/>
      <c r="N195"/>
    </row>
    <row r="196" spans="3:14" x14ac:dyDescent="0.2">
      <c r="C196"/>
      <c r="D196"/>
      <c r="E196"/>
      <c r="F196"/>
      <c r="G196"/>
      <c r="H196"/>
      <c r="I196"/>
      <c r="J196"/>
      <c r="K196"/>
      <c r="L196"/>
      <c r="M196"/>
      <c r="N196"/>
    </row>
    <row r="197" spans="3:14" x14ac:dyDescent="0.2">
      <c r="C197"/>
      <c r="D197"/>
      <c r="E197"/>
      <c r="F197"/>
      <c r="G197"/>
      <c r="H197"/>
      <c r="I197"/>
      <c r="J197"/>
      <c r="K197"/>
      <c r="L197"/>
      <c r="M197"/>
      <c r="N197"/>
    </row>
    <row r="198" spans="3:14" x14ac:dyDescent="0.2">
      <c r="C198"/>
      <c r="D198"/>
      <c r="E198"/>
      <c r="F198"/>
      <c r="G198"/>
      <c r="H198"/>
      <c r="I198"/>
      <c r="J198"/>
      <c r="K198"/>
      <c r="L198"/>
      <c r="M198"/>
      <c r="N198"/>
    </row>
    <row r="199" spans="3:14" x14ac:dyDescent="0.2">
      <c r="C199"/>
      <c r="D199"/>
      <c r="E199"/>
      <c r="F199"/>
      <c r="G199"/>
      <c r="H199"/>
      <c r="I199"/>
      <c r="J199"/>
      <c r="K199"/>
      <c r="L199"/>
      <c r="M199"/>
      <c r="N199"/>
    </row>
    <row r="200" spans="3:14" x14ac:dyDescent="0.2">
      <c r="C200"/>
      <c r="D200"/>
      <c r="E200"/>
      <c r="F200"/>
      <c r="G200"/>
      <c r="H200"/>
      <c r="I200"/>
      <c r="J200"/>
      <c r="K200"/>
      <c r="L200"/>
      <c r="M200"/>
      <c r="N200"/>
    </row>
    <row r="201" spans="3:14" x14ac:dyDescent="0.2">
      <c r="C201"/>
      <c r="D201"/>
      <c r="E201"/>
      <c r="F201"/>
      <c r="G201"/>
      <c r="H201"/>
      <c r="I201"/>
      <c r="J201"/>
      <c r="K201"/>
      <c r="L201"/>
      <c r="M201"/>
      <c r="N201"/>
    </row>
    <row r="202" spans="3:14" x14ac:dyDescent="0.2">
      <c r="C202"/>
      <c r="D202"/>
      <c r="E202"/>
      <c r="F202"/>
      <c r="G202"/>
      <c r="H202"/>
      <c r="I202"/>
      <c r="J202"/>
      <c r="K202"/>
      <c r="L202"/>
      <c r="M202"/>
      <c r="N202"/>
    </row>
    <row r="203" spans="3:14" x14ac:dyDescent="0.2">
      <c r="C203"/>
      <c r="D203"/>
      <c r="E203"/>
      <c r="F203"/>
      <c r="G203"/>
      <c r="H203"/>
      <c r="I203"/>
      <c r="J203"/>
      <c r="K203"/>
      <c r="L203"/>
      <c r="M203"/>
      <c r="N203"/>
    </row>
    <row r="204" spans="3:14" x14ac:dyDescent="0.2">
      <c r="C204"/>
      <c r="D204"/>
      <c r="E204"/>
      <c r="F204"/>
      <c r="G204"/>
      <c r="H204"/>
      <c r="I204"/>
      <c r="J204"/>
      <c r="K204"/>
      <c r="L204"/>
      <c r="M204"/>
      <c r="N204"/>
    </row>
    <row r="205" spans="3:14" x14ac:dyDescent="0.2">
      <c r="C205"/>
      <c r="D205"/>
      <c r="E205"/>
      <c r="F205"/>
      <c r="G205"/>
      <c r="H205"/>
      <c r="I205"/>
      <c r="J205"/>
      <c r="K205"/>
      <c r="L205"/>
      <c r="M205"/>
      <c r="N205"/>
    </row>
    <row r="206" spans="3:14" x14ac:dyDescent="0.2">
      <c r="C206"/>
      <c r="D206"/>
      <c r="E206"/>
      <c r="F206"/>
      <c r="G206"/>
      <c r="H206"/>
      <c r="I206"/>
      <c r="J206"/>
      <c r="K206"/>
      <c r="L206"/>
      <c r="M206"/>
      <c r="N206"/>
    </row>
    <row r="207" spans="3:14" x14ac:dyDescent="0.2">
      <c r="C207"/>
      <c r="D207"/>
      <c r="E207"/>
      <c r="F207"/>
      <c r="G207"/>
      <c r="H207"/>
      <c r="I207"/>
      <c r="J207"/>
      <c r="K207"/>
      <c r="L207"/>
      <c r="M207"/>
      <c r="N207"/>
    </row>
    <row r="208" spans="3:14" x14ac:dyDescent="0.2">
      <c r="C208"/>
      <c r="D208"/>
      <c r="E208"/>
      <c r="F208"/>
      <c r="G208"/>
      <c r="H208"/>
      <c r="I208"/>
      <c r="J208"/>
      <c r="K208"/>
      <c r="L208"/>
      <c r="M208"/>
      <c r="N208"/>
    </row>
    <row r="209" spans="3:14" x14ac:dyDescent="0.2">
      <c r="C209"/>
      <c r="D209"/>
      <c r="E209"/>
      <c r="F209"/>
      <c r="G209"/>
      <c r="H209"/>
      <c r="I209"/>
      <c r="J209"/>
      <c r="K209"/>
      <c r="L209"/>
      <c r="M209"/>
      <c r="N209"/>
    </row>
    <row r="210" spans="3:14" x14ac:dyDescent="0.2">
      <c r="C210"/>
      <c r="D210"/>
      <c r="E210"/>
      <c r="F210"/>
      <c r="G210"/>
      <c r="H210"/>
      <c r="I210"/>
      <c r="J210"/>
      <c r="K210"/>
      <c r="L210"/>
      <c r="M210"/>
      <c r="N210"/>
    </row>
    <row r="211" spans="3:14" x14ac:dyDescent="0.2">
      <c r="C211"/>
      <c r="D211"/>
      <c r="E211"/>
      <c r="F211"/>
      <c r="G211"/>
      <c r="H211"/>
      <c r="I211"/>
      <c r="J211"/>
      <c r="K211"/>
      <c r="L211"/>
      <c r="M211"/>
      <c r="N211"/>
    </row>
    <row r="212" spans="3:14" x14ac:dyDescent="0.2">
      <c r="C212"/>
      <c r="D212"/>
      <c r="E212"/>
      <c r="F212"/>
      <c r="G212"/>
      <c r="H212"/>
      <c r="I212"/>
      <c r="J212"/>
      <c r="K212"/>
      <c r="L212"/>
      <c r="M212"/>
      <c r="N212"/>
    </row>
    <row r="213" spans="3:14" x14ac:dyDescent="0.2">
      <c r="C213"/>
      <c r="D213"/>
      <c r="E213"/>
      <c r="F213"/>
      <c r="G213"/>
      <c r="H213"/>
      <c r="I213"/>
      <c r="J213"/>
      <c r="K213"/>
      <c r="L213"/>
      <c r="M213"/>
      <c r="N213"/>
    </row>
    <row r="214" spans="3:14" x14ac:dyDescent="0.2">
      <c r="C214"/>
      <c r="D214"/>
      <c r="E214"/>
      <c r="F214"/>
      <c r="G214"/>
      <c r="H214"/>
      <c r="I214"/>
      <c r="J214"/>
      <c r="K214"/>
      <c r="L214"/>
      <c r="M214"/>
      <c r="N214"/>
    </row>
    <row r="215" spans="3:14" x14ac:dyDescent="0.2">
      <c r="C215"/>
      <c r="D215"/>
      <c r="E215"/>
      <c r="F215"/>
      <c r="G215"/>
      <c r="H215"/>
      <c r="I215"/>
      <c r="J215"/>
      <c r="K215"/>
      <c r="L215"/>
      <c r="M215"/>
      <c r="N215"/>
    </row>
    <row r="216" spans="3:14" x14ac:dyDescent="0.2">
      <c r="C216"/>
      <c r="D216"/>
      <c r="E216"/>
      <c r="F216"/>
      <c r="G216"/>
      <c r="H216"/>
      <c r="I216"/>
      <c r="J216"/>
      <c r="K216"/>
      <c r="L216"/>
      <c r="M216"/>
      <c r="N216"/>
    </row>
    <row r="217" spans="3:14" x14ac:dyDescent="0.2">
      <c r="C217"/>
      <c r="D217"/>
      <c r="E217"/>
      <c r="F217"/>
      <c r="G217"/>
      <c r="H217"/>
      <c r="I217"/>
      <c r="J217"/>
      <c r="K217"/>
      <c r="L217"/>
      <c r="M217"/>
      <c r="N217"/>
    </row>
    <row r="218" spans="3:14" x14ac:dyDescent="0.2">
      <c r="C218"/>
      <c r="D218"/>
      <c r="E218"/>
      <c r="F218"/>
      <c r="G218"/>
      <c r="H218"/>
      <c r="I218"/>
      <c r="J218"/>
      <c r="K218"/>
      <c r="L218"/>
      <c r="M218"/>
      <c r="N218"/>
    </row>
    <row r="219" spans="3:14" x14ac:dyDescent="0.2">
      <c r="C219"/>
      <c r="D219"/>
      <c r="E219"/>
      <c r="F219"/>
      <c r="G219"/>
      <c r="H219"/>
      <c r="I219"/>
      <c r="J219"/>
      <c r="K219"/>
      <c r="L219"/>
      <c r="M219"/>
      <c r="N219"/>
    </row>
    <row r="220" spans="3:14" x14ac:dyDescent="0.2">
      <c r="C220"/>
      <c r="D220"/>
      <c r="E220"/>
      <c r="F220"/>
      <c r="G220"/>
      <c r="H220"/>
      <c r="I220"/>
      <c r="J220"/>
      <c r="K220"/>
      <c r="L220"/>
      <c r="M220"/>
      <c r="N220"/>
    </row>
    <row r="221" spans="3:14" x14ac:dyDescent="0.2">
      <c r="C221"/>
      <c r="D221"/>
      <c r="E221"/>
      <c r="F221"/>
      <c r="G221"/>
      <c r="H221"/>
      <c r="I221"/>
      <c r="J221"/>
      <c r="K221"/>
      <c r="L221"/>
      <c r="M221"/>
      <c r="N221"/>
    </row>
    <row r="222" spans="3:14" x14ac:dyDescent="0.2">
      <c r="C222"/>
      <c r="D222"/>
      <c r="E222"/>
      <c r="F222"/>
      <c r="G222"/>
      <c r="H222"/>
      <c r="I222"/>
      <c r="J222"/>
      <c r="K222"/>
      <c r="L222"/>
      <c r="M222"/>
      <c r="N222"/>
    </row>
    <row r="223" spans="3:14" x14ac:dyDescent="0.2">
      <c r="C223"/>
      <c r="D223"/>
      <c r="E223"/>
      <c r="F223"/>
      <c r="G223"/>
      <c r="H223"/>
      <c r="I223"/>
      <c r="J223"/>
      <c r="K223"/>
      <c r="L223"/>
      <c r="M223"/>
      <c r="N223"/>
    </row>
    <row r="224" spans="3:14" x14ac:dyDescent="0.2">
      <c r="C224"/>
      <c r="D224"/>
      <c r="E224"/>
      <c r="F224"/>
      <c r="G224"/>
      <c r="H224"/>
      <c r="I224"/>
      <c r="J224"/>
      <c r="K224"/>
      <c r="L224"/>
      <c r="M224"/>
      <c r="N224"/>
    </row>
    <row r="225" spans="3:14" x14ac:dyDescent="0.2">
      <c r="C225"/>
      <c r="D225"/>
      <c r="E225"/>
      <c r="F225"/>
      <c r="G225"/>
      <c r="H225"/>
      <c r="I225"/>
      <c r="J225"/>
      <c r="K225"/>
      <c r="L225"/>
      <c r="M225"/>
      <c r="N225"/>
    </row>
    <row r="226" spans="3:14" x14ac:dyDescent="0.2">
      <c r="C226"/>
      <c r="D226"/>
      <c r="E226"/>
      <c r="F226"/>
      <c r="G226"/>
      <c r="H226"/>
      <c r="I226"/>
      <c r="J226"/>
      <c r="K226"/>
      <c r="L226"/>
      <c r="M226"/>
      <c r="N226"/>
    </row>
    <row r="227" spans="3:14" x14ac:dyDescent="0.2">
      <c r="C227"/>
      <c r="D227"/>
      <c r="E227"/>
      <c r="F227"/>
      <c r="G227"/>
      <c r="H227"/>
      <c r="I227"/>
      <c r="J227"/>
      <c r="K227"/>
      <c r="L227"/>
      <c r="M227"/>
      <c r="N227"/>
    </row>
    <row r="228" spans="3:14" x14ac:dyDescent="0.2">
      <c r="C228"/>
      <c r="D228"/>
      <c r="E228"/>
      <c r="F228"/>
      <c r="G228"/>
      <c r="H228"/>
      <c r="I228"/>
      <c r="J228"/>
      <c r="K228"/>
      <c r="L228"/>
      <c r="M228"/>
      <c r="N228"/>
    </row>
    <row r="229" spans="3:14" x14ac:dyDescent="0.2">
      <c r="C229"/>
      <c r="D229"/>
      <c r="E229"/>
      <c r="F229"/>
      <c r="G229"/>
      <c r="H229"/>
      <c r="I229"/>
      <c r="J229"/>
      <c r="K229"/>
      <c r="L229"/>
      <c r="M229"/>
      <c r="N229"/>
    </row>
    <row r="230" spans="3:14" x14ac:dyDescent="0.2">
      <c r="C230"/>
      <c r="D230"/>
      <c r="E230"/>
      <c r="F230"/>
      <c r="G230"/>
      <c r="H230"/>
      <c r="I230"/>
      <c r="J230"/>
      <c r="K230"/>
      <c r="L230"/>
      <c r="M230"/>
      <c r="N230"/>
    </row>
    <row r="231" spans="3:14" x14ac:dyDescent="0.2">
      <c r="C231"/>
      <c r="D231"/>
      <c r="E231"/>
      <c r="F231"/>
      <c r="G231"/>
      <c r="H231"/>
      <c r="I231"/>
      <c r="J231"/>
      <c r="K231"/>
      <c r="L231"/>
      <c r="M231"/>
      <c r="N231"/>
    </row>
    <row r="232" spans="3:14" x14ac:dyDescent="0.2">
      <c r="C232"/>
      <c r="D232"/>
      <c r="E232"/>
      <c r="F232"/>
      <c r="G232"/>
      <c r="H232"/>
      <c r="I232"/>
      <c r="J232"/>
      <c r="K232"/>
      <c r="L232"/>
      <c r="M232"/>
      <c r="N232"/>
    </row>
    <row r="233" spans="3:14" x14ac:dyDescent="0.2">
      <c r="C233"/>
      <c r="D233"/>
      <c r="E233"/>
      <c r="F233"/>
      <c r="G233"/>
      <c r="H233"/>
      <c r="I233"/>
      <c r="J233"/>
      <c r="K233"/>
      <c r="L233"/>
      <c r="M233"/>
      <c r="N233"/>
    </row>
    <row r="234" spans="3:14" x14ac:dyDescent="0.2">
      <c r="C234"/>
      <c r="D234"/>
      <c r="E234"/>
      <c r="F234"/>
      <c r="G234"/>
      <c r="H234"/>
      <c r="I234"/>
      <c r="J234"/>
      <c r="K234"/>
      <c r="L234"/>
      <c r="M234"/>
      <c r="N234"/>
    </row>
    <row r="235" spans="3:14" x14ac:dyDescent="0.2">
      <c r="C235"/>
      <c r="D235"/>
      <c r="E235"/>
      <c r="F235"/>
      <c r="G235"/>
      <c r="H235"/>
      <c r="I235"/>
      <c r="J235"/>
      <c r="K235"/>
      <c r="L235"/>
      <c r="M235"/>
      <c r="N235"/>
    </row>
    <row r="236" spans="3:14" x14ac:dyDescent="0.2">
      <c r="C236"/>
      <c r="D236"/>
      <c r="E236"/>
      <c r="F236"/>
      <c r="G236"/>
      <c r="H236"/>
      <c r="I236"/>
      <c r="J236"/>
      <c r="K236"/>
      <c r="L236"/>
      <c r="M236"/>
      <c r="N236"/>
    </row>
    <row r="237" spans="3:14" x14ac:dyDescent="0.2">
      <c r="C237"/>
      <c r="D237"/>
      <c r="E237"/>
      <c r="F237"/>
      <c r="G237"/>
      <c r="H237"/>
      <c r="I237"/>
      <c r="J237"/>
      <c r="K237"/>
      <c r="L237"/>
      <c r="M237"/>
      <c r="N237"/>
    </row>
    <row r="238" spans="3:14" x14ac:dyDescent="0.2">
      <c r="C238"/>
      <c r="D238"/>
      <c r="E238"/>
      <c r="F238"/>
      <c r="G238"/>
      <c r="H238"/>
      <c r="I238"/>
      <c r="J238"/>
      <c r="K238"/>
      <c r="L238"/>
      <c r="M238"/>
      <c r="N238"/>
    </row>
    <row r="239" spans="3:14" x14ac:dyDescent="0.2">
      <c r="C239"/>
      <c r="D239"/>
      <c r="E239"/>
      <c r="F239"/>
      <c r="G239"/>
      <c r="H239"/>
      <c r="I239"/>
      <c r="J239"/>
      <c r="K239"/>
      <c r="L239"/>
      <c r="M239"/>
      <c r="N239"/>
    </row>
    <row r="240" spans="3:14" x14ac:dyDescent="0.2">
      <c r="C240"/>
      <c r="D240"/>
      <c r="E240"/>
      <c r="F240"/>
      <c r="G240"/>
      <c r="H240"/>
      <c r="I240"/>
      <c r="J240"/>
      <c r="K240"/>
      <c r="L240"/>
      <c r="M240"/>
      <c r="N240"/>
    </row>
    <row r="241" spans="3:14" x14ac:dyDescent="0.2">
      <c r="C241"/>
      <c r="D241"/>
      <c r="E241"/>
      <c r="F241"/>
      <c r="G241"/>
      <c r="H241"/>
      <c r="I241"/>
      <c r="J241"/>
      <c r="K241"/>
      <c r="L241"/>
      <c r="M241"/>
      <c r="N241"/>
    </row>
    <row r="242" spans="3:14" x14ac:dyDescent="0.2">
      <c r="C242"/>
      <c r="D242"/>
      <c r="E242"/>
      <c r="F242"/>
      <c r="G242"/>
      <c r="H242"/>
      <c r="I242"/>
      <c r="J242"/>
      <c r="K242"/>
      <c r="L242"/>
      <c r="M242"/>
      <c r="N242"/>
    </row>
    <row r="243" spans="3:14" x14ac:dyDescent="0.2">
      <c r="C243"/>
      <c r="D243"/>
      <c r="E243"/>
      <c r="F243"/>
      <c r="G243"/>
      <c r="H243"/>
      <c r="I243"/>
      <c r="J243"/>
      <c r="K243"/>
      <c r="L243"/>
      <c r="M243"/>
      <c r="N243"/>
    </row>
    <row r="244" spans="3:14" x14ac:dyDescent="0.2">
      <c r="C244"/>
      <c r="D244"/>
      <c r="E244"/>
      <c r="F244"/>
      <c r="G244"/>
      <c r="H244"/>
      <c r="I244"/>
      <c r="J244"/>
      <c r="K244"/>
      <c r="L244"/>
      <c r="M244"/>
      <c r="N244"/>
    </row>
    <row r="245" spans="3:14" x14ac:dyDescent="0.2">
      <c r="C245"/>
      <c r="D245"/>
      <c r="E245"/>
      <c r="F245"/>
      <c r="G245"/>
      <c r="H245"/>
      <c r="I245"/>
      <c r="J245"/>
      <c r="K245"/>
      <c r="L245"/>
      <c r="M245"/>
      <c r="N245"/>
    </row>
    <row r="246" spans="3:14" x14ac:dyDescent="0.2">
      <c r="C246"/>
      <c r="D246"/>
      <c r="E246"/>
      <c r="F246"/>
      <c r="G246"/>
      <c r="H246"/>
      <c r="I246"/>
      <c r="J246"/>
      <c r="K246"/>
      <c r="L246"/>
      <c r="M246"/>
      <c r="N246"/>
    </row>
    <row r="247" spans="3:14" x14ac:dyDescent="0.2">
      <c r="C247"/>
      <c r="D247"/>
      <c r="E247"/>
      <c r="F247"/>
      <c r="G247"/>
      <c r="H247"/>
      <c r="I247"/>
      <c r="J247"/>
      <c r="K247"/>
      <c r="L247"/>
      <c r="M247"/>
      <c r="N247"/>
    </row>
    <row r="248" spans="3:14" x14ac:dyDescent="0.2">
      <c r="C248"/>
      <c r="D248"/>
      <c r="E248"/>
      <c r="F248"/>
      <c r="G248"/>
      <c r="H248"/>
      <c r="I248"/>
      <c r="J248"/>
      <c r="K248"/>
      <c r="L248"/>
      <c r="M248"/>
      <c r="N248"/>
    </row>
    <row r="249" spans="3:14" x14ac:dyDescent="0.2">
      <c r="C249"/>
      <c r="D249"/>
      <c r="E249"/>
      <c r="F249"/>
      <c r="G249"/>
      <c r="H249"/>
      <c r="I249"/>
      <c r="J249"/>
      <c r="K249"/>
      <c r="L249"/>
      <c r="M249"/>
      <c r="N249"/>
    </row>
    <row r="250" spans="3:14" x14ac:dyDescent="0.2">
      <c r="C250"/>
      <c r="D250"/>
      <c r="E250"/>
      <c r="F250"/>
      <c r="G250"/>
      <c r="H250"/>
      <c r="I250"/>
      <c r="J250"/>
      <c r="K250"/>
      <c r="L250"/>
      <c r="M250"/>
      <c r="N250"/>
    </row>
    <row r="251" spans="3:14" x14ac:dyDescent="0.2">
      <c r="C251"/>
      <c r="D251"/>
      <c r="E251"/>
      <c r="F251"/>
      <c r="G251"/>
      <c r="H251"/>
      <c r="I251"/>
      <c r="J251"/>
      <c r="K251"/>
      <c r="L251"/>
      <c r="M251"/>
      <c r="N251"/>
    </row>
    <row r="252" spans="3:14" x14ac:dyDescent="0.2">
      <c r="C252"/>
      <c r="D252"/>
      <c r="E252"/>
      <c r="F252"/>
      <c r="G252"/>
      <c r="H252"/>
      <c r="I252"/>
      <c r="J252"/>
      <c r="K252"/>
      <c r="L252"/>
      <c r="M252"/>
      <c r="N252"/>
    </row>
    <row r="253" spans="3:14" x14ac:dyDescent="0.2">
      <c r="C253"/>
      <c r="D253"/>
      <c r="E253"/>
      <c r="F253"/>
      <c r="G253"/>
      <c r="H253"/>
      <c r="I253"/>
      <c r="J253"/>
      <c r="K253"/>
      <c r="L253"/>
      <c r="M253"/>
      <c r="N253"/>
    </row>
    <row r="254" spans="3:14" x14ac:dyDescent="0.2">
      <c r="C254"/>
      <c r="D254"/>
      <c r="E254"/>
      <c r="F254"/>
      <c r="G254"/>
      <c r="H254"/>
      <c r="I254"/>
      <c r="J254"/>
      <c r="K254"/>
      <c r="L254"/>
      <c r="M254"/>
      <c r="N254"/>
    </row>
    <row r="255" spans="3:14" x14ac:dyDescent="0.2">
      <c r="C255"/>
      <c r="D255"/>
      <c r="E255"/>
      <c r="F255"/>
      <c r="G255"/>
      <c r="H255"/>
      <c r="I255"/>
      <c r="J255"/>
      <c r="K255"/>
      <c r="L255"/>
      <c r="M255"/>
      <c r="N255"/>
    </row>
    <row r="256" spans="3:14" x14ac:dyDescent="0.2">
      <c r="C256"/>
      <c r="D256"/>
      <c r="E256"/>
      <c r="F256"/>
      <c r="G256"/>
      <c r="H256"/>
      <c r="I256"/>
      <c r="J256"/>
      <c r="K256"/>
      <c r="L256"/>
      <c r="M256"/>
      <c r="N256"/>
    </row>
    <row r="257" spans="3:14" x14ac:dyDescent="0.2">
      <c r="C257"/>
      <c r="D257"/>
      <c r="E257"/>
      <c r="F257"/>
      <c r="G257"/>
      <c r="H257"/>
      <c r="I257"/>
      <c r="J257"/>
      <c r="K257"/>
      <c r="L257"/>
      <c r="M257"/>
      <c r="N257"/>
    </row>
    <row r="258" spans="3:14" x14ac:dyDescent="0.2">
      <c r="C258"/>
      <c r="D258"/>
      <c r="E258"/>
      <c r="F258"/>
      <c r="G258"/>
      <c r="H258"/>
      <c r="I258"/>
      <c r="J258"/>
      <c r="K258"/>
      <c r="L258"/>
      <c r="M258"/>
      <c r="N258"/>
    </row>
    <row r="259" spans="3:14" x14ac:dyDescent="0.2">
      <c r="C259"/>
      <c r="D259"/>
      <c r="E259"/>
      <c r="F259"/>
      <c r="G259"/>
      <c r="H259"/>
      <c r="I259"/>
      <c r="J259"/>
      <c r="K259"/>
      <c r="L259"/>
      <c r="M259"/>
      <c r="N259"/>
    </row>
    <row r="260" spans="3:14" x14ac:dyDescent="0.2">
      <c r="C260"/>
      <c r="D260"/>
      <c r="E260"/>
      <c r="F260"/>
      <c r="G260"/>
      <c r="H260"/>
      <c r="I260"/>
      <c r="J260"/>
      <c r="K260"/>
      <c r="L260"/>
      <c r="M260"/>
      <c r="N260"/>
    </row>
    <row r="261" spans="3:14" x14ac:dyDescent="0.2">
      <c r="C261"/>
      <c r="D261"/>
      <c r="E261"/>
      <c r="F261"/>
      <c r="G261"/>
      <c r="H261"/>
      <c r="I261"/>
      <c r="J261"/>
      <c r="K261"/>
      <c r="L261"/>
      <c r="M261"/>
      <c r="N261"/>
    </row>
    <row r="262" spans="3:14" x14ac:dyDescent="0.2">
      <c r="C262"/>
      <c r="D262"/>
      <c r="E262"/>
      <c r="F262"/>
      <c r="G262"/>
      <c r="H262"/>
      <c r="I262"/>
      <c r="J262"/>
      <c r="K262"/>
      <c r="L262"/>
      <c r="M262"/>
      <c r="N262"/>
    </row>
    <row r="263" spans="3:14" x14ac:dyDescent="0.2">
      <c r="C263"/>
      <c r="D263"/>
      <c r="E263"/>
      <c r="F263"/>
      <c r="G263"/>
      <c r="H263"/>
      <c r="I263"/>
      <c r="J263"/>
      <c r="K263"/>
      <c r="L263"/>
      <c r="M263"/>
      <c r="N263"/>
    </row>
    <row r="264" spans="3:14" x14ac:dyDescent="0.2">
      <c r="C264"/>
      <c r="D264"/>
      <c r="E264"/>
      <c r="F264"/>
      <c r="G264"/>
      <c r="H264"/>
      <c r="I264"/>
      <c r="J264"/>
      <c r="K264"/>
      <c r="L264"/>
      <c r="M264"/>
      <c r="N264"/>
    </row>
    <row r="265" spans="3:14" x14ac:dyDescent="0.2">
      <c r="C265"/>
      <c r="D265"/>
      <c r="E265"/>
      <c r="F265"/>
      <c r="G265"/>
      <c r="H265"/>
      <c r="I265"/>
      <c r="J265"/>
      <c r="K265"/>
      <c r="L265"/>
      <c r="M265"/>
      <c r="N265"/>
    </row>
    <row r="266" spans="3:14" x14ac:dyDescent="0.2">
      <c r="C266"/>
      <c r="D266"/>
      <c r="E266"/>
      <c r="F266"/>
      <c r="G266"/>
      <c r="H266"/>
      <c r="I266"/>
      <c r="J266"/>
      <c r="K266"/>
      <c r="L266"/>
      <c r="M266"/>
      <c r="N266"/>
    </row>
    <row r="267" spans="3:14" x14ac:dyDescent="0.2">
      <c r="C267"/>
      <c r="D267"/>
      <c r="E267"/>
      <c r="F267"/>
      <c r="G267"/>
      <c r="H267"/>
      <c r="I267"/>
      <c r="J267"/>
      <c r="K267"/>
      <c r="L267"/>
      <c r="M267"/>
      <c r="N267"/>
    </row>
    <row r="268" spans="3:14" x14ac:dyDescent="0.2">
      <c r="C268"/>
      <c r="D268"/>
      <c r="E268"/>
      <c r="F268"/>
      <c r="G268"/>
      <c r="H268"/>
      <c r="I268"/>
      <c r="J268"/>
      <c r="K268"/>
      <c r="L268"/>
      <c r="M268"/>
      <c r="N268"/>
    </row>
    <row r="269" spans="3:14" x14ac:dyDescent="0.2">
      <c r="C269"/>
      <c r="D269"/>
      <c r="E269"/>
      <c r="F269"/>
      <c r="G269"/>
      <c r="H269"/>
      <c r="I269"/>
      <c r="J269"/>
      <c r="K269"/>
      <c r="L269"/>
      <c r="M269"/>
      <c r="N269"/>
    </row>
    <row r="270" spans="3:14" x14ac:dyDescent="0.2">
      <c r="C270"/>
      <c r="D270"/>
      <c r="E270"/>
      <c r="F270"/>
      <c r="G270"/>
      <c r="H270"/>
      <c r="I270"/>
      <c r="J270"/>
      <c r="K270"/>
      <c r="L270"/>
      <c r="M270"/>
      <c r="N270"/>
    </row>
    <row r="271" spans="3:14" x14ac:dyDescent="0.2">
      <c r="C271"/>
      <c r="D271"/>
      <c r="E271"/>
      <c r="F271"/>
      <c r="G271"/>
      <c r="H271"/>
      <c r="I271"/>
      <c r="J271"/>
      <c r="K271"/>
      <c r="L271"/>
      <c r="M271"/>
      <c r="N271"/>
    </row>
    <row r="272" spans="3:14" x14ac:dyDescent="0.2">
      <c r="C272"/>
      <c r="D272"/>
      <c r="E272"/>
      <c r="F272"/>
      <c r="G272"/>
      <c r="H272"/>
      <c r="I272"/>
      <c r="J272"/>
      <c r="K272"/>
      <c r="L272"/>
      <c r="M272"/>
      <c r="N272"/>
    </row>
    <row r="273" spans="3:14" x14ac:dyDescent="0.2">
      <c r="C273"/>
      <c r="D273"/>
      <c r="E273"/>
      <c r="F273"/>
      <c r="G273"/>
      <c r="H273"/>
      <c r="I273"/>
      <c r="J273"/>
      <c r="K273"/>
      <c r="L273"/>
      <c r="M273"/>
      <c r="N273"/>
    </row>
    <row r="274" spans="3:14" x14ac:dyDescent="0.2">
      <c r="C274"/>
      <c r="D274"/>
      <c r="E274"/>
      <c r="F274"/>
      <c r="G274"/>
      <c r="H274"/>
      <c r="I274"/>
      <c r="J274"/>
      <c r="K274"/>
      <c r="L274"/>
      <c r="M274"/>
      <c r="N274"/>
    </row>
    <row r="275" spans="3:14" x14ac:dyDescent="0.2">
      <c r="C275"/>
      <c r="D275"/>
      <c r="E275"/>
      <c r="F275"/>
      <c r="G275"/>
      <c r="H275"/>
      <c r="I275"/>
      <c r="J275"/>
      <c r="K275"/>
      <c r="L275"/>
      <c r="M275"/>
      <c r="N275"/>
    </row>
    <row r="276" spans="3:14" x14ac:dyDescent="0.2">
      <c r="C276"/>
      <c r="D276"/>
      <c r="E276"/>
      <c r="F276"/>
      <c r="G276"/>
      <c r="H276"/>
      <c r="I276"/>
      <c r="J276"/>
      <c r="K276"/>
      <c r="L276"/>
      <c r="M276"/>
      <c r="N276"/>
    </row>
    <row r="277" spans="3:14" x14ac:dyDescent="0.2">
      <c r="C277"/>
      <c r="D277"/>
      <c r="E277"/>
      <c r="F277"/>
      <c r="G277"/>
      <c r="H277"/>
      <c r="I277"/>
      <c r="J277"/>
      <c r="K277"/>
      <c r="L277"/>
      <c r="M277"/>
      <c r="N277"/>
    </row>
    <row r="278" spans="3:14" x14ac:dyDescent="0.2">
      <c r="C278"/>
      <c r="D278"/>
      <c r="E278"/>
      <c r="F278"/>
      <c r="G278"/>
      <c r="H278"/>
      <c r="I278"/>
      <c r="J278"/>
      <c r="K278"/>
      <c r="L278"/>
      <c r="M278"/>
      <c r="N278"/>
    </row>
    <row r="279" spans="3:14" x14ac:dyDescent="0.2">
      <c r="C279"/>
      <c r="D279"/>
      <c r="E279"/>
      <c r="F279"/>
      <c r="G279"/>
      <c r="H279"/>
      <c r="I279"/>
      <c r="J279"/>
      <c r="K279"/>
      <c r="L279"/>
      <c r="M279"/>
      <c r="N279"/>
    </row>
    <row r="280" spans="3:14" x14ac:dyDescent="0.2">
      <c r="C280"/>
      <c r="D280"/>
      <c r="E280"/>
      <c r="F280"/>
      <c r="G280"/>
      <c r="H280"/>
      <c r="I280"/>
      <c r="J280"/>
      <c r="K280"/>
      <c r="L280"/>
      <c r="M280"/>
      <c r="N280"/>
    </row>
    <row r="281" spans="3:14" x14ac:dyDescent="0.2">
      <c r="C281"/>
      <c r="D281"/>
      <c r="E281"/>
      <c r="F281"/>
      <c r="G281"/>
      <c r="H281"/>
      <c r="I281"/>
      <c r="J281"/>
      <c r="K281"/>
      <c r="L281"/>
      <c r="M281"/>
      <c r="N281"/>
    </row>
    <row r="282" spans="3:14" x14ac:dyDescent="0.2">
      <c r="C282"/>
      <c r="D282"/>
      <c r="E282"/>
      <c r="F282"/>
      <c r="G282"/>
      <c r="H282"/>
      <c r="I282"/>
      <c r="J282"/>
      <c r="K282"/>
      <c r="L282"/>
      <c r="M282"/>
      <c r="N282"/>
    </row>
    <row r="283" spans="3:14" x14ac:dyDescent="0.2">
      <c r="C283"/>
      <c r="D283"/>
      <c r="E283"/>
      <c r="F283"/>
      <c r="G283"/>
      <c r="H283"/>
      <c r="I283"/>
      <c r="J283"/>
      <c r="K283"/>
      <c r="L283"/>
      <c r="M283"/>
      <c r="N283"/>
    </row>
    <row r="284" spans="3:14" x14ac:dyDescent="0.2">
      <c r="C284"/>
      <c r="D284"/>
      <c r="E284"/>
      <c r="F284"/>
      <c r="G284"/>
      <c r="H284"/>
      <c r="I284"/>
      <c r="J284"/>
      <c r="K284"/>
      <c r="L284"/>
      <c r="M284"/>
      <c r="N284"/>
    </row>
    <row r="285" spans="3:14" x14ac:dyDescent="0.2">
      <c r="C285"/>
      <c r="D285"/>
      <c r="E285"/>
      <c r="F285"/>
      <c r="G285"/>
      <c r="H285"/>
      <c r="I285"/>
      <c r="J285"/>
      <c r="K285"/>
      <c r="L285"/>
      <c r="M285"/>
      <c r="N285"/>
    </row>
    <row r="286" spans="3:14" x14ac:dyDescent="0.2">
      <c r="C286"/>
      <c r="D286"/>
      <c r="E286"/>
      <c r="F286"/>
      <c r="G286"/>
      <c r="H286"/>
      <c r="I286"/>
      <c r="J286"/>
      <c r="K286"/>
      <c r="L286"/>
      <c r="M286"/>
      <c r="N286"/>
    </row>
    <row r="287" spans="3:14" x14ac:dyDescent="0.2">
      <c r="C287"/>
      <c r="D287"/>
      <c r="E287"/>
      <c r="F287"/>
      <c r="G287"/>
      <c r="H287"/>
      <c r="I287"/>
      <c r="J287"/>
      <c r="K287"/>
      <c r="L287"/>
      <c r="M287"/>
      <c r="N287"/>
    </row>
    <row r="288" spans="3:14" x14ac:dyDescent="0.2">
      <c r="C288"/>
      <c r="D288"/>
      <c r="E288"/>
      <c r="F288"/>
      <c r="G288"/>
      <c r="H288"/>
      <c r="I288"/>
      <c r="J288"/>
      <c r="K288"/>
      <c r="L288"/>
      <c r="M288"/>
      <c r="N288"/>
    </row>
    <row r="289" spans="3:14" x14ac:dyDescent="0.2">
      <c r="C289"/>
      <c r="D289"/>
      <c r="E289"/>
      <c r="F289"/>
      <c r="G289"/>
      <c r="H289"/>
      <c r="I289"/>
      <c r="J289"/>
      <c r="K289"/>
      <c r="L289"/>
      <c r="M289"/>
      <c r="N289"/>
    </row>
    <row r="290" spans="3:14" x14ac:dyDescent="0.2">
      <c r="C290"/>
      <c r="D290"/>
      <c r="E290"/>
      <c r="F290"/>
      <c r="G290"/>
      <c r="H290"/>
      <c r="I290"/>
      <c r="J290"/>
      <c r="K290"/>
      <c r="L290"/>
      <c r="M290"/>
      <c r="N290"/>
    </row>
    <row r="291" spans="3:14" x14ac:dyDescent="0.2">
      <c r="C291"/>
      <c r="D291"/>
      <c r="E291"/>
      <c r="F291"/>
      <c r="G291"/>
      <c r="H291"/>
      <c r="I291"/>
      <c r="J291"/>
      <c r="K291"/>
      <c r="L291"/>
      <c r="M291"/>
      <c r="N291"/>
    </row>
    <row r="292" spans="3:14" x14ac:dyDescent="0.2">
      <c r="C292"/>
      <c r="D292"/>
      <c r="E292"/>
      <c r="F292"/>
      <c r="G292"/>
      <c r="H292"/>
      <c r="I292"/>
      <c r="J292"/>
      <c r="K292"/>
      <c r="L292"/>
      <c r="M292"/>
      <c r="N292"/>
    </row>
    <row r="293" spans="3:14" x14ac:dyDescent="0.2">
      <c r="C293"/>
      <c r="D293"/>
      <c r="E293"/>
      <c r="F293"/>
      <c r="G293"/>
      <c r="H293"/>
      <c r="I293"/>
      <c r="J293"/>
      <c r="K293"/>
      <c r="L293"/>
      <c r="M293"/>
      <c r="N293"/>
    </row>
    <row r="294" spans="3:14" x14ac:dyDescent="0.2">
      <c r="C294"/>
      <c r="D294"/>
      <c r="E294"/>
      <c r="F294"/>
      <c r="G294"/>
      <c r="H294"/>
      <c r="I294"/>
      <c r="J294"/>
      <c r="K294"/>
      <c r="L294"/>
      <c r="M294"/>
      <c r="N294"/>
    </row>
    <row r="295" spans="3:14" x14ac:dyDescent="0.2">
      <c r="C295"/>
      <c r="D295"/>
      <c r="E295"/>
      <c r="F295"/>
      <c r="G295"/>
      <c r="H295"/>
      <c r="I295"/>
      <c r="J295"/>
      <c r="K295"/>
      <c r="L295"/>
      <c r="M295"/>
      <c r="N295"/>
    </row>
    <row r="296" spans="3:14" x14ac:dyDescent="0.2">
      <c r="C296"/>
      <c r="D296"/>
      <c r="E296"/>
      <c r="F296"/>
      <c r="G296"/>
      <c r="H296"/>
      <c r="I296"/>
      <c r="J296"/>
      <c r="K296"/>
      <c r="L296"/>
      <c r="M296"/>
      <c r="N296"/>
    </row>
    <row r="297" spans="3:14" x14ac:dyDescent="0.2">
      <c r="C297"/>
      <c r="D297"/>
      <c r="E297"/>
      <c r="F297"/>
      <c r="G297"/>
      <c r="H297"/>
      <c r="I297"/>
      <c r="J297"/>
      <c r="K297"/>
      <c r="L297"/>
      <c r="M297"/>
      <c r="N297"/>
    </row>
    <row r="298" spans="3:14" x14ac:dyDescent="0.2">
      <c r="C298"/>
      <c r="D298"/>
      <c r="E298"/>
      <c r="F298"/>
      <c r="G298"/>
      <c r="H298"/>
      <c r="I298"/>
      <c r="J298"/>
      <c r="K298"/>
      <c r="L298"/>
      <c r="M298"/>
      <c r="N298"/>
    </row>
    <row r="299" spans="3:14" x14ac:dyDescent="0.2">
      <c r="C299"/>
      <c r="D299"/>
      <c r="E299"/>
      <c r="F299"/>
      <c r="G299"/>
      <c r="H299"/>
      <c r="I299"/>
      <c r="J299"/>
      <c r="K299"/>
      <c r="L299"/>
      <c r="M299"/>
      <c r="N299"/>
    </row>
    <row r="300" spans="3:14" x14ac:dyDescent="0.2">
      <c r="C300"/>
      <c r="D300"/>
      <c r="E300"/>
      <c r="F300"/>
      <c r="G300"/>
      <c r="H300"/>
      <c r="I300"/>
      <c r="J300"/>
      <c r="K300"/>
      <c r="L300"/>
      <c r="M300"/>
      <c r="N300"/>
    </row>
    <row r="301" spans="3:14" x14ac:dyDescent="0.2">
      <c r="C301"/>
      <c r="D301"/>
      <c r="E301"/>
      <c r="F301"/>
      <c r="G301"/>
      <c r="H301"/>
      <c r="I301"/>
      <c r="J301"/>
      <c r="K301"/>
      <c r="L301"/>
      <c r="M301"/>
      <c r="N301"/>
    </row>
    <row r="302" spans="3:14" x14ac:dyDescent="0.2">
      <c r="C302"/>
      <c r="D302"/>
      <c r="E302"/>
      <c r="F302"/>
      <c r="G302"/>
      <c r="H302"/>
      <c r="I302"/>
      <c r="J302"/>
      <c r="K302"/>
      <c r="L302"/>
      <c r="M302"/>
      <c r="N302"/>
    </row>
    <row r="303" spans="3:14" x14ac:dyDescent="0.2">
      <c r="C303"/>
      <c r="D303"/>
      <c r="E303"/>
      <c r="F303"/>
      <c r="G303"/>
      <c r="H303"/>
      <c r="I303"/>
      <c r="J303"/>
      <c r="K303"/>
      <c r="L303"/>
      <c r="M303"/>
      <c r="N303"/>
    </row>
    <row r="304" spans="3:14" x14ac:dyDescent="0.2">
      <c r="C304"/>
      <c r="D304"/>
      <c r="E304"/>
      <c r="F304"/>
      <c r="G304"/>
      <c r="H304"/>
      <c r="I304"/>
      <c r="J304"/>
      <c r="K304"/>
      <c r="L304"/>
      <c r="M304"/>
      <c r="N304"/>
    </row>
    <row r="305" spans="3:14" x14ac:dyDescent="0.2">
      <c r="C305"/>
      <c r="D305"/>
      <c r="E305"/>
      <c r="F305"/>
      <c r="G305"/>
      <c r="H305"/>
      <c r="I305"/>
      <c r="J305"/>
      <c r="K305"/>
      <c r="L305"/>
      <c r="M305"/>
      <c r="N305"/>
    </row>
    <row r="306" spans="3:14" x14ac:dyDescent="0.2">
      <c r="C306"/>
      <c r="D306"/>
      <c r="E306"/>
      <c r="F306"/>
      <c r="G306"/>
      <c r="H306"/>
      <c r="I306"/>
      <c r="J306"/>
      <c r="K306"/>
      <c r="L306"/>
      <c r="M306"/>
      <c r="N306"/>
    </row>
    <row r="307" spans="3:14" x14ac:dyDescent="0.2">
      <c r="C307"/>
      <c r="D307"/>
      <c r="E307"/>
      <c r="F307"/>
      <c r="G307"/>
      <c r="H307"/>
      <c r="I307"/>
      <c r="J307"/>
      <c r="K307"/>
      <c r="L307"/>
      <c r="M307"/>
      <c r="N307"/>
    </row>
    <row r="308" spans="3:14" x14ac:dyDescent="0.2">
      <c r="C308"/>
      <c r="D308"/>
      <c r="E308"/>
      <c r="F308"/>
      <c r="G308"/>
      <c r="H308"/>
      <c r="I308"/>
      <c r="J308"/>
      <c r="K308"/>
      <c r="L308"/>
      <c r="M308"/>
      <c r="N308"/>
    </row>
    <row r="309" spans="3:14" x14ac:dyDescent="0.2">
      <c r="C309"/>
      <c r="D309"/>
      <c r="E309"/>
      <c r="F309"/>
      <c r="G309"/>
      <c r="H309"/>
      <c r="I309"/>
      <c r="J309"/>
      <c r="K309"/>
      <c r="L309"/>
      <c r="M309"/>
      <c r="N309"/>
    </row>
    <row r="310" spans="3:14" x14ac:dyDescent="0.2">
      <c r="C310"/>
      <c r="D310"/>
      <c r="E310"/>
      <c r="F310"/>
      <c r="G310"/>
      <c r="H310"/>
      <c r="I310"/>
      <c r="J310"/>
      <c r="K310"/>
      <c r="L310"/>
      <c r="M310"/>
      <c r="N310"/>
    </row>
    <row r="311" spans="3:14" x14ac:dyDescent="0.2">
      <c r="C311"/>
      <c r="D311"/>
      <c r="E311"/>
      <c r="F311"/>
      <c r="G311"/>
      <c r="H311"/>
      <c r="I311"/>
      <c r="J311"/>
      <c r="K311"/>
      <c r="L311"/>
      <c r="M311"/>
      <c r="N311"/>
    </row>
    <row r="312" spans="3:14" x14ac:dyDescent="0.2">
      <c r="C312"/>
      <c r="D312"/>
      <c r="E312"/>
      <c r="F312"/>
      <c r="G312"/>
      <c r="H312"/>
      <c r="I312"/>
      <c r="J312"/>
      <c r="K312"/>
      <c r="L312"/>
      <c r="M312"/>
      <c r="N312"/>
    </row>
    <row r="313" spans="3:14" x14ac:dyDescent="0.2">
      <c r="C313"/>
      <c r="D313"/>
      <c r="E313"/>
      <c r="F313"/>
      <c r="G313"/>
      <c r="H313"/>
      <c r="I313"/>
      <c r="J313"/>
      <c r="K313"/>
      <c r="L313"/>
      <c r="M313"/>
      <c r="N313"/>
    </row>
    <row r="314" spans="3:14" x14ac:dyDescent="0.2">
      <c r="C314"/>
      <c r="D314"/>
      <c r="E314"/>
      <c r="F314"/>
      <c r="G314"/>
      <c r="H314"/>
      <c r="I314"/>
      <c r="J314"/>
      <c r="K314"/>
      <c r="L314"/>
      <c r="M314"/>
      <c r="N314"/>
    </row>
    <row r="315" spans="3:14" x14ac:dyDescent="0.2">
      <c r="C315"/>
      <c r="D315"/>
      <c r="E315"/>
      <c r="F315"/>
      <c r="G315"/>
      <c r="H315"/>
      <c r="I315"/>
      <c r="J315"/>
      <c r="K315"/>
      <c r="L315"/>
      <c r="M315"/>
      <c r="N315"/>
    </row>
    <row r="316" spans="3:14" x14ac:dyDescent="0.2">
      <c r="C316"/>
      <c r="D316"/>
      <c r="E316"/>
      <c r="F316"/>
      <c r="G316"/>
      <c r="H316"/>
      <c r="I316"/>
      <c r="J316"/>
      <c r="K316"/>
      <c r="L316"/>
      <c r="M316"/>
      <c r="N316"/>
    </row>
    <row r="317" spans="3:14" x14ac:dyDescent="0.2">
      <c r="C317"/>
      <c r="D317"/>
      <c r="E317"/>
      <c r="F317"/>
      <c r="G317"/>
      <c r="H317"/>
      <c r="I317"/>
      <c r="J317"/>
      <c r="K317"/>
      <c r="L317"/>
      <c r="M317"/>
      <c r="N317"/>
    </row>
    <row r="318" spans="3:14" x14ac:dyDescent="0.2">
      <c r="C318"/>
      <c r="D318"/>
      <c r="E318"/>
      <c r="F318"/>
      <c r="G318"/>
      <c r="H318"/>
      <c r="I318"/>
      <c r="J318"/>
      <c r="K318"/>
      <c r="L318"/>
      <c r="M318"/>
      <c r="N318"/>
    </row>
    <row r="319" spans="3:14" x14ac:dyDescent="0.2">
      <c r="C319"/>
      <c r="D319"/>
      <c r="E319"/>
      <c r="F319"/>
      <c r="G319"/>
      <c r="H319"/>
      <c r="I319"/>
      <c r="J319"/>
      <c r="K319"/>
      <c r="L319"/>
      <c r="M319"/>
      <c r="N319"/>
    </row>
    <row r="320" spans="3:14" x14ac:dyDescent="0.2">
      <c r="C320"/>
      <c r="D320"/>
      <c r="E320"/>
      <c r="F320"/>
      <c r="G320"/>
      <c r="H320"/>
      <c r="I320"/>
      <c r="J320"/>
      <c r="K320"/>
      <c r="L320"/>
      <c r="M320"/>
      <c r="N320"/>
    </row>
    <row r="321" spans="3:14" x14ac:dyDescent="0.2">
      <c r="C321"/>
      <c r="D321"/>
      <c r="E321"/>
      <c r="F321"/>
      <c r="G321"/>
      <c r="H321"/>
      <c r="I321"/>
      <c r="J321"/>
      <c r="K321"/>
      <c r="L321"/>
      <c r="M321"/>
      <c r="N321"/>
    </row>
    <row r="322" spans="3:14" x14ac:dyDescent="0.2">
      <c r="C322"/>
      <c r="D322"/>
      <c r="E322"/>
      <c r="F322"/>
      <c r="G322"/>
      <c r="H322"/>
      <c r="I322"/>
      <c r="J322"/>
      <c r="K322"/>
      <c r="L322"/>
      <c r="M322"/>
      <c r="N322"/>
    </row>
    <row r="323" spans="3:14" x14ac:dyDescent="0.2">
      <c r="C323"/>
      <c r="D323"/>
      <c r="E323"/>
      <c r="F323"/>
      <c r="G323"/>
      <c r="H323"/>
      <c r="I323"/>
      <c r="J323"/>
      <c r="K323"/>
      <c r="L323"/>
      <c r="M323"/>
      <c r="N323"/>
    </row>
    <row r="324" spans="3:14" x14ac:dyDescent="0.2">
      <c r="C324"/>
      <c r="D324"/>
      <c r="E324"/>
      <c r="F324"/>
      <c r="G324"/>
      <c r="H324"/>
      <c r="I324"/>
      <c r="J324"/>
      <c r="K324"/>
      <c r="L324"/>
      <c r="M324"/>
      <c r="N324"/>
    </row>
    <row r="325" spans="3:14" x14ac:dyDescent="0.2">
      <c r="C325"/>
      <c r="D325"/>
      <c r="E325"/>
      <c r="F325"/>
      <c r="G325"/>
      <c r="H325"/>
      <c r="I325"/>
      <c r="J325"/>
      <c r="K325"/>
      <c r="L325"/>
      <c r="M325"/>
      <c r="N325"/>
    </row>
    <row r="326" spans="3:14" x14ac:dyDescent="0.2">
      <c r="C326"/>
      <c r="D326"/>
      <c r="E326"/>
      <c r="F326"/>
      <c r="G326"/>
      <c r="H326"/>
      <c r="I326"/>
      <c r="J326"/>
      <c r="K326"/>
      <c r="L326"/>
      <c r="M326"/>
      <c r="N326"/>
    </row>
    <row r="327" spans="3:14" x14ac:dyDescent="0.2">
      <c r="C327"/>
      <c r="D327"/>
      <c r="E327"/>
      <c r="F327"/>
      <c r="G327"/>
      <c r="H327"/>
      <c r="I327"/>
      <c r="J327"/>
      <c r="K327"/>
      <c r="L327"/>
      <c r="M327"/>
      <c r="N327"/>
    </row>
    <row r="328" spans="3:14" x14ac:dyDescent="0.2">
      <c r="C328"/>
      <c r="D328"/>
      <c r="E328"/>
      <c r="F328"/>
      <c r="G328"/>
      <c r="H328"/>
      <c r="I328"/>
      <c r="J328"/>
      <c r="K328"/>
      <c r="L328"/>
      <c r="M328"/>
      <c r="N328"/>
    </row>
    <row r="329" spans="3:14" x14ac:dyDescent="0.2">
      <c r="C329"/>
      <c r="D329"/>
      <c r="E329"/>
      <c r="F329"/>
      <c r="G329"/>
      <c r="H329"/>
      <c r="I329"/>
      <c r="J329"/>
      <c r="K329"/>
      <c r="L329"/>
      <c r="M329"/>
      <c r="N329"/>
    </row>
    <row r="330" spans="3:14" x14ac:dyDescent="0.2">
      <c r="C330"/>
      <c r="D330"/>
      <c r="E330"/>
      <c r="F330"/>
      <c r="G330"/>
      <c r="H330"/>
      <c r="I330"/>
      <c r="J330"/>
      <c r="K330"/>
      <c r="L330"/>
      <c r="M330"/>
      <c r="N330"/>
    </row>
    <row r="331" spans="3:14" x14ac:dyDescent="0.2">
      <c r="C331"/>
      <c r="D331"/>
      <c r="E331"/>
      <c r="F331"/>
      <c r="G331"/>
      <c r="H331"/>
      <c r="I331"/>
      <c r="J331"/>
      <c r="K331"/>
      <c r="L331"/>
      <c r="M331"/>
      <c r="N331"/>
    </row>
    <row r="332" spans="3:14" x14ac:dyDescent="0.2">
      <c r="C332"/>
      <c r="D332"/>
      <c r="E332"/>
      <c r="F332"/>
      <c r="G332"/>
      <c r="H332"/>
      <c r="I332"/>
      <c r="J332"/>
      <c r="K332"/>
      <c r="L332"/>
      <c r="M332"/>
      <c r="N332"/>
    </row>
    <row r="333" spans="3:14" x14ac:dyDescent="0.2">
      <c r="C333"/>
      <c r="D333"/>
      <c r="E333"/>
      <c r="F333"/>
      <c r="G333"/>
      <c r="H333"/>
      <c r="I333"/>
      <c r="J333"/>
      <c r="K333"/>
      <c r="L333"/>
      <c r="M333"/>
      <c r="N333"/>
    </row>
    <row r="334" spans="3:14" x14ac:dyDescent="0.2">
      <c r="C334"/>
      <c r="D334"/>
      <c r="E334"/>
      <c r="F334"/>
      <c r="G334"/>
      <c r="H334"/>
      <c r="I334"/>
      <c r="J334"/>
      <c r="K334"/>
      <c r="L334"/>
      <c r="M334"/>
      <c r="N334"/>
    </row>
    <row r="335" spans="3:14" x14ac:dyDescent="0.2">
      <c r="C335"/>
      <c r="D335"/>
      <c r="E335"/>
      <c r="F335"/>
      <c r="G335"/>
      <c r="H335"/>
      <c r="I335"/>
      <c r="J335"/>
      <c r="K335"/>
      <c r="L335"/>
      <c r="M335"/>
      <c r="N335"/>
    </row>
    <row r="336" spans="3:14" x14ac:dyDescent="0.2">
      <c r="C336"/>
      <c r="D336"/>
      <c r="E336"/>
      <c r="F336"/>
      <c r="G336"/>
      <c r="H336"/>
      <c r="I336"/>
      <c r="J336"/>
      <c r="K336"/>
      <c r="L336"/>
      <c r="M336"/>
      <c r="N336"/>
    </row>
    <row r="337" spans="3:13" x14ac:dyDescent="0.2">
      <c r="C337"/>
      <c r="D337"/>
      <c r="E337"/>
      <c r="F337"/>
      <c r="G337"/>
      <c r="H337"/>
      <c r="I337"/>
      <c r="J337"/>
      <c r="K337"/>
      <c r="L337"/>
      <c r="M337" s="9"/>
    </row>
    <row r="338" spans="3:13" x14ac:dyDescent="0.2">
      <c r="C338"/>
      <c r="D338"/>
      <c r="E338"/>
      <c r="F338"/>
      <c r="G338"/>
      <c r="H338"/>
      <c r="I338"/>
      <c r="J338"/>
      <c r="K338"/>
      <c r="L338"/>
      <c r="M338" s="9"/>
    </row>
    <row r="339" spans="3:13" x14ac:dyDescent="0.2">
      <c r="C339"/>
      <c r="D339"/>
      <c r="E339"/>
      <c r="F339"/>
      <c r="G339"/>
      <c r="H339"/>
      <c r="I339"/>
      <c r="J339"/>
      <c r="K339"/>
      <c r="L339"/>
      <c r="M339" s="9"/>
    </row>
    <row r="340" spans="3:13" x14ac:dyDescent="0.2">
      <c r="C340"/>
      <c r="D340"/>
      <c r="E340"/>
      <c r="F340"/>
      <c r="G340"/>
      <c r="H340"/>
      <c r="I340"/>
      <c r="J340"/>
      <c r="K340"/>
      <c r="L340"/>
      <c r="M340" s="9"/>
    </row>
    <row r="341" spans="3:13" x14ac:dyDescent="0.2">
      <c r="C341"/>
      <c r="D341"/>
      <c r="E341"/>
      <c r="F341"/>
      <c r="G341"/>
      <c r="H341"/>
      <c r="I341"/>
      <c r="J341"/>
      <c r="K341"/>
      <c r="L341"/>
      <c r="M341" s="9"/>
    </row>
    <row r="342" spans="3:13" x14ac:dyDescent="0.2">
      <c r="C342"/>
      <c r="D342"/>
      <c r="E342"/>
      <c r="F342"/>
      <c r="G342"/>
      <c r="H342"/>
      <c r="I342"/>
      <c r="J342"/>
      <c r="K342"/>
      <c r="L342"/>
      <c r="M342" s="9"/>
    </row>
    <row r="343" spans="3:13" x14ac:dyDescent="0.2">
      <c r="C343"/>
      <c r="D343"/>
      <c r="E343"/>
      <c r="F343"/>
      <c r="G343"/>
      <c r="H343"/>
      <c r="I343"/>
      <c r="J343"/>
      <c r="K343"/>
      <c r="L343"/>
      <c r="M343" s="9"/>
    </row>
    <row r="344" spans="3:13" x14ac:dyDescent="0.2">
      <c r="C344"/>
      <c r="D344"/>
      <c r="E344"/>
      <c r="F344"/>
      <c r="G344"/>
      <c r="H344"/>
      <c r="I344"/>
      <c r="J344"/>
      <c r="K344"/>
      <c r="L344"/>
      <c r="M344" s="9"/>
    </row>
    <row r="345" spans="3:13" x14ac:dyDescent="0.2">
      <c r="C345"/>
      <c r="D345"/>
      <c r="E345"/>
      <c r="F345"/>
      <c r="G345"/>
      <c r="H345"/>
      <c r="I345"/>
      <c r="J345"/>
      <c r="K345"/>
      <c r="L345"/>
      <c r="M345" s="9"/>
    </row>
    <row r="346" spans="3:13" x14ac:dyDescent="0.2">
      <c r="C346"/>
      <c r="D346"/>
      <c r="E346"/>
      <c r="F346"/>
      <c r="G346"/>
      <c r="H346"/>
      <c r="I346"/>
      <c r="J346"/>
      <c r="K346"/>
      <c r="L346"/>
      <c r="M346" s="9"/>
    </row>
    <row r="347" spans="3:13" x14ac:dyDescent="0.2">
      <c r="C347"/>
      <c r="D347"/>
      <c r="E347"/>
      <c r="F347"/>
      <c r="G347"/>
      <c r="H347"/>
      <c r="I347"/>
      <c r="J347"/>
      <c r="K347"/>
      <c r="L347"/>
      <c r="M347" s="9"/>
    </row>
    <row r="348" spans="3:13" x14ac:dyDescent="0.2">
      <c r="C348"/>
      <c r="D348"/>
      <c r="E348"/>
      <c r="F348"/>
      <c r="G348"/>
      <c r="H348"/>
      <c r="I348"/>
      <c r="J348"/>
      <c r="K348"/>
      <c r="L348"/>
      <c r="M348" s="9"/>
    </row>
    <row r="349" spans="3:13" x14ac:dyDescent="0.2">
      <c r="C349"/>
      <c r="D349"/>
      <c r="E349"/>
      <c r="F349"/>
      <c r="G349"/>
      <c r="H349"/>
      <c r="I349"/>
      <c r="J349"/>
      <c r="K349"/>
      <c r="L349"/>
      <c r="M349" s="9"/>
    </row>
    <row r="350" spans="3:13" x14ac:dyDescent="0.2">
      <c r="C350"/>
      <c r="D350"/>
      <c r="E350"/>
      <c r="F350"/>
      <c r="G350"/>
      <c r="H350"/>
      <c r="I350"/>
      <c r="J350"/>
      <c r="K350"/>
      <c r="L350"/>
      <c r="M350" s="9"/>
    </row>
    <row r="351" spans="3:13" x14ac:dyDescent="0.2">
      <c r="C351"/>
      <c r="D351"/>
      <c r="E351"/>
      <c r="F351"/>
      <c r="G351"/>
      <c r="H351"/>
      <c r="I351"/>
      <c r="J351"/>
      <c r="K351"/>
      <c r="L351"/>
      <c r="M351" s="9"/>
    </row>
    <row r="352" spans="3:13" x14ac:dyDescent="0.2">
      <c r="C352"/>
      <c r="D352"/>
      <c r="E352"/>
      <c r="F352"/>
      <c r="G352"/>
      <c r="H352"/>
      <c r="I352"/>
      <c r="J352"/>
      <c r="K352"/>
      <c r="L352"/>
      <c r="M352" s="9"/>
    </row>
    <row r="353" spans="3:13" x14ac:dyDescent="0.2">
      <c r="C353"/>
      <c r="D353"/>
      <c r="E353"/>
      <c r="F353"/>
      <c r="G353"/>
      <c r="H353"/>
      <c r="I353"/>
      <c r="J353"/>
      <c r="K353"/>
      <c r="L353"/>
      <c r="M353" s="9"/>
    </row>
    <row r="354" spans="3:13" x14ac:dyDescent="0.2">
      <c r="C354"/>
      <c r="D354"/>
      <c r="E354"/>
      <c r="F354"/>
      <c r="G354"/>
      <c r="H354"/>
      <c r="I354"/>
      <c r="J354"/>
      <c r="K354"/>
      <c r="L354"/>
      <c r="M354" s="9"/>
    </row>
    <row r="355" spans="3:13" x14ac:dyDescent="0.2">
      <c r="C355"/>
      <c r="D355"/>
      <c r="E355"/>
      <c r="F355"/>
      <c r="G355"/>
      <c r="H355"/>
      <c r="I355"/>
      <c r="J355"/>
      <c r="K355"/>
      <c r="L355"/>
      <c r="M355" s="9"/>
    </row>
    <row r="356" spans="3:13" x14ac:dyDescent="0.2">
      <c r="C356"/>
      <c r="D356"/>
      <c r="E356"/>
      <c r="F356"/>
      <c r="G356"/>
      <c r="H356"/>
      <c r="I356"/>
      <c r="J356"/>
      <c r="K356"/>
      <c r="L356"/>
      <c r="M356" s="9"/>
    </row>
    <row r="357" spans="3:13" x14ac:dyDescent="0.2">
      <c r="C357"/>
      <c r="D357"/>
      <c r="E357"/>
      <c r="F357"/>
      <c r="G357"/>
      <c r="H357"/>
      <c r="I357"/>
      <c r="J357"/>
      <c r="K357"/>
      <c r="L357"/>
      <c r="M357" s="9"/>
    </row>
    <row r="358" spans="3:13" x14ac:dyDescent="0.2">
      <c r="C358"/>
      <c r="D358"/>
      <c r="E358"/>
      <c r="F358"/>
      <c r="G358"/>
      <c r="H358"/>
      <c r="I358"/>
      <c r="J358"/>
      <c r="K358"/>
      <c r="L358"/>
      <c r="M358" s="9"/>
    </row>
    <row r="359" spans="3:13" x14ac:dyDescent="0.2">
      <c r="C359"/>
      <c r="D359"/>
      <c r="E359"/>
      <c r="F359"/>
      <c r="G359"/>
      <c r="H359"/>
      <c r="I359"/>
      <c r="J359"/>
      <c r="K359"/>
      <c r="L359"/>
      <c r="M359" s="9"/>
    </row>
    <row r="360" spans="3:13" x14ac:dyDescent="0.2">
      <c r="C360"/>
      <c r="D360"/>
      <c r="E360"/>
      <c r="F360"/>
      <c r="G360"/>
      <c r="H360"/>
      <c r="I360"/>
      <c r="J360"/>
      <c r="K360"/>
      <c r="L360"/>
      <c r="M360" s="9"/>
    </row>
    <row r="361" spans="3:13" x14ac:dyDescent="0.2">
      <c r="C361"/>
      <c r="D361"/>
      <c r="E361"/>
      <c r="F361"/>
      <c r="G361"/>
      <c r="H361"/>
      <c r="I361"/>
      <c r="J361"/>
      <c r="K361"/>
      <c r="L361"/>
      <c r="M361" s="9"/>
    </row>
    <row r="362" spans="3:13" x14ac:dyDescent="0.2">
      <c r="C362"/>
      <c r="D362"/>
      <c r="E362"/>
      <c r="F362"/>
      <c r="G362"/>
      <c r="H362"/>
      <c r="I362"/>
      <c r="J362"/>
      <c r="K362"/>
      <c r="L362"/>
      <c r="M362" s="9"/>
    </row>
    <row r="363" spans="3:13" x14ac:dyDescent="0.2">
      <c r="C363"/>
      <c r="D363"/>
      <c r="E363"/>
      <c r="F363"/>
      <c r="G363"/>
      <c r="H363"/>
      <c r="I363"/>
      <c r="J363"/>
      <c r="K363"/>
      <c r="L363"/>
      <c r="M363" s="9"/>
    </row>
    <row r="364" spans="3:13" x14ac:dyDescent="0.2">
      <c r="C364"/>
      <c r="D364"/>
      <c r="E364"/>
      <c r="F364"/>
      <c r="G364"/>
      <c r="H364"/>
      <c r="I364"/>
      <c r="J364"/>
      <c r="K364"/>
      <c r="L364"/>
      <c r="M364" s="9"/>
    </row>
    <row r="365" spans="3:13" x14ac:dyDescent="0.2">
      <c r="C365"/>
      <c r="D365"/>
      <c r="E365"/>
      <c r="F365"/>
      <c r="G365"/>
      <c r="H365"/>
      <c r="I365"/>
      <c r="J365"/>
      <c r="K365"/>
      <c r="L365"/>
      <c r="M365" s="9"/>
    </row>
    <row r="366" spans="3:13" x14ac:dyDescent="0.2">
      <c r="C366"/>
      <c r="D366"/>
      <c r="E366"/>
      <c r="F366"/>
      <c r="G366"/>
      <c r="H366"/>
      <c r="I366"/>
      <c r="J366"/>
      <c r="K366"/>
      <c r="L366"/>
      <c r="M366" s="9"/>
    </row>
    <row r="367" spans="3:13" x14ac:dyDescent="0.2">
      <c r="C367"/>
      <c r="D367"/>
      <c r="E367"/>
      <c r="F367"/>
      <c r="G367" s="9"/>
      <c r="H367" s="9"/>
      <c r="I367" s="9"/>
      <c r="J367" s="9"/>
    </row>
    <row r="368" spans="3:13" x14ac:dyDescent="0.2">
      <c r="C368"/>
      <c r="D368"/>
      <c r="E368"/>
      <c r="F368"/>
      <c r="G368" s="9"/>
      <c r="H368" s="9"/>
      <c r="I368" s="9"/>
      <c r="J368" s="9"/>
    </row>
    <row r="369" spans="3:10" x14ac:dyDescent="0.2">
      <c r="C369"/>
      <c r="D369"/>
      <c r="E369"/>
      <c r="F369"/>
      <c r="G369" s="9"/>
      <c r="H369" s="9"/>
      <c r="I369" s="9"/>
      <c r="J369" s="9"/>
    </row>
    <row r="370" spans="3:10" x14ac:dyDescent="0.2">
      <c r="C370"/>
      <c r="D370"/>
      <c r="E370"/>
      <c r="F370"/>
      <c r="G370" s="9"/>
      <c r="H370" s="9"/>
      <c r="I370" s="9"/>
      <c r="J370" s="9"/>
    </row>
    <row r="371" spans="3:10" x14ac:dyDescent="0.2">
      <c r="C371"/>
      <c r="D371"/>
      <c r="E371"/>
      <c r="F371"/>
      <c r="G371" s="9"/>
      <c r="H371" s="9"/>
      <c r="I371" s="9"/>
      <c r="J371" s="9"/>
    </row>
    <row r="372" spans="3:10" x14ac:dyDescent="0.2">
      <c r="C372"/>
      <c r="D372"/>
      <c r="E372"/>
      <c r="F372"/>
      <c r="G372" s="9"/>
      <c r="H372" s="9"/>
      <c r="I372" s="9"/>
      <c r="J372" s="9"/>
    </row>
    <row r="373" spans="3:10" x14ac:dyDescent="0.2">
      <c r="C373"/>
      <c r="D373"/>
      <c r="E373"/>
      <c r="F373"/>
      <c r="G373" s="9"/>
      <c r="H373" s="9"/>
      <c r="I373" s="9"/>
      <c r="J373" s="9"/>
    </row>
    <row r="374" spans="3:10" x14ac:dyDescent="0.2">
      <c r="C374"/>
      <c r="D374"/>
      <c r="E374"/>
      <c r="F374"/>
      <c r="G374" s="9"/>
      <c r="H374" s="9"/>
      <c r="I374" s="9"/>
      <c r="J374" s="9"/>
    </row>
    <row r="375" spans="3:10" x14ac:dyDescent="0.2">
      <c r="C375"/>
      <c r="D375"/>
      <c r="E375"/>
      <c r="F375"/>
      <c r="G375" s="9"/>
      <c r="H375" s="9"/>
      <c r="I375" s="9"/>
      <c r="J375" s="9"/>
    </row>
    <row r="376" spans="3:10" x14ac:dyDescent="0.2">
      <c r="C376"/>
      <c r="D376"/>
      <c r="E376"/>
      <c r="F376"/>
      <c r="G376" s="9"/>
      <c r="H376" s="9"/>
      <c r="I376" s="9"/>
      <c r="J376" s="9"/>
    </row>
    <row r="377" spans="3:10" x14ac:dyDescent="0.2">
      <c r="C377"/>
      <c r="D377"/>
      <c r="E377"/>
      <c r="F377"/>
      <c r="G377" s="9"/>
      <c r="H377" s="9"/>
      <c r="I377" s="9"/>
      <c r="J377" s="9"/>
    </row>
    <row r="378" spans="3:10" x14ac:dyDescent="0.2">
      <c r="C378"/>
      <c r="D378"/>
      <c r="E378"/>
      <c r="F378"/>
      <c r="G378" s="9"/>
      <c r="H378" s="9"/>
      <c r="I378" s="9"/>
      <c r="J378" s="9"/>
    </row>
    <row r="379" spans="3:10" x14ac:dyDescent="0.2">
      <c r="C379"/>
      <c r="D379"/>
      <c r="E379"/>
      <c r="F379"/>
      <c r="G379" s="9"/>
      <c r="H379" s="9"/>
      <c r="I379" s="9"/>
      <c r="J379" s="9"/>
    </row>
    <row r="380" spans="3:10" x14ac:dyDescent="0.2">
      <c r="C380"/>
      <c r="D380"/>
      <c r="E380"/>
      <c r="F380"/>
      <c r="G380" s="9"/>
      <c r="H380" s="9"/>
      <c r="I380" s="9"/>
      <c r="J380" s="9"/>
    </row>
    <row r="381" spans="3:10" x14ac:dyDescent="0.2">
      <c r="C381"/>
      <c r="D381"/>
      <c r="E381"/>
      <c r="F381"/>
      <c r="G381" s="9"/>
      <c r="H381" s="9"/>
      <c r="I381" s="9"/>
      <c r="J381" s="9"/>
    </row>
    <row r="382" spans="3:10" x14ac:dyDescent="0.2">
      <c r="C382"/>
      <c r="D382"/>
      <c r="E382"/>
      <c r="F382"/>
      <c r="G382" s="9"/>
      <c r="H382" s="9"/>
      <c r="I382" s="9"/>
      <c r="J382" s="9"/>
    </row>
    <row r="383" spans="3:10" x14ac:dyDescent="0.2">
      <c r="C383"/>
      <c r="D383"/>
      <c r="E383"/>
      <c r="F383"/>
      <c r="G383" s="9"/>
      <c r="H383" s="9"/>
      <c r="I383" s="9"/>
      <c r="J383" s="9"/>
    </row>
    <row r="384" spans="3:10" x14ac:dyDescent="0.2">
      <c r="C384"/>
      <c r="D384"/>
      <c r="E384"/>
      <c r="F384"/>
      <c r="G384" s="9"/>
      <c r="H384" s="9"/>
      <c r="I384" s="9"/>
      <c r="J384" s="9"/>
    </row>
    <row r="385" spans="3:10" x14ac:dyDescent="0.2">
      <c r="C385"/>
      <c r="D385"/>
      <c r="E385"/>
      <c r="F385"/>
      <c r="G385" s="9"/>
      <c r="H385" s="9"/>
      <c r="I385" s="9"/>
      <c r="J385" s="9"/>
    </row>
    <row r="386" spans="3:10" x14ac:dyDescent="0.2">
      <c r="C386"/>
      <c r="D386"/>
      <c r="E386"/>
      <c r="F386"/>
      <c r="G386" s="9"/>
      <c r="H386" s="9"/>
      <c r="I386" s="9"/>
      <c r="J386" s="9"/>
    </row>
    <row r="387" spans="3:10" x14ac:dyDescent="0.2">
      <c r="C387"/>
      <c r="D387"/>
      <c r="E387"/>
      <c r="F387"/>
      <c r="G387" s="9"/>
      <c r="H387" s="9"/>
      <c r="I387" s="9"/>
      <c r="J387" s="9"/>
    </row>
    <row r="388" spans="3:10" x14ac:dyDescent="0.2">
      <c r="C388"/>
      <c r="D388"/>
      <c r="E388"/>
      <c r="F388"/>
      <c r="G388" s="9"/>
      <c r="H388" s="9"/>
      <c r="I388" s="9"/>
      <c r="J388" s="9"/>
    </row>
    <row r="389" spans="3:10" x14ac:dyDescent="0.2">
      <c r="C389"/>
      <c r="D389"/>
      <c r="E389"/>
      <c r="F389"/>
      <c r="G389" s="9"/>
      <c r="H389" s="9"/>
      <c r="I389" s="9"/>
      <c r="J389" s="9"/>
    </row>
    <row r="390" spans="3:10" x14ac:dyDescent="0.2">
      <c r="C390"/>
      <c r="D390"/>
      <c r="E390"/>
      <c r="F390"/>
      <c r="G390" s="9"/>
      <c r="H390" s="9"/>
      <c r="I390" s="9"/>
      <c r="J390" s="9"/>
    </row>
    <row r="391" spans="3:10" x14ac:dyDescent="0.2">
      <c r="C391"/>
      <c r="D391"/>
      <c r="E391"/>
      <c r="F391"/>
      <c r="G391" s="9"/>
      <c r="H391" s="9"/>
      <c r="I391" s="9"/>
      <c r="J391" s="9"/>
    </row>
    <row r="392" spans="3:10" x14ac:dyDescent="0.2">
      <c r="C392"/>
      <c r="D392"/>
      <c r="E392"/>
      <c r="F392"/>
      <c r="G392" s="9"/>
      <c r="H392" s="9"/>
      <c r="I392" s="9"/>
      <c r="J392" s="9"/>
    </row>
    <row r="393" spans="3:10" x14ac:dyDescent="0.2">
      <c r="C393"/>
      <c r="D393"/>
      <c r="E393"/>
      <c r="F393"/>
      <c r="G393" s="9"/>
      <c r="H393" s="9"/>
      <c r="I393" s="9"/>
      <c r="J393" s="9"/>
    </row>
    <row r="394" spans="3:10" x14ac:dyDescent="0.2">
      <c r="C394"/>
      <c r="D394"/>
      <c r="E394"/>
      <c r="F394"/>
      <c r="G394" s="9"/>
      <c r="H394" s="9"/>
      <c r="I394" s="9"/>
      <c r="J394" s="9"/>
    </row>
    <row r="395" spans="3:10" x14ac:dyDescent="0.2">
      <c r="C395"/>
      <c r="D395"/>
      <c r="E395"/>
      <c r="F395"/>
      <c r="G395" s="9"/>
      <c r="H395" s="9"/>
      <c r="I395" s="9"/>
      <c r="J395" s="9"/>
    </row>
    <row r="396" spans="3:10" x14ac:dyDescent="0.2">
      <c r="C396"/>
      <c r="D396"/>
      <c r="E396"/>
      <c r="F396"/>
      <c r="G396" s="9"/>
      <c r="H396" s="9"/>
      <c r="I396" s="9"/>
      <c r="J396" s="9"/>
    </row>
    <row r="397" spans="3:10" x14ac:dyDescent="0.2">
      <c r="C397"/>
      <c r="D397"/>
      <c r="E397"/>
      <c r="F397"/>
      <c r="G397" s="9"/>
      <c r="H397" s="9"/>
      <c r="I397" s="9"/>
      <c r="J397" s="9"/>
    </row>
    <row r="398" spans="3:10" x14ac:dyDescent="0.2">
      <c r="C398"/>
      <c r="D398"/>
      <c r="E398"/>
      <c r="F398"/>
      <c r="G398" s="9"/>
      <c r="H398" s="9"/>
      <c r="I398" s="9"/>
      <c r="J398" s="9"/>
    </row>
    <row r="399" spans="3:10" x14ac:dyDescent="0.2">
      <c r="C399"/>
      <c r="D399"/>
      <c r="E399"/>
      <c r="F399"/>
      <c r="G399" s="9"/>
      <c r="H399" s="9"/>
      <c r="I399" s="9"/>
      <c r="J399" s="9"/>
    </row>
    <row r="400" spans="3:10" x14ac:dyDescent="0.2">
      <c r="C400"/>
      <c r="D400"/>
      <c r="E400"/>
      <c r="F400"/>
      <c r="G400" s="9"/>
      <c r="H400" s="9"/>
      <c r="I400" s="9"/>
      <c r="J400" s="9"/>
    </row>
    <row r="401" spans="3:10" x14ac:dyDescent="0.2">
      <c r="C401"/>
      <c r="D401"/>
      <c r="E401"/>
      <c r="F401"/>
      <c r="G401" s="9"/>
      <c r="H401" s="9"/>
      <c r="I401" s="9"/>
      <c r="J401" s="9"/>
    </row>
    <row r="402" spans="3:10" x14ac:dyDescent="0.2">
      <c r="C402"/>
      <c r="D402"/>
      <c r="E402"/>
      <c r="F402"/>
      <c r="G402" s="9"/>
      <c r="H402" s="9"/>
      <c r="I402" s="9"/>
      <c r="J402" s="9"/>
    </row>
    <row r="403" spans="3:10" x14ac:dyDescent="0.2">
      <c r="C403"/>
      <c r="D403"/>
      <c r="E403"/>
      <c r="F403"/>
      <c r="G403" s="9"/>
      <c r="H403" s="9"/>
      <c r="I403" s="9"/>
      <c r="J403" s="9"/>
    </row>
    <row r="404" spans="3:10" x14ac:dyDescent="0.2">
      <c r="C404"/>
      <c r="D404"/>
      <c r="E404"/>
      <c r="F404"/>
      <c r="G404" s="9"/>
      <c r="H404" s="9"/>
      <c r="I404" s="9"/>
      <c r="J404" s="9"/>
    </row>
    <row r="405" spans="3:10" x14ac:dyDescent="0.2">
      <c r="C405"/>
      <c r="D405"/>
      <c r="E405"/>
      <c r="F405"/>
      <c r="G405" s="9"/>
      <c r="H405" s="9"/>
      <c r="I405" s="9"/>
      <c r="J405" s="9"/>
    </row>
    <row r="406" spans="3:10" x14ac:dyDescent="0.2">
      <c r="C406"/>
      <c r="D406"/>
      <c r="E406"/>
      <c r="F406"/>
      <c r="G406" s="9"/>
      <c r="H406" s="9"/>
      <c r="I406" s="9"/>
      <c r="J406" s="9"/>
    </row>
    <row r="407" spans="3:10" x14ac:dyDescent="0.2">
      <c r="C407"/>
      <c r="D407"/>
      <c r="E407"/>
      <c r="F407"/>
      <c r="G407" s="9"/>
      <c r="H407" s="9"/>
      <c r="I407" s="9"/>
      <c r="J407" s="9"/>
    </row>
    <row r="408" spans="3:10" x14ac:dyDescent="0.2">
      <c r="C408"/>
      <c r="D408"/>
      <c r="E408"/>
      <c r="F408"/>
      <c r="G408" s="9"/>
      <c r="H408" s="9"/>
      <c r="I408" s="9"/>
      <c r="J408" s="9"/>
    </row>
    <row r="409" spans="3:10" x14ac:dyDescent="0.2">
      <c r="C409"/>
      <c r="D409"/>
      <c r="E409"/>
      <c r="F409"/>
      <c r="G409" s="9"/>
      <c r="H409" s="9"/>
      <c r="I409" s="9"/>
      <c r="J409" s="9"/>
    </row>
    <row r="410" spans="3:10" x14ac:dyDescent="0.2">
      <c r="C410"/>
      <c r="D410"/>
      <c r="E410"/>
      <c r="F410"/>
      <c r="G410" s="9"/>
      <c r="H410" s="9"/>
      <c r="I410" s="9"/>
      <c r="J410" s="9"/>
    </row>
    <row r="411" spans="3:10" x14ac:dyDescent="0.2">
      <c r="C411"/>
      <c r="D411"/>
      <c r="E411"/>
      <c r="F411"/>
      <c r="G411" s="9"/>
      <c r="H411" s="9"/>
      <c r="I411" s="9"/>
      <c r="J411" s="9"/>
    </row>
    <row r="412" spans="3:10" x14ac:dyDescent="0.2">
      <c r="C412"/>
      <c r="D412"/>
      <c r="E412"/>
      <c r="F412"/>
      <c r="G412" s="9"/>
      <c r="H412" s="9"/>
      <c r="I412" s="9"/>
      <c r="J412" s="9"/>
    </row>
    <row r="413" spans="3:10" x14ac:dyDescent="0.2">
      <c r="C413"/>
      <c r="D413"/>
      <c r="E413"/>
      <c r="F413"/>
      <c r="G413" s="9"/>
      <c r="H413" s="9"/>
      <c r="I413" s="9"/>
      <c r="J413" s="9"/>
    </row>
    <row r="414" spans="3:10" x14ac:dyDescent="0.2">
      <c r="C414"/>
      <c r="D414"/>
      <c r="E414"/>
      <c r="F414"/>
      <c r="G414" s="9"/>
      <c r="H414" s="9"/>
      <c r="I414" s="9"/>
      <c r="J414" s="9"/>
    </row>
    <row r="415" spans="3:10" x14ac:dyDescent="0.2">
      <c r="C415"/>
      <c r="D415"/>
      <c r="E415"/>
      <c r="F415"/>
      <c r="G415" s="9"/>
      <c r="H415" s="9"/>
      <c r="I415" s="9"/>
      <c r="J415" s="9"/>
    </row>
    <row r="416" spans="3:10" x14ac:dyDescent="0.2">
      <c r="C416"/>
      <c r="D416"/>
      <c r="E416"/>
      <c r="F416"/>
      <c r="G416" s="9"/>
      <c r="H416" s="9"/>
      <c r="I416" s="9"/>
      <c r="J416" s="9"/>
    </row>
    <row r="417" spans="3:10" x14ac:dyDescent="0.2">
      <c r="C417"/>
      <c r="D417"/>
      <c r="E417"/>
      <c r="F417"/>
      <c r="G417" s="9"/>
      <c r="H417" s="9"/>
      <c r="I417" s="9"/>
      <c r="J417" s="9"/>
    </row>
    <row r="418" spans="3:10" x14ac:dyDescent="0.2">
      <c r="C418"/>
      <c r="D418"/>
      <c r="E418"/>
      <c r="F418"/>
      <c r="G418" s="9"/>
      <c r="H418" s="9"/>
      <c r="I418" s="9"/>
      <c r="J418" s="9"/>
    </row>
    <row r="419" spans="3:10" x14ac:dyDescent="0.2">
      <c r="C419"/>
      <c r="D419"/>
      <c r="E419"/>
      <c r="F419"/>
      <c r="G419" s="9"/>
      <c r="H419" s="9"/>
      <c r="I419" s="9"/>
      <c r="J419" s="9"/>
    </row>
    <row r="420" spans="3:10" x14ac:dyDescent="0.2">
      <c r="C420"/>
      <c r="D420"/>
      <c r="E420"/>
      <c r="F420"/>
      <c r="G420" s="9"/>
      <c r="H420" s="9"/>
      <c r="I420" s="9"/>
      <c r="J420" s="9"/>
    </row>
    <row r="421" spans="3:10" x14ac:dyDescent="0.2">
      <c r="C421"/>
      <c r="D421"/>
      <c r="E421"/>
      <c r="F421"/>
      <c r="G421" s="9"/>
      <c r="H421" s="9"/>
      <c r="I421" s="9"/>
      <c r="J421" s="9"/>
    </row>
    <row r="422" spans="3:10" x14ac:dyDescent="0.2">
      <c r="C422"/>
      <c r="D422"/>
      <c r="E422"/>
      <c r="F422"/>
      <c r="G422" s="9"/>
      <c r="H422" s="9"/>
      <c r="I422" s="9"/>
      <c r="J422" s="9"/>
    </row>
    <row r="423" spans="3:10" x14ac:dyDescent="0.2">
      <c r="C423"/>
      <c r="D423"/>
      <c r="E423"/>
      <c r="F423"/>
      <c r="G423" s="9"/>
      <c r="H423" s="9"/>
      <c r="I423" s="9"/>
      <c r="J423" s="9"/>
    </row>
    <row r="424" spans="3:10" x14ac:dyDescent="0.2">
      <c r="C424"/>
      <c r="D424"/>
      <c r="E424"/>
      <c r="F424"/>
      <c r="G424" s="9"/>
      <c r="H424" s="9"/>
      <c r="I424" s="9"/>
      <c r="J424" s="9"/>
    </row>
    <row r="425" spans="3:10" x14ac:dyDescent="0.2">
      <c r="C425"/>
      <c r="D425"/>
      <c r="E425"/>
      <c r="F425"/>
      <c r="G425" s="9"/>
      <c r="H425" s="9"/>
      <c r="I425" s="9"/>
      <c r="J425" s="9"/>
    </row>
    <row r="426" spans="3:10" x14ac:dyDescent="0.2">
      <c r="C426"/>
      <c r="D426"/>
      <c r="E426"/>
      <c r="F426"/>
      <c r="G426" s="9"/>
      <c r="H426" s="9"/>
      <c r="I426" s="9"/>
      <c r="J426" s="9"/>
    </row>
    <row r="427" spans="3:10" x14ac:dyDescent="0.2">
      <c r="C427"/>
      <c r="D427"/>
      <c r="E427"/>
      <c r="F427"/>
      <c r="G427" s="9"/>
      <c r="H427" s="9"/>
      <c r="I427" s="9"/>
      <c r="J427" s="9"/>
    </row>
    <row r="428" spans="3:10" x14ac:dyDescent="0.2">
      <c r="C428"/>
      <c r="D428"/>
      <c r="E428"/>
      <c r="F428"/>
      <c r="G428" s="9"/>
      <c r="H428" s="9"/>
      <c r="I428" s="9"/>
      <c r="J428" s="9"/>
    </row>
    <row r="429" spans="3:10" x14ac:dyDescent="0.2">
      <c r="C429"/>
      <c r="D429"/>
      <c r="E429"/>
      <c r="F429"/>
      <c r="G429" s="9"/>
      <c r="H429" s="9"/>
      <c r="I429" s="9"/>
      <c r="J429" s="9"/>
    </row>
    <row r="430" spans="3:10" x14ac:dyDescent="0.2">
      <c r="C430"/>
      <c r="D430"/>
      <c r="E430"/>
      <c r="F430"/>
      <c r="G430" s="9"/>
      <c r="H430" s="9"/>
      <c r="I430" s="9"/>
      <c r="J430" s="9"/>
    </row>
    <row r="431" spans="3:10" x14ac:dyDescent="0.2">
      <c r="C431"/>
      <c r="D431"/>
      <c r="E431"/>
      <c r="F431"/>
      <c r="G431" s="9"/>
      <c r="H431" s="9"/>
      <c r="I431" s="9"/>
      <c r="J431" s="9"/>
    </row>
    <row r="432" spans="3:10" x14ac:dyDescent="0.2">
      <c r="C432"/>
      <c r="D432"/>
      <c r="E432"/>
      <c r="F432"/>
      <c r="G432" s="9"/>
      <c r="H432" s="9"/>
      <c r="I432" s="9"/>
      <c r="J432" s="9"/>
    </row>
    <row r="433" spans="3:10" x14ac:dyDescent="0.2">
      <c r="C433"/>
      <c r="D433"/>
      <c r="E433"/>
      <c r="F433"/>
      <c r="G433" s="9"/>
      <c r="H433" s="9"/>
      <c r="I433" s="9"/>
      <c r="J433" s="9"/>
    </row>
    <row r="434" spans="3:10" x14ac:dyDescent="0.2">
      <c r="C434"/>
      <c r="D434"/>
      <c r="E434"/>
      <c r="F434"/>
      <c r="G434" s="9"/>
      <c r="H434" s="9"/>
      <c r="I434" s="9"/>
      <c r="J434" s="9"/>
    </row>
    <row r="435" spans="3:10" x14ac:dyDescent="0.2">
      <c r="C435"/>
      <c r="D435"/>
      <c r="E435"/>
      <c r="F435"/>
      <c r="G435" s="9"/>
      <c r="H435" s="9"/>
      <c r="I435" s="9"/>
      <c r="J435" s="9"/>
    </row>
    <row r="436" spans="3:10" x14ac:dyDescent="0.2">
      <c r="C436"/>
      <c r="D436"/>
      <c r="E436"/>
      <c r="F436"/>
      <c r="G436" s="9"/>
      <c r="H436" s="9"/>
      <c r="I436" s="9"/>
      <c r="J436" s="9"/>
    </row>
    <row r="437" spans="3:10" x14ac:dyDescent="0.2">
      <c r="C437"/>
      <c r="D437"/>
      <c r="E437"/>
      <c r="F437"/>
      <c r="G437" s="9"/>
      <c r="H437" s="9"/>
      <c r="I437" s="9"/>
      <c r="J437" s="9"/>
    </row>
    <row r="438" spans="3:10" x14ac:dyDescent="0.2">
      <c r="C438"/>
      <c r="D438"/>
      <c r="E438"/>
      <c r="F438"/>
      <c r="G438" s="9"/>
      <c r="H438" s="9"/>
      <c r="I438" s="9"/>
      <c r="J438" s="9"/>
    </row>
    <row r="439" spans="3:10" x14ac:dyDescent="0.2">
      <c r="C439"/>
      <c r="D439"/>
      <c r="E439"/>
      <c r="F439"/>
      <c r="G439" s="9"/>
      <c r="H439" s="9"/>
      <c r="I439" s="9"/>
      <c r="J439" s="9"/>
    </row>
    <row r="440" spans="3:10" x14ac:dyDescent="0.2">
      <c r="C440"/>
      <c r="D440"/>
      <c r="E440"/>
      <c r="F440"/>
      <c r="G440" s="9"/>
      <c r="H440" s="9"/>
      <c r="I440" s="9"/>
      <c r="J440" s="9"/>
    </row>
    <row r="441" spans="3:10" x14ac:dyDescent="0.2">
      <c r="C441"/>
      <c r="D441"/>
      <c r="E441"/>
      <c r="F441"/>
      <c r="G441" s="9"/>
      <c r="H441" s="9"/>
      <c r="I441" s="9"/>
      <c r="J441" s="9"/>
    </row>
    <row r="442" spans="3:10" x14ac:dyDescent="0.2">
      <c r="C442"/>
      <c r="D442"/>
      <c r="E442"/>
      <c r="F442"/>
      <c r="G442" s="9"/>
      <c r="H442" s="9"/>
      <c r="I442" s="9"/>
      <c r="J442" s="9"/>
    </row>
    <row r="443" spans="3:10" x14ac:dyDescent="0.2">
      <c r="C443"/>
      <c r="D443"/>
      <c r="E443"/>
      <c r="F443"/>
      <c r="G443" s="9"/>
      <c r="H443" s="9"/>
      <c r="I443" s="9"/>
      <c r="J443" s="9"/>
    </row>
    <row r="444" spans="3:10" x14ac:dyDescent="0.2">
      <c r="C444"/>
      <c r="D444"/>
      <c r="E444"/>
      <c r="F444"/>
      <c r="G444" s="9"/>
      <c r="H444" s="9"/>
      <c r="I444" s="9"/>
      <c r="J444" s="9"/>
    </row>
    <row r="445" spans="3:10" x14ac:dyDescent="0.2">
      <c r="C445"/>
      <c r="D445"/>
      <c r="E445"/>
      <c r="F445"/>
      <c r="G445" s="9"/>
      <c r="H445" s="9"/>
      <c r="I445" s="9"/>
      <c r="J445" s="9"/>
    </row>
    <row r="446" spans="3:10" x14ac:dyDescent="0.2">
      <c r="C446"/>
      <c r="D446"/>
      <c r="E446"/>
      <c r="F446"/>
      <c r="G446" s="9"/>
      <c r="H446" s="9"/>
      <c r="I446" s="9"/>
      <c r="J446" s="9"/>
    </row>
    <row r="447" spans="3:10" x14ac:dyDescent="0.2">
      <c r="C447"/>
      <c r="D447"/>
      <c r="E447"/>
      <c r="F447"/>
      <c r="G447" s="9"/>
      <c r="H447" s="9"/>
      <c r="I447" s="9"/>
      <c r="J447" s="9"/>
    </row>
    <row r="448" spans="3:10" x14ac:dyDescent="0.2">
      <c r="C448"/>
      <c r="D448"/>
      <c r="E448"/>
      <c r="F448"/>
      <c r="G448" s="9"/>
      <c r="H448" s="9"/>
      <c r="I448" s="9"/>
      <c r="J448" s="9"/>
    </row>
    <row r="449" spans="3:10" x14ac:dyDescent="0.2">
      <c r="C449"/>
      <c r="D449"/>
      <c r="E449"/>
      <c r="F449"/>
      <c r="G449" s="9"/>
      <c r="H449" s="9"/>
      <c r="I449" s="9"/>
      <c r="J449" s="9"/>
    </row>
    <row r="450" spans="3:10" x14ac:dyDescent="0.2">
      <c r="C450"/>
      <c r="D450"/>
      <c r="E450"/>
      <c r="F450"/>
      <c r="G450" s="9"/>
      <c r="H450" s="9"/>
      <c r="I450" s="9"/>
      <c r="J450" s="9"/>
    </row>
    <row r="451" spans="3:10" x14ac:dyDescent="0.2">
      <c r="C451"/>
      <c r="D451"/>
      <c r="E451"/>
      <c r="F451"/>
      <c r="G451" s="9"/>
      <c r="H451" s="9"/>
      <c r="I451" s="9"/>
      <c r="J451" s="9"/>
    </row>
    <row r="452" spans="3:10" x14ac:dyDescent="0.2">
      <c r="C452"/>
      <c r="D452"/>
      <c r="E452"/>
      <c r="F452"/>
      <c r="G452" s="9"/>
      <c r="H452" s="9"/>
      <c r="I452" s="9"/>
      <c r="J452" s="9"/>
    </row>
    <row r="453" spans="3:10" x14ac:dyDescent="0.2">
      <c r="C453"/>
      <c r="D453"/>
      <c r="E453"/>
      <c r="F453"/>
      <c r="G453" s="9"/>
      <c r="H453" s="9"/>
      <c r="I453" s="9"/>
      <c r="J453" s="9"/>
    </row>
    <row r="454" spans="3:10" x14ac:dyDescent="0.2">
      <c r="C454"/>
      <c r="D454"/>
      <c r="E454"/>
      <c r="F454"/>
      <c r="G454" s="9"/>
      <c r="H454" s="9"/>
      <c r="I454" s="9"/>
      <c r="J454" s="9"/>
    </row>
    <row r="455" spans="3:10" x14ac:dyDescent="0.2">
      <c r="C455"/>
      <c r="D455"/>
      <c r="E455"/>
      <c r="F455"/>
      <c r="G455" s="9"/>
      <c r="H455" s="9"/>
      <c r="I455" s="9"/>
      <c r="J455" s="9"/>
    </row>
    <row r="456" spans="3:10" x14ac:dyDescent="0.2">
      <c r="C456"/>
      <c r="D456"/>
      <c r="E456"/>
      <c r="F456"/>
      <c r="G456" s="9"/>
      <c r="H456" s="9"/>
      <c r="I456" s="9"/>
      <c r="J456" s="9"/>
    </row>
    <row r="457" spans="3:10" x14ac:dyDescent="0.2">
      <c r="C457"/>
      <c r="D457"/>
      <c r="E457"/>
      <c r="F457"/>
      <c r="G457" s="9"/>
      <c r="H457" s="9"/>
      <c r="I457" s="9"/>
      <c r="J457" s="9"/>
    </row>
    <row r="458" spans="3:10" x14ac:dyDescent="0.2">
      <c r="C458"/>
      <c r="D458"/>
      <c r="E458"/>
      <c r="F458"/>
      <c r="G458" s="9"/>
      <c r="H458" s="9"/>
      <c r="I458" s="9"/>
      <c r="J458" s="9"/>
    </row>
    <row r="459" spans="3:10" x14ac:dyDescent="0.2">
      <c r="C459"/>
      <c r="D459"/>
      <c r="E459"/>
      <c r="F459"/>
      <c r="G459" s="9"/>
      <c r="H459" s="9"/>
      <c r="I459" s="9"/>
      <c r="J459" s="9"/>
    </row>
    <row r="460" spans="3:10" x14ac:dyDescent="0.2">
      <c r="C460"/>
      <c r="D460"/>
      <c r="E460"/>
      <c r="F460"/>
      <c r="G460" s="9"/>
      <c r="H460" s="9"/>
      <c r="I460" s="9"/>
      <c r="J460" s="9"/>
    </row>
    <row r="461" spans="3:10" x14ac:dyDescent="0.2">
      <c r="C461"/>
      <c r="D461"/>
      <c r="E461"/>
      <c r="F461"/>
      <c r="G461" s="9"/>
      <c r="H461" s="9"/>
      <c r="I461" s="9"/>
      <c r="J461" s="9"/>
    </row>
    <row r="462" spans="3:10" x14ac:dyDescent="0.2">
      <c r="C462"/>
      <c r="D462"/>
      <c r="E462"/>
      <c r="F462"/>
      <c r="G462" s="9"/>
      <c r="H462" s="9"/>
      <c r="I462" s="9"/>
      <c r="J462" s="9"/>
    </row>
    <row r="463" spans="3:10" x14ac:dyDescent="0.2">
      <c r="C463"/>
      <c r="D463"/>
      <c r="E463"/>
      <c r="F463"/>
      <c r="G463" s="9"/>
      <c r="H463" s="9"/>
      <c r="I463" s="9"/>
      <c r="J463" s="9"/>
    </row>
    <row r="464" spans="3:10" x14ac:dyDescent="0.2">
      <c r="C464"/>
      <c r="D464"/>
      <c r="E464"/>
      <c r="F464"/>
      <c r="G464" s="9"/>
      <c r="H464" s="9"/>
      <c r="I464" s="9"/>
      <c r="J464" s="9"/>
    </row>
    <row r="465" spans="3:10" x14ac:dyDescent="0.2">
      <c r="C465"/>
      <c r="D465"/>
      <c r="E465"/>
      <c r="F465"/>
      <c r="G465" s="9"/>
      <c r="H465" s="9"/>
      <c r="I465" s="9"/>
      <c r="J465" s="9"/>
    </row>
    <row r="466" spans="3:10" x14ac:dyDescent="0.2">
      <c r="C466"/>
      <c r="D466"/>
      <c r="E466"/>
      <c r="F466"/>
      <c r="G466" s="9"/>
      <c r="H466" s="9"/>
      <c r="I466" s="9"/>
      <c r="J466" s="9"/>
    </row>
    <row r="467" spans="3:10" x14ac:dyDescent="0.2">
      <c r="C467"/>
      <c r="D467"/>
      <c r="E467"/>
      <c r="F467"/>
      <c r="G467" s="9"/>
      <c r="H467" s="9"/>
      <c r="I467" s="9"/>
      <c r="J467" s="9"/>
    </row>
    <row r="468" spans="3:10" x14ac:dyDescent="0.2">
      <c r="C468"/>
      <c r="D468"/>
      <c r="E468"/>
      <c r="F468"/>
      <c r="G468" s="9"/>
      <c r="H468" s="9"/>
      <c r="I468" s="9"/>
      <c r="J468" s="9"/>
    </row>
    <row r="469" spans="3:10" x14ac:dyDescent="0.2">
      <c r="C469"/>
      <c r="D469"/>
      <c r="E469"/>
      <c r="F469"/>
      <c r="G469" s="9"/>
      <c r="H469" s="9"/>
      <c r="I469" s="9"/>
      <c r="J469" s="9"/>
    </row>
    <row r="470" spans="3:10" x14ac:dyDescent="0.2">
      <c r="C470"/>
      <c r="D470"/>
      <c r="E470"/>
      <c r="F470"/>
      <c r="G470" s="9"/>
      <c r="H470" s="9"/>
      <c r="I470" s="9"/>
      <c r="J470" s="9"/>
    </row>
    <row r="471" spans="3:10" x14ac:dyDescent="0.2">
      <c r="C471"/>
      <c r="D471"/>
      <c r="E471"/>
      <c r="F471"/>
      <c r="G471" s="9"/>
      <c r="H471" s="9"/>
      <c r="I471" s="9"/>
      <c r="J471" s="9"/>
    </row>
    <row r="472" spans="3:10" x14ac:dyDescent="0.2">
      <c r="C472"/>
      <c r="D472"/>
      <c r="E472"/>
      <c r="F472"/>
      <c r="G472" s="9"/>
      <c r="H472" s="9"/>
      <c r="I472" s="9"/>
      <c r="J472" s="9"/>
    </row>
    <row r="473" spans="3:10" x14ac:dyDescent="0.2">
      <c r="C473"/>
      <c r="D473"/>
      <c r="E473"/>
      <c r="F473"/>
      <c r="G473" s="9"/>
      <c r="H473" s="9"/>
      <c r="I473" s="9"/>
      <c r="J473" s="9"/>
    </row>
    <row r="474" spans="3:10" x14ac:dyDescent="0.2">
      <c r="C474"/>
      <c r="D474"/>
      <c r="E474"/>
      <c r="F474"/>
      <c r="G474" s="9"/>
      <c r="H474" s="9"/>
      <c r="I474" s="9"/>
      <c r="J474" s="9"/>
    </row>
    <row r="475" spans="3:10" x14ac:dyDescent="0.2">
      <c r="C475"/>
      <c r="D475"/>
      <c r="E475"/>
      <c r="F475"/>
      <c r="G475" s="9"/>
      <c r="H475" s="9"/>
      <c r="I475" s="9"/>
      <c r="J475" s="9"/>
    </row>
    <row r="476" spans="3:10" x14ac:dyDescent="0.2">
      <c r="C476"/>
      <c r="D476"/>
      <c r="E476"/>
      <c r="F476"/>
      <c r="G476" s="9"/>
      <c r="H476" s="9"/>
      <c r="I476" s="9"/>
      <c r="J476" s="9"/>
    </row>
    <row r="477" spans="3:10" x14ac:dyDescent="0.2">
      <c r="C477"/>
      <c r="D477"/>
      <c r="E477"/>
      <c r="F477"/>
      <c r="G477" s="9"/>
      <c r="H477" s="9"/>
      <c r="I477" s="9"/>
      <c r="J477" s="9"/>
    </row>
    <row r="478" spans="3:10" x14ac:dyDescent="0.2">
      <c r="C478"/>
      <c r="D478"/>
      <c r="E478"/>
      <c r="F478"/>
      <c r="G478" s="9"/>
      <c r="H478" s="9"/>
      <c r="I478" s="9"/>
      <c r="J478" s="9"/>
    </row>
    <row r="479" spans="3:10" x14ac:dyDescent="0.2">
      <c r="C479"/>
      <c r="D479"/>
      <c r="E479"/>
      <c r="F479"/>
      <c r="G479" s="9"/>
      <c r="H479" s="9"/>
      <c r="I479" s="9"/>
      <c r="J479" s="9"/>
    </row>
    <row r="480" spans="3:10" x14ac:dyDescent="0.2">
      <c r="C480"/>
      <c r="D480"/>
      <c r="E480"/>
      <c r="F480"/>
      <c r="G480" s="9"/>
      <c r="H480" s="9"/>
      <c r="I480" s="9"/>
      <c r="J480" s="9"/>
    </row>
    <row r="481" spans="3:10" x14ac:dyDescent="0.2">
      <c r="C481"/>
      <c r="D481"/>
      <c r="E481"/>
      <c r="F481"/>
      <c r="G481" s="9"/>
      <c r="H481" s="9"/>
      <c r="I481" s="9"/>
      <c r="J481" s="9"/>
    </row>
    <row r="482" spans="3:10" x14ac:dyDescent="0.2">
      <c r="C482"/>
      <c r="D482"/>
      <c r="E482"/>
      <c r="F482"/>
      <c r="G482" s="9"/>
      <c r="H482" s="9"/>
      <c r="I482" s="9"/>
      <c r="J482" s="9"/>
    </row>
    <row r="483" spans="3:10" x14ac:dyDescent="0.2">
      <c r="C483"/>
      <c r="D483"/>
      <c r="E483"/>
      <c r="F483"/>
      <c r="G483" s="9"/>
      <c r="H483" s="9"/>
      <c r="I483" s="9"/>
      <c r="J483" s="9"/>
    </row>
    <row r="484" spans="3:10" x14ac:dyDescent="0.2">
      <c r="C484"/>
      <c r="D484"/>
      <c r="E484"/>
      <c r="F484"/>
      <c r="G484" s="9"/>
      <c r="H484" s="9"/>
      <c r="I484" s="9"/>
      <c r="J484" s="9"/>
    </row>
    <row r="485" spans="3:10" x14ac:dyDescent="0.2">
      <c r="C485"/>
      <c r="D485"/>
      <c r="E485"/>
      <c r="F485"/>
      <c r="G485" s="9"/>
      <c r="H485" s="9"/>
      <c r="I485" s="9"/>
      <c r="J485" s="9"/>
    </row>
    <row r="486" spans="3:10" x14ac:dyDescent="0.2">
      <c r="C486"/>
      <c r="D486"/>
      <c r="E486"/>
      <c r="F486"/>
      <c r="G486" s="9"/>
      <c r="H486" s="9"/>
      <c r="I486" s="9"/>
      <c r="J486" s="9"/>
    </row>
    <row r="487" spans="3:10" x14ac:dyDescent="0.2">
      <c r="C487"/>
      <c r="D487"/>
      <c r="E487"/>
      <c r="F487"/>
      <c r="G487" s="9"/>
      <c r="H487" s="9"/>
      <c r="I487" s="9"/>
      <c r="J487" s="9"/>
    </row>
    <row r="488" spans="3:10" x14ac:dyDescent="0.2">
      <c r="C488"/>
      <c r="D488"/>
      <c r="E488"/>
      <c r="F488"/>
      <c r="G488" s="9"/>
      <c r="H488" s="9"/>
      <c r="I488" s="9"/>
      <c r="J488" s="9"/>
    </row>
    <row r="489" spans="3:10" x14ac:dyDescent="0.2">
      <c r="C489"/>
      <c r="D489"/>
      <c r="E489"/>
      <c r="F489"/>
      <c r="G489" s="9"/>
      <c r="H489" s="9"/>
      <c r="I489" s="9"/>
      <c r="J489" s="9"/>
    </row>
    <row r="490" spans="3:10" x14ac:dyDescent="0.2">
      <c r="C490"/>
      <c r="D490"/>
      <c r="E490"/>
      <c r="F490"/>
      <c r="G490" s="9"/>
      <c r="H490" s="9"/>
      <c r="I490" s="9"/>
      <c r="J490" s="9"/>
    </row>
    <row r="491" spans="3:10" x14ac:dyDescent="0.2">
      <c r="C491"/>
      <c r="D491"/>
      <c r="E491"/>
      <c r="F491"/>
      <c r="G491" s="9"/>
      <c r="H491" s="9"/>
      <c r="I491" s="9"/>
      <c r="J491" s="9"/>
    </row>
    <row r="492" spans="3:10" x14ac:dyDescent="0.2">
      <c r="C492"/>
      <c r="D492"/>
      <c r="E492"/>
      <c r="F492"/>
      <c r="G492" s="9"/>
      <c r="H492" s="9"/>
      <c r="I492" s="9"/>
      <c r="J492" s="9"/>
    </row>
    <row r="493" spans="3:10" x14ac:dyDescent="0.2">
      <c r="C493"/>
      <c r="D493"/>
      <c r="E493"/>
      <c r="F493"/>
      <c r="G493" s="9"/>
      <c r="H493" s="9"/>
      <c r="I493" s="9"/>
      <c r="J493" s="9"/>
    </row>
    <row r="494" spans="3:10" x14ac:dyDescent="0.2">
      <c r="C494"/>
      <c r="D494"/>
      <c r="E494"/>
      <c r="F494"/>
      <c r="G494" s="9"/>
      <c r="H494" s="9"/>
      <c r="I494" s="9"/>
      <c r="J494" s="9"/>
    </row>
    <row r="495" spans="3:10" x14ac:dyDescent="0.2">
      <c r="C495"/>
      <c r="D495"/>
      <c r="E495"/>
      <c r="F495"/>
      <c r="G495" s="9"/>
      <c r="H495" s="9"/>
      <c r="I495" s="9"/>
      <c r="J495" s="9"/>
    </row>
    <row r="496" spans="3:10" x14ac:dyDescent="0.2">
      <c r="C496"/>
      <c r="D496"/>
      <c r="E496"/>
      <c r="F496"/>
      <c r="G496" s="9"/>
      <c r="H496" s="9"/>
      <c r="I496" s="9"/>
      <c r="J496" s="9"/>
    </row>
    <row r="497" spans="3:10" x14ac:dyDescent="0.2">
      <c r="C497"/>
      <c r="D497"/>
      <c r="E497"/>
      <c r="F497"/>
      <c r="G497" s="9"/>
      <c r="H497" s="9"/>
      <c r="I497" s="9"/>
      <c r="J497" s="9"/>
    </row>
    <row r="498" spans="3:10" x14ac:dyDescent="0.2">
      <c r="C498"/>
      <c r="D498"/>
      <c r="E498"/>
      <c r="F498"/>
      <c r="G498" s="9"/>
      <c r="H498" s="9"/>
      <c r="I498" s="9"/>
      <c r="J498" s="9"/>
    </row>
    <row r="499" spans="3:10" x14ac:dyDescent="0.2">
      <c r="C499"/>
      <c r="D499"/>
      <c r="E499"/>
      <c r="F499"/>
      <c r="G499" s="9"/>
      <c r="H499" s="9"/>
      <c r="I499" s="9"/>
      <c r="J499" s="9"/>
    </row>
    <row r="500" spans="3:10" x14ac:dyDescent="0.2">
      <c r="C500"/>
      <c r="D500"/>
      <c r="E500"/>
      <c r="F500"/>
      <c r="G500" s="9"/>
      <c r="H500" s="9"/>
      <c r="I500" s="9"/>
      <c r="J500" s="9"/>
    </row>
    <row r="501" spans="3:10" x14ac:dyDescent="0.2">
      <c r="C501"/>
      <c r="D501"/>
      <c r="E501"/>
      <c r="F501"/>
      <c r="G501" s="9"/>
      <c r="H501" s="9"/>
      <c r="I501" s="9"/>
      <c r="J501" s="9"/>
    </row>
    <row r="502" spans="3:10" x14ac:dyDescent="0.2">
      <c r="C502"/>
      <c r="D502"/>
      <c r="E502"/>
      <c r="F502"/>
      <c r="G502" s="9"/>
      <c r="H502" s="9"/>
      <c r="I502" s="9"/>
      <c r="J502" s="9"/>
    </row>
    <row r="503" spans="3:10" x14ac:dyDescent="0.2">
      <c r="C503"/>
      <c r="D503"/>
      <c r="E503"/>
      <c r="F503"/>
      <c r="G503" s="9"/>
      <c r="H503" s="9"/>
      <c r="I503" s="9"/>
      <c r="J503" s="9"/>
    </row>
    <row r="504" spans="3:10" x14ac:dyDescent="0.2">
      <c r="C504"/>
      <c r="D504"/>
      <c r="E504"/>
      <c r="F504"/>
      <c r="G504" s="9"/>
      <c r="H504" s="9"/>
      <c r="I504" s="9"/>
      <c r="J504" s="9"/>
    </row>
    <row r="505" spans="3:10" x14ac:dyDescent="0.2">
      <c r="C505"/>
      <c r="D505"/>
      <c r="E505"/>
      <c r="F505"/>
      <c r="G505" s="9"/>
      <c r="H505" s="9"/>
      <c r="I505" s="9"/>
      <c r="J505" s="9"/>
    </row>
    <row r="506" spans="3:10" x14ac:dyDescent="0.2">
      <c r="C506"/>
      <c r="D506"/>
      <c r="E506"/>
      <c r="F506"/>
      <c r="G506" s="9"/>
      <c r="H506" s="9"/>
      <c r="I506" s="9"/>
      <c r="J506" s="9"/>
    </row>
    <row r="507" spans="3:10" x14ac:dyDescent="0.2">
      <c r="C507"/>
      <c r="D507"/>
      <c r="E507"/>
      <c r="F507"/>
      <c r="G507" s="9"/>
      <c r="H507" s="9"/>
      <c r="I507" s="9"/>
      <c r="J507" s="9"/>
    </row>
    <row r="508" spans="3:10" x14ac:dyDescent="0.2">
      <c r="C508"/>
      <c r="D508"/>
      <c r="E508"/>
      <c r="F508"/>
      <c r="G508" s="9"/>
      <c r="H508" s="9"/>
      <c r="I508" s="9"/>
      <c r="J508" s="9"/>
    </row>
    <row r="509" spans="3:10" x14ac:dyDescent="0.2">
      <c r="C509"/>
      <c r="D509"/>
      <c r="E509"/>
      <c r="F509"/>
      <c r="G509" s="9"/>
      <c r="H509" s="9"/>
      <c r="I509" s="9"/>
      <c r="J509" s="9"/>
    </row>
    <row r="510" spans="3:10" x14ac:dyDescent="0.2">
      <c r="C510"/>
      <c r="D510"/>
      <c r="E510"/>
      <c r="F510"/>
      <c r="G510" s="9"/>
      <c r="H510" s="9"/>
      <c r="I510" s="9"/>
      <c r="J510" s="9"/>
    </row>
    <row r="511" spans="3:10" x14ac:dyDescent="0.2">
      <c r="C511"/>
      <c r="D511"/>
      <c r="E511"/>
      <c r="F511"/>
      <c r="G511" s="9"/>
      <c r="H511" s="9"/>
      <c r="I511" s="9"/>
      <c r="J511" s="9"/>
    </row>
    <row r="512" spans="3:10" x14ac:dyDescent="0.2">
      <c r="C512"/>
      <c r="D512"/>
      <c r="E512"/>
      <c r="F512"/>
      <c r="G512" s="9"/>
      <c r="H512" s="9"/>
      <c r="I512" s="9"/>
      <c r="J512" s="9"/>
    </row>
    <row r="513" spans="3:10" x14ac:dyDescent="0.2">
      <c r="C513"/>
      <c r="D513"/>
      <c r="E513"/>
      <c r="F513"/>
      <c r="G513" s="9"/>
      <c r="H513" s="9"/>
      <c r="I513" s="9"/>
      <c r="J513" s="9"/>
    </row>
    <row r="514" spans="3:10" x14ac:dyDescent="0.2">
      <c r="C514"/>
      <c r="D514"/>
      <c r="E514"/>
      <c r="F514"/>
      <c r="G514" s="9"/>
      <c r="H514" s="9"/>
      <c r="I514" s="9"/>
      <c r="J514" s="9"/>
    </row>
    <row r="515" spans="3:10" x14ac:dyDescent="0.2">
      <c r="C515"/>
      <c r="D515"/>
      <c r="E515"/>
      <c r="F515"/>
      <c r="G515" s="9"/>
      <c r="H515" s="9"/>
      <c r="I515" s="9"/>
      <c r="J515" s="9"/>
    </row>
    <row r="516" spans="3:10" x14ac:dyDescent="0.2">
      <c r="C516"/>
      <c r="D516"/>
      <c r="E516"/>
      <c r="F516"/>
      <c r="G516" s="9"/>
      <c r="H516" s="9"/>
      <c r="I516" s="9"/>
      <c r="J516" s="9"/>
    </row>
    <row r="517" spans="3:10" x14ac:dyDescent="0.2">
      <c r="C517"/>
      <c r="D517"/>
      <c r="E517"/>
      <c r="F517"/>
      <c r="G517" s="9"/>
      <c r="H517" s="9"/>
      <c r="I517" s="9"/>
      <c r="J517" s="9"/>
    </row>
    <row r="518" spans="3:10" x14ac:dyDescent="0.2">
      <c r="C518"/>
      <c r="D518"/>
      <c r="E518"/>
      <c r="F518"/>
      <c r="G518" s="9"/>
      <c r="H518" s="9"/>
      <c r="I518" s="9"/>
      <c r="J518" s="9"/>
    </row>
    <row r="519" spans="3:10" x14ac:dyDescent="0.2">
      <c r="C519"/>
      <c r="D519"/>
      <c r="E519"/>
      <c r="F519"/>
      <c r="G519" s="9"/>
      <c r="H519" s="9"/>
      <c r="I519" s="9"/>
      <c r="J519" s="9"/>
    </row>
    <row r="520" spans="3:10" x14ac:dyDescent="0.2">
      <c r="C520"/>
      <c r="D520"/>
      <c r="E520"/>
      <c r="F520"/>
      <c r="G520" s="9"/>
      <c r="H520" s="9"/>
      <c r="I520" s="9"/>
      <c r="J520" s="9"/>
    </row>
    <row r="521" spans="3:10" x14ac:dyDescent="0.2">
      <c r="C521"/>
      <c r="D521"/>
      <c r="E521"/>
      <c r="F521"/>
      <c r="G521" s="9"/>
      <c r="H521" s="9"/>
      <c r="I521" s="9"/>
      <c r="J521" s="9"/>
    </row>
    <row r="522" spans="3:10" x14ac:dyDescent="0.2">
      <c r="C522"/>
      <c r="D522"/>
      <c r="E522"/>
      <c r="F522"/>
      <c r="G522" s="9"/>
      <c r="H522" s="9"/>
      <c r="I522" s="9"/>
      <c r="J522" s="9"/>
    </row>
    <row r="523" spans="3:10" x14ac:dyDescent="0.2">
      <c r="C523"/>
      <c r="D523"/>
      <c r="E523"/>
      <c r="F523"/>
      <c r="G523" s="9"/>
      <c r="H523" s="9"/>
      <c r="I523" s="9"/>
      <c r="J523" s="9"/>
    </row>
    <row r="524" spans="3:10" x14ac:dyDescent="0.2">
      <c r="C524"/>
      <c r="D524"/>
      <c r="E524"/>
      <c r="F524"/>
      <c r="G524" s="9"/>
      <c r="H524" s="9"/>
      <c r="I524" s="9"/>
      <c r="J524" s="9"/>
    </row>
    <row r="525" spans="3:10" x14ac:dyDescent="0.2">
      <c r="C525"/>
      <c r="D525"/>
      <c r="E525"/>
      <c r="F525"/>
      <c r="G525" s="9"/>
      <c r="H525" s="9"/>
      <c r="I525" s="9"/>
      <c r="J525" s="9"/>
    </row>
    <row r="526" spans="3:10" x14ac:dyDescent="0.2">
      <c r="C526"/>
      <c r="D526"/>
      <c r="E526"/>
      <c r="F526"/>
      <c r="G526" s="9"/>
      <c r="H526" s="9"/>
      <c r="I526" s="9"/>
      <c r="J526" s="9"/>
    </row>
    <row r="527" spans="3:10" x14ac:dyDescent="0.2">
      <c r="C527"/>
      <c r="D527"/>
      <c r="E527"/>
      <c r="F527"/>
      <c r="G527" s="9"/>
      <c r="H527" s="9"/>
      <c r="I527" s="9"/>
      <c r="J527" s="9"/>
    </row>
    <row r="528" spans="3:10" x14ac:dyDescent="0.2">
      <c r="C528"/>
      <c r="D528"/>
      <c r="E528"/>
      <c r="F528"/>
      <c r="G528" s="9"/>
      <c r="H528" s="9"/>
      <c r="I528" s="9"/>
      <c r="J528" s="9"/>
    </row>
    <row r="529" spans="3:10" x14ac:dyDescent="0.2">
      <c r="C529"/>
      <c r="D529"/>
      <c r="E529"/>
      <c r="F529"/>
      <c r="G529" s="9"/>
      <c r="H529" s="9"/>
      <c r="I529" s="9"/>
      <c r="J529" s="9"/>
    </row>
    <row r="530" spans="3:10" x14ac:dyDescent="0.2">
      <c r="C530"/>
      <c r="D530"/>
      <c r="E530"/>
      <c r="F530"/>
      <c r="G530" s="9"/>
      <c r="H530" s="9"/>
      <c r="I530" s="9"/>
      <c r="J530" s="9"/>
    </row>
    <row r="531" spans="3:10" x14ac:dyDescent="0.2">
      <c r="C531"/>
      <c r="D531"/>
      <c r="E531"/>
      <c r="F531"/>
      <c r="G531" s="9"/>
      <c r="H531" s="9"/>
      <c r="I531" s="9"/>
      <c r="J531" s="9"/>
    </row>
    <row r="532" spans="3:10" x14ac:dyDescent="0.2">
      <c r="C532"/>
      <c r="D532"/>
      <c r="E532"/>
      <c r="F532"/>
      <c r="G532" s="9"/>
      <c r="H532" s="9"/>
      <c r="I532" s="9"/>
      <c r="J532" s="9"/>
    </row>
    <row r="533" spans="3:10" x14ac:dyDescent="0.2">
      <c r="C533"/>
      <c r="D533"/>
      <c r="E533"/>
      <c r="F533"/>
      <c r="G533" s="9"/>
      <c r="H533" s="9"/>
      <c r="I533" s="9"/>
      <c r="J533" s="9"/>
    </row>
    <row r="534" spans="3:10" x14ac:dyDescent="0.2">
      <c r="C534"/>
      <c r="D534"/>
      <c r="E534"/>
      <c r="F534"/>
      <c r="G534" s="9"/>
      <c r="H534" s="9"/>
      <c r="I534" s="9"/>
      <c r="J534" s="9"/>
    </row>
    <row r="535" spans="3:10" x14ac:dyDescent="0.2">
      <c r="C535"/>
      <c r="D535"/>
      <c r="E535"/>
      <c r="F535"/>
      <c r="G535" s="9"/>
      <c r="H535" s="9"/>
      <c r="I535" s="9"/>
      <c r="J535" s="9"/>
    </row>
    <row r="536" spans="3:10" x14ac:dyDescent="0.2">
      <c r="C536"/>
      <c r="D536"/>
      <c r="E536"/>
      <c r="F536"/>
      <c r="G536" s="9"/>
      <c r="H536" s="9"/>
      <c r="I536" s="9"/>
      <c r="J536" s="9"/>
    </row>
    <row r="537" spans="3:10" x14ac:dyDescent="0.2">
      <c r="C537"/>
      <c r="D537"/>
      <c r="E537"/>
      <c r="F537"/>
      <c r="G537" s="9"/>
      <c r="H537" s="9"/>
      <c r="I537" s="9"/>
      <c r="J537" s="9"/>
    </row>
    <row r="538" spans="3:10" x14ac:dyDescent="0.2">
      <c r="C538"/>
      <c r="D538"/>
      <c r="E538"/>
      <c r="F538"/>
      <c r="G538" s="9"/>
      <c r="H538" s="9"/>
      <c r="I538" s="9"/>
      <c r="J538" s="9"/>
    </row>
    <row r="539" spans="3:10" x14ac:dyDescent="0.2">
      <c r="C539"/>
      <c r="D539"/>
      <c r="E539"/>
      <c r="F539"/>
      <c r="G539" s="9"/>
      <c r="H539" s="9"/>
      <c r="I539" s="9"/>
      <c r="J539" s="9"/>
    </row>
    <row r="540" spans="3:10" x14ac:dyDescent="0.2">
      <c r="C540"/>
      <c r="D540"/>
      <c r="E540"/>
      <c r="F540"/>
      <c r="G540" s="9"/>
      <c r="H540" s="9"/>
      <c r="I540" s="9"/>
      <c r="J540" s="9"/>
    </row>
    <row r="541" spans="3:10" x14ac:dyDescent="0.2">
      <c r="C541"/>
      <c r="D541"/>
      <c r="E541"/>
      <c r="F541"/>
      <c r="G541" s="9"/>
      <c r="H541" s="9"/>
      <c r="I541" s="9"/>
      <c r="J541" s="9"/>
    </row>
    <row r="542" spans="3:10" x14ac:dyDescent="0.2">
      <c r="C542"/>
      <c r="D542"/>
      <c r="E542"/>
      <c r="F542"/>
      <c r="G542" s="9"/>
      <c r="H542" s="9"/>
      <c r="I542" s="9"/>
      <c r="J542" s="9"/>
    </row>
    <row r="543" spans="3:10" x14ac:dyDescent="0.2">
      <c r="C543"/>
      <c r="D543"/>
      <c r="E543"/>
      <c r="F543"/>
      <c r="G543" s="9"/>
      <c r="H543" s="9"/>
      <c r="I543" s="9"/>
      <c r="J543" s="9"/>
    </row>
    <row r="544" spans="3:10" x14ac:dyDescent="0.2">
      <c r="C544"/>
      <c r="D544"/>
      <c r="E544"/>
      <c r="F544"/>
      <c r="G544" s="9"/>
      <c r="H544" s="9"/>
      <c r="I544" s="9"/>
      <c r="J544" s="9"/>
    </row>
    <row r="545" spans="3:10" x14ac:dyDescent="0.2">
      <c r="C545"/>
      <c r="D545"/>
      <c r="E545"/>
      <c r="F545"/>
      <c r="G545" s="9"/>
      <c r="H545" s="9"/>
      <c r="I545" s="9"/>
      <c r="J545" s="9"/>
    </row>
    <row r="546" spans="3:10" x14ac:dyDescent="0.2">
      <c r="C546"/>
      <c r="D546"/>
      <c r="E546"/>
      <c r="F546"/>
      <c r="G546" s="9"/>
      <c r="H546" s="9"/>
      <c r="I546" s="9"/>
      <c r="J546" s="9"/>
    </row>
    <row r="547" spans="3:10" x14ac:dyDescent="0.2">
      <c r="C547"/>
      <c r="D547"/>
      <c r="E547"/>
      <c r="F547"/>
      <c r="G547" s="9"/>
      <c r="H547" s="9"/>
      <c r="I547" s="9"/>
      <c r="J547" s="9"/>
    </row>
    <row r="548" spans="3:10" x14ac:dyDescent="0.2">
      <c r="C548"/>
      <c r="D548"/>
      <c r="E548"/>
      <c r="F548"/>
      <c r="G548" s="9"/>
      <c r="H548" s="9"/>
      <c r="I548" s="9"/>
      <c r="J548" s="9"/>
    </row>
    <row r="549" spans="3:10" x14ac:dyDescent="0.2">
      <c r="C549"/>
      <c r="D549"/>
      <c r="E549"/>
      <c r="F549"/>
      <c r="G549" s="9"/>
      <c r="H549" s="9"/>
      <c r="I549" s="9"/>
      <c r="J549" s="9"/>
    </row>
    <row r="550" spans="3:10" x14ac:dyDescent="0.2">
      <c r="C550"/>
      <c r="D550"/>
      <c r="E550"/>
      <c r="F550"/>
      <c r="G550" s="9"/>
      <c r="H550" s="9"/>
      <c r="I550" s="9"/>
      <c r="J550" s="9"/>
    </row>
    <row r="551" spans="3:10" x14ac:dyDescent="0.2">
      <c r="C551"/>
      <c r="D551"/>
      <c r="E551"/>
      <c r="F551"/>
      <c r="G551" s="9"/>
      <c r="H551" s="9"/>
      <c r="I551" s="9"/>
      <c r="J551" s="9"/>
    </row>
    <row r="552" spans="3:10" x14ac:dyDescent="0.2">
      <c r="C552"/>
      <c r="D552"/>
      <c r="E552"/>
      <c r="F552"/>
      <c r="G552" s="9"/>
      <c r="H552" s="9"/>
      <c r="I552" s="9"/>
      <c r="J552" s="9"/>
    </row>
    <row r="553" spans="3:10" x14ac:dyDescent="0.2">
      <c r="C553"/>
      <c r="D553"/>
      <c r="E553"/>
      <c r="F553"/>
      <c r="G553" s="9"/>
      <c r="H553" s="9"/>
      <c r="I553" s="9"/>
      <c r="J553" s="9"/>
    </row>
    <row r="554" spans="3:10" x14ac:dyDescent="0.2">
      <c r="C554"/>
      <c r="D554"/>
      <c r="E554"/>
      <c r="F554"/>
      <c r="G554" s="9"/>
      <c r="H554" s="9"/>
      <c r="I554" s="9"/>
      <c r="J554" s="9"/>
    </row>
    <row r="555" spans="3:10" x14ac:dyDescent="0.2">
      <c r="C555"/>
      <c r="D555"/>
      <c r="E555"/>
      <c r="F555"/>
      <c r="G555" s="9"/>
      <c r="H555" s="9"/>
      <c r="I555" s="9"/>
      <c r="J555" s="9"/>
    </row>
    <row r="556" spans="3:10" x14ac:dyDescent="0.2">
      <c r="C556"/>
      <c r="D556"/>
      <c r="E556"/>
      <c r="F556"/>
      <c r="G556" s="9"/>
      <c r="H556" s="9"/>
      <c r="I556" s="9"/>
      <c r="J556" s="9"/>
    </row>
    <row r="557" spans="3:10" x14ac:dyDescent="0.2">
      <c r="C557"/>
      <c r="D557"/>
      <c r="E557"/>
      <c r="F557"/>
      <c r="G557" s="9"/>
      <c r="H557" s="9"/>
      <c r="I557" s="9"/>
      <c r="J557" s="9"/>
    </row>
    <row r="558" spans="3:10" x14ac:dyDescent="0.2">
      <c r="C558"/>
      <c r="D558"/>
      <c r="E558"/>
      <c r="F558"/>
      <c r="G558" s="9"/>
      <c r="H558" s="9"/>
      <c r="I558" s="9"/>
      <c r="J558" s="9"/>
    </row>
    <row r="559" spans="3:10" x14ac:dyDescent="0.2">
      <c r="C559"/>
      <c r="D559"/>
      <c r="E559"/>
      <c r="F559"/>
      <c r="G559" s="9"/>
      <c r="H559" s="9"/>
      <c r="I559" s="9"/>
      <c r="J559" s="9"/>
    </row>
    <row r="560" spans="3:10" x14ac:dyDescent="0.2">
      <c r="C560"/>
      <c r="D560"/>
      <c r="E560"/>
      <c r="F560"/>
      <c r="G560" s="9"/>
      <c r="H560" s="9"/>
      <c r="I560" s="9"/>
      <c r="J560" s="9"/>
    </row>
    <row r="561" spans="3:10" x14ac:dyDescent="0.2">
      <c r="C561"/>
      <c r="D561"/>
      <c r="E561"/>
      <c r="F561"/>
      <c r="G561" s="9"/>
      <c r="H561" s="9"/>
      <c r="I561" s="9"/>
      <c r="J561" s="9"/>
    </row>
    <row r="562" spans="3:10" x14ac:dyDescent="0.2">
      <c r="C562"/>
      <c r="D562"/>
      <c r="E562"/>
      <c r="F562"/>
      <c r="G562" s="9"/>
      <c r="H562" s="9"/>
      <c r="I562" s="9"/>
      <c r="J562" s="9"/>
    </row>
    <row r="563" spans="3:10" x14ac:dyDescent="0.2">
      <c r="C563"/>
      <c r="D563"/>
      <c r="E563"/>
      <c r="F563"/>
      <c r="G563" s="9"/>
      <c r="H563" s="9"/>
      <c r="I563" s="9"/>
      <c r="J563" s="9"/>
    </row>
    <row r="564" spans="3:10" x14ac:dyDescent="0.2">
      <c r="C564"/>
      <c r="D564"/>
      <c r="E564"/>
      <c r="F564"/>
      <c r="G564" s="9"/>
      <c r="H564" s="9"/>
      <c r="I564" s="9"/>
      <c r="J564" s="9"/>
    </row>
    <row r="565" spans="3:10" x14ac:dyDescent="0.2">
      <c r="C565"/>
      <c r="D565"/>
      <c r="E565"/>
      <c r="F565"/>
      <c r="G565" s="9"/>
      <c r="H565" s="9"/>
      <c r="I565" s="9"/>
      <c r="J565" s="9"/>
    </row>
    <row r="566" spans="3:10" x14ac:dyDescent="0.2">
      <c r="C566"/>
      <c r="D566"/>
      <c r="E566"/>
      <c r="F566"/>
      <c r="G566" s="9"/>
      <c r="H566" s="9"/>
      <c r="I566" s="9"/>
      <c r="J566" s="9"/>
    </row>
    <row r="567" spans="3:10" x14ac:dyDescent="0.2">
      <c r="C567"/>
      <c r="D567"/>
      <c r="E567"/>
      <c r="F567"/>
      <c r="G567" s="9"/>
      <c r="H567" s="9"/>
      <c r="I567" s="9"/>
      <c r="J567" s="9"/>
    </row>
    <row r="568" spans="3:10" x14ac:dyDescent="0.2">
      <c r="C568"/>
      <c r="D568"/>
      <c r="E568"/>
      <c r="F568"/>
      <c r="G568" s="9"/>
      <c r="H568" s="9"/>
      <c r="I568" s="9"/>
      <c r="J568" s="9"/>
    </row>
    <row r="569" spans="3:10" x14ac:dyDescent="0.2">
      <c r="C569"/>
      <c r="D569"/>
      <c r="E569"/>
      <c r="F569"/>
      <c r="G569" s="9"/>
      <c r="H569" s="9"/>
      <c r="I569" s="9"/>
      <c r="J569" s="9"/>
    </row>
    <row r="570" spans="3:10" x14ac:dyDescent="0.2">
      <c r="C570"/>
      <c r="D570"/>
      <c r="E570"/>
      <c r="F570"/>
      <c r="G570" s="9"/>
      <c r="H570" s="9"/>
      <c r="I570" s="9"/>
      <c r="J570" s="9"/>
    </row>
    <row r="571" spans="3:10" x14ac:dyDescent="0.2">
      <c r="C571"/>
      <c r="D571"/>
      <c r="E571"/>
      <c r="F571"/>
      <c r="G571" s="9"/>
      <c r="H571" s="9"/>
      <c r="I571" s="9"/>
      <c r="J571" s="9"/>
    </row>
    <row r="572" spans="3:10" x14ac:dyDescent="0.2">
      <c r="C572"/>
      <c r="D572"/>
      <c r="E572"/>
      <c r="F572"/>
      <c r="G572" s="9"/>
      <c r="H572" s="9"/>
      <c r="I572" s="9"/>
      <c r="J572" s="9"/>
    </row>
    <row r="573" spans="3:10" x14ac:dyDescent="0.2">
      <c r="C573"/>
      <c r="D573"/>
      <c r="E573"/>
      <c r="F573"/>
      <c r="G573" s="9"/>
      <c r="H573" s="9"/>
      <c r="I573" s="9"/>
      <c r="J573" s="9"/>
    </row>
    <row r="574" spans="3:10" x14ac:dyDescent="0.2">
      <c r="C574"/>
      <c r="D574"/>
      <c r="E574"/>
      <c r="F574"/>
      <c r="G574" s="9"/>
      <c r="H574" s="9"/>
      <c r="I574" s="9"/>
      <c r="J574" s="9"/>
    </row>
    <row r="575" spans="3:10" x14ac:dyDescent="0.2">
      <c r="C575"/>
      <c r="D575"/>
      <c r="E575"/>
      <c r="F575"/>
      <c r="G575" s="9"/>
      <c r="H575" s="9"/>
      <c r="I575" s="9"/>
      <c r="J575" s="9"/>
    </row>
    <row r="576" spans="3:10" x14ac:dyDescent="0.2">
      <c r="C576"/>
      <c r="D576"/>
      <c r="E576"/>
      <c r="F576"/>
      <c r="G576" s="9"/>
      <c r="H576" s="9"/>
      <c r="I576" s="9"/>
      <c r="J576" s="9"/>
    </row>
    <row r="577" spans="3:10" x14ac:dyDescent="0.2">
      <c r="C577"/>
      <c r="D577"/>
      <c r="E577"/>
      <c r="F577"/>
      <c r="G577" s="9"/>
      <c r="H577" s="9"/>
      <c r="I577" s="9"/>
      <c r="J577" s="9"/>
    </row>
    <row r="578" spans="3:10" x14ac:dyDescent="0.2">
      <c r="C578"/>
      <c r="D578"/>
      <c r="E578"/>
      <c r="F578"/>
      <c r="G578" s="9"/>
      <c r="H578" s="9"/>
      <c r="I578" s="9"/>
      <c r="J578" s="9"/>
    </row>
    <row r="579" spans="3:10" x14ac:dyDescent="0.2">
      <c r="C579"/>
      <c r="D579"/>
      <c r="E579"/>
      <c r="F579"/>
      <c r="G579" s="9"/>
      <c r="H579" s="9"/>
      <c r="I579" s="9"/>
      <c r="J579" s="9"/>
    </row>
    <row r="580" spans="3:10" x14ac:dyDescent="0.2">
      <c r="C580"/>
      <c r="D580"/>
      <c r="E580"/>
      <c r="F580"/>
      <c r="G580" s="9"/>
      <c r="H580" s="9"/>
      <c r="I580" s="9"/>
      <c r="J580" s="9"/>
    </row>
    <row r="581" spans="3:10" x14ac:dyDescent="0.2">
      <c r="C581"/>
      <c r="D581"/>
      <c r="E581"/>
      <c r="F581"/>
      <c r="G581" s="9"/>
      <c r="H581" s="9"/>
      <c r="I581" s="9"/>
      <c r="J581" s="9"/>
    </row>
    <row r="582" spans="3:10" x14ac:dyDescent="0.2">
      <c r="C582"/>
      <c r="D582"/>
      <c r="E582"/>
      <c r="F582"/>
      <c r="G582" s="9"/>
      <c r="H582" s="9"/>
      <c r="I582" s="9"/>
      <c r="J582" s="9"/>
    </row>
    <row r="583" spans="3:10" x14ac:dyDescent="0.2">
      <c r="C583"/>
      <c r="D583"/>
      <c r="E583"/>
      <c r="F583"/>
      <c r="G583" s="9"/>
      <c r="H583" s="9"/>
      <c r="I583" s="9"/>
      <c r="J583" s="9"/>
    </row>
    <row r="584" spans="3:10" x14ac:dyDescent="0.2">
      <c r="C584"/>
      <c r="D584"/>
      <c r="E584"/>
      <c r="F584"/>
      <c r="G584" s="9"/>
      <c r="H584" s="9"/>
      <c r="I584" s="9"/>
      <c r="J584" s="9"/>
    </row>
    <row r="585" spans="3:10" x14ac:dyDescent="0.2">
      <c r="C585"/>
      <c r="D585"/>
      <c r="E585"/>
      <c r="F585"/>
      <c r="G585" s="9"/>
      <c r="H585" s="9"/>
      <c r="I585" s="9"/>
      <c r="J585" s="9"/>
    </row>
    <row r="586" spans="3:10" x14ac:dyDescent="0.2">
      <c r="C586"/>
      <c r="D586"/>
      <c r="E586"/>
      <c r="F586"/>
      <c r="G586" s="9"/>
      <c r="H586" s="9"/>
      <c r="I586" s="9"/>
      <c r="J586" s="9"/>
    </row>
    <row r="587" spans="3:10" x14ac:dyDescent="0.2">
      <c r="C587"/>
      <c r="D587"/>
      <c r="E587"/>
      <c r="F587"/>
      <c r="G587" s="9"/>
      <c r="H587" s="9"/>
      <c r="I587" s="9"/>
      <c r="J587" s="9"/>
    </row>
    <row r="588" spans="3:10" x14ac:dyDescent="0.2">
      <c r="C588"/>
      <c r="D588"/>
      <c r="E588"/>
      <c r="F588"/>
      <c r="G588" s="9"/>
      <c r="H588" s="9"/>
      <c r="I588" s="9"/>
      <c r="J588" s="9"/>
    </row>
    <row r="589" spans="3:10" x14ac:dyDescent="0.2">
      <c r="C589"/>
      <c r="D589"/>
      <c r="E589"/>
      <c r="F589"/>
      <c r="G589" s="9"/>
      <c r="H589" s="9"/>
      <c r="I589" s="9"/>
      <c r="J589" s="9"/>
    </row>
    <row r="590" spans="3:10" x14ac:dyDescent="0.2">
      <c r="C590"/>
      <c r="D590"/>
      <c r="E590"/>
      <c r="F590"/>
      <c r="G590" s="9"/>
      <c r="H590" s="9"/>
      <c r="I590" s="9"/>
      <c r="J590" s="9"/>
    </row>
    <row r="591" spans="3:10" x14ac:dyDescent="0.2">
      <c r="C591"/>
      <c r="D591"/>
      <c r="E591"/>
      <c r="F591"/>
      <c r="G591" s="9"/>
      <c r="H591" s="9"/>
      <c r="I591" s="9"/>
      <c r="J591" s="9"/>
    </row>
    <row r="592" spans="3:10" x14ac:dyDescent="0.2">
      <c r="C592"/>
      <c r="D592"/>
      <c r="E592"/>
      <c r="F592"/>
      <c r="G592" s="9"/>
      <c r="H592" s="9"/>
      <c r="I592" s="9"/>
      <c r="J592" s="9"/>
    </row>
    <row r="593" spans="3:10" x14ac:dyDescent="0.2">
      <c r="C593"/>
      <c r="D593"/>
      <c r="E593"/>
      <c r="F593"/>
      <c r="G593" s="9"/>
      <c r="H593" s="9"/>
      <c r="I593" s="9"/>
      <c r="J593" s="9"/>
    </row>
    <row r="594" spans="3:10" x14ac:dyDescent="0.2">
      <c r="C594"/>
      <c r="D594"/>
      <c r="E594"/>
      <c r="F594"/>
      <c r="G594" s="9"/>
      <c r="H594" s="9"/>
      <c r="I594" s="9"/>
      <c r="J594" s="9"/>
    </row>
    <row r="595" spans="3:10" x14ac:dyDescent="0.2">
      <c r="C595"/>
      <c r="D595"/>
      <c r="E595"/>
      <c r="F595"/>
      <c r="G595" s="9"/>
      <c r="H595" s="9"/>
      <c r="I595" s="9"/>
      <c r="J595" s="9"/>
    </row>
    <row r="596" spans="3:10" x14ac:dyDescent="0.2">
      <c r="C596"/>
      <c r="D596"/>
      <c r="E596"/>
      <c r="F596"/>
      <c r="G596" s="9"/>
      <c r="H596" s="9"/>
      <c r="I596" s="9"/>
      <c r="J596" s="9"/>
    </row>
    <row r="597" spans="3:10" x14ac:dyDescent="0.2">
      <c r="C597"/>
      <c r="D597"/>
      <c r="E597"/>
      <c r="F597"/>
      <c r="G597" s="9"/>
      <c r="H597" s="9"/>
      <c r="I597" s="9"/>
      <c r="J597" s="9"/>
    </row>
    <row r="598" spans="3:10" x14ac:dyDescent="0.2">
      <c r="C598"/>
      <c r="D598"/>
      <c r="E598"/>
      <c r="F598"/>
      <c r="G598" s="9"/>
      <c r="H598" s="9"/>
      <c r="I598" s="9"/>
      <c r="J598" s="9"/>
    </row>
    <row r="599" spans="3:10" x14ac:dyDescent="0.2">
      <c r="C599"/>
      <c r="D599"/>
      <c r="E599"/>
      <c r="F599"/>
      <c r="G599" s="9"/>
      <c r="H599" s="9"/>
      <c r="I599" s="9"/>
      <c r="J599" s="9"/>
    </row>
    <row r="600" spans="3:10" x14ac:dyDescent="0.2">
      <c r="C600"/>
      <c r="D600"/>
      <c r="E600"/>
      <c r="F600"/>
      <c r="G600" s="9"/>
      <c r="H600" s="9"/>
      <c r="I600" s="9"/>
      <c r="J600" s="9"/>
    </row>
    <row r="601" spans="3:10" x14ac:dyDescent="0.2">
      <c r="C601"/>
      <c r="D601"/>
      <c r="E601"/>
      <c r="F601"/>
      <c r="G601" s="9"/>
      <c r="H601" s="9"/>
      <c r="I601" s="9"/>
      <c r="J601" s="9"/>
    </row>
    <row r="602" spans="3:10" x14ac:dyDescent="0.2">
      <c r="C602"/>
      <c r="D602"/>
      <c r="E602"/>
      <c r="F602"/>
      <c r="G602" s="9"/>
      <c r="H602" s="9"/>
      <c r="I602" s="9"/>
      <c r="J602" s="9"/>
    </row>
    <row r="603" spans="3:10" x14ac:dyDescent="0.2">
      <c r="C603"/>
      <c r="D603"/>
      <c r="E603"/>
      <c r="F603"/>
      <c r="G603" s="9"/>
      <c r="H603" s="9"/>
      <c r="I603" s="9"/>
      <c r="J603" s="9"/>
    </row>
    <row r="604" spans="3:10" x14ac:dyDescent="0.2">
      <c r="C604"/>
      <c r="D604"/>
      <c r="E604"/>
      <c r="F604"/>
      <c r="G604" s="9"/>
      <c r="H604" s="9"/>
      <c r="I604" s="9"/>
      <c r="J604" s="9"/>
    </row>
    <row r="605" spans="3:10" x14ac:dyDescent="0.2">
      <c r="C605"/>
      <c r="D605"/>
      <c r="E605"/>
      <c r="F605"/>
      <c r="G605" s="9"/>
      <c r="H605" s="9"/>
      <c r="I605" s="9"/>
      <c r="J605" s="9"/>
    </row>
    <row r="606" spans="3:10" x14ac:dyDescent="0.2">
      <c r="C606"/>
      <c r="D606"/>
      <c r="E606"/>
      <c r="F606"/>
      <c r="G606" s="9"/>
      <c r="H606" s="9"/>
      <c r="I606" s="9"/>
      <c r="J606" s="9"/>
    </row>
    <row r="607" spans="3:10" x14ac:dyDescent="0.2">
      <c r="C607"/>
      <c r="D607"/>
      <c r="E607"/>
      <c r="F607"/>
      <c r="G607" s="9"/>
      <c r="H607" s="9"/>
      <c r="I607" s="9"/>
      <c r="J607" s="9"/>
    </row>
    <row r="608" spans="3:10" x14ac:dyDescent="0.2">
      <c r="C608"/>
      <c r="D608"/>
      <c r="E608"/>
      <c r="F608"/>
      <c r="G608" s="9"/>
      <c r="H608" s="9"/>
      <c r="I608" s="9"/>
      <c r="J608" s="9"/>
    </row>
    <row r="609" spans="3:10" x14ac:dyDescent="0.2">
      <c r="C609"/>
      <c r="D609"/>
      <c r="E609"/>
      <c r="F609"/>
      <c r="G609" s="9"/>
      <c r="H609" s="9"/>
      <c r="I609" s="9"/>
      <c r="J609" s="9"/>
    </row>
    <row r="610" spans="3:10" x14ac:dyDescent="0.2">
      <c r="C610"/>
      <c r="D610"/>
      <c r="E610"/>
      <c r="F610"/>
      <c r="G610" s="9"/>
      <c r="H610" s="9"/>
      <c r="I610" s="9"/>
      <c r="J610" s="9"/>
    </row>
    <row r="611" spans="3:10" x14ac:dyDescent="0.2">
      <c r="C611"/>
      <c r="D611"/>
      <c r="E611"/>
      <c r="F611"/>
      <c r="G611" s="9"/>
      <c r="H611" s="9"/>
      <c r="I611" s="9"/>
      <c r="J611" s="9"/>
    </row>
    <row r="612" spans="3:10" x14ac:dyDescent="0.2">
      <c r="C612"/>
      <c r="D612"/>
      <c r="E612"/>
      <c r="F612"/>
      <c r="G612" s="9"/>
      <c r="H612" s="9"/>
      <c r="I612" s="9"/>
      <c r="J612" s="9"/>
    </row>
    <row r="613" spans="3:10" x14ac:dyDescent="0.2">
      <c r="C613"/>
      <c r="D613"/>
      <c r="E613"/>
      <c r="F613"/>
      <c r="G613" s="9"/>
      <c r="H613" s="9"/>
      <c r="I613" s="9"/>
      <c r="J613" s="9"/>
    </row>
    <row r="614" spans="3:10" x14ac:dyDescent="0.2">
      <c r="C614"/>
      <c r="D614"/>
      <c r="E614"/>
      <c r="F614"/>
      <c r="G614" s="9"/>
      <c r="H614" s="9"/>
      <c r="I614" s="9"/>
      <c r="J614" s="9"/>
    </row>
    <row r="615" spans="3:10" x14ac:dyDescent="0.2">
      <c r="C615"/>
      <c r="D615"/>
      <c r="E615"/>
      <c r="F615"/>
      <c r="G615" s="9"/>
      <c r="H615" s="9"/>
      <c r="I615" s="9"/>
      <c r="J615" s="9"/>
    </row>
    <row r="616" spans="3:10" x14ac:dyDescent="0.2">
      <c r="C616"/>
      <c r="D616"/>
      <c r="E616"/>
      <c r="F616"/>
      <c r="G616" s="9"/>
      <c r="H616" s="9"/>
      <c r="I616" s="9"/>
      <c r="J616" s="9"/>
    </row>
    <row r="617" spans="3:10" x14ac:dyDescent="0.2">
      <c r="C617"/>
      <c r="D617"/>
      <c r="E617"/>
      <c r="F617"/>
      <c r="G617" s="9"/>
      <c r="H617" s="9"/>
      <c r="I617" s="9"/>
      <c r="J617" s="9"/>
    </row>
    <row r="618" spans="3:10" x14ac:dyDescent="0.2">
      <c r="C618"/>
      <c r="D618"/>
      <c r="E618"/>
      <c r="F618"/>
      <c r="G618" s="9"/>
      <c r="H618" s="9"/>
      <c r="I618" s="9"/>
      <c r="J618" s="9"/>
    </row>
    <row r="619" spans="3:10" x14ac:dyDescent="0.2">
      <c r="C619"/>
      <c r="D619"/>
      <c r="E619"/>
      <c r="F619"/>
      <c r="G619" s="9"/>
      <c r="H619" s="9"/>
      <c r="I619" s="9"/>
      <c r="J619" s="9"/>
    </row>
    <row r="620" spans="3:10" x14ac:dyDescent="0.2">
      <c r="C620"/>
      <c r="D620"/>
      <c r="E620"/>
      <c r="F620"/>
      <c r="G620" s="9"/>
      <c r="H620" s="9"/>
      <c r="I620" s="9"/>
      <c r="J620" s="9"/>
    </row>
    <row r="621" spans="3:10" x14ac:dyDescent="0.2">
      <c r="C621"/>
      <c r="D621"/>
      <c r="E621"/>
      <c r="F621"/>
      <c r="G621" s="9"/>
      <c r="H621" s="9"/>
      <c r="I621" s="9"/>
      <c r="J621" s="9"/>
    </row>
    <row r="622" spans="3:10" x14ac:dyDescent="0.2">
      <c r="C622"/>
      <c r="D622"/>
      <c r="E622"/>
      <c r="F622"/>
      <c r="G622" s="9"/>
      <c r="H622" s="9"/>
      <c r="I622" s="9"/>
      <c r="J622" s="9"/>
    </row>
    <row r="623" spans="3:10" x14ac:dyDescent="0.2">
      <c r="C623"/>
      <c r="D623"/>
      <c r="E623"/>
      <c r="F623"/>
      <c r="G623" s="9"/>
      <c r="H623" s="9"/>
      <c r="I623" s="9"/>
      <c r="J623" s="9"/>
    </row>
    <row r="624" spans="3:10" x14ac:dyDescent="0.2">
      <c r="C624"/>
      <c r="D624"/>
      <c r="E624"/>
      <c r="F624"/>
      <c r="G624" s="9"/>
      <c r="H624" s="9"/>
      <c r="I624" s="9"/>
      <c r="J624" s="9"/>
    </row>
    <row r="625" spans="3:10" x14ac:dyDescent="0.2">
      <c r="C625"/>
      <c r="D625"/>
      <c r="E625"/>
      <c r="F625"/>
      <c r="G625" s="9"/>
      <c r="H625" s="9"/>
      <c r="I625" s="9"/>
      <c r="J625" s="9"/>
    </row>
    <row r="626" spans="3:10" x14ac:dyDescent="0.2">
      <c r="C626"/>
      <c r="D626"/>
      <c r="E626"/>
      <c r="F626"/>
      <c r="G626" s="9"/>
      <c r="H626" s="9"/>
      <c r="I626" s="9"/>
      <c r="J626" s="9"/>
    </row>
    <row r="627" spans="3:10" x14ac:dyDescent="0.2">
      <c r="C627"/>
      <c r="D627"/>
      <c r="E627"/>
      <c r="F627"/>
      <c r="G627" s="9"/>
      <c r="H627" s="9"/>
      <c r="I627" s="9"/>
      <c r="J627" s="9"/>
    </row>
    <row r="628" spans="3:10" x14ac:dyDescent="0.2">
      <c r="C628"/>
      <c r="D628"/>
      <c r="E628"/>
      <c r="F628"/>
      <c r="G628" s="9"/>
      <c r="H628" s="9"/>
      <c r="I628" s="9"/>
      <c r="J628" s="9"/>
    </row>
    <row r="629" spans="3:10" x14ac:dyDescent="0.2">
      <c r="C629"/>
      <c r="D629"/>
      <c r="E629"/>
      <c r="F629"/>
      <c r="G629" s="9"/>
      <c r="H629" s="9"/>
      <c r="I629" s="9"/>
      <c r="J629" s="9"/>
    </row>
    <row r="630" spans="3:10" x14ac:dyDescent="0.2">
      <c r="C630"/>
      <c r="D630"/>
      <c r="E630"/>
      <c r="F630"/>
      <c r="G630" s="9"/>
      <c r="H630" s="9"/>
      <c r="I630" s="9"/>
      <c r="J630" s="9"/>
    </row>
    <row r="631" spans="3:10" x14ac:dyDescent="0.2">
      <c r="C631"/>
      <c r="D631"/>
      <c r="E631"/>
      <c r="F631"/>
      <c r="G631" s="9"/>
      <c r="H631" s="9"/>
      <c r="I631" s="9"/>
      <c r="J631" s="9"/>
    </row>
    <row r="632" spans="3:10" x14ac:dyDescent="0.2">
      <c r="C632"/>
      <c r="D632"/>
      <c r="E632"/>
      <c r="F632"/>
      <c r="G632" s="9"/>
      <c r="H632" s="9"/>
      <c r="I632" s="9"/>
      <c r="J632" s="9"/>
    </row>
    <row r="633" spans="3:10" x14ac:dyDescent="0.2">
      <c r="C633"/>
      <c r="D633"/>
      <c r="E633"/>
      <c r="F633"/>
      <c r="G633" s="9"/>
      <c r="H633" s="9"/>
      <c r="I633" s="9"/>
      <c r="J633" s="9"/>
    </row>
    <row r="634" spans="3:10" x14ac:dyDescent="0.2">
      <c r="C634"/>
      <c r="D634"/>
      <c r="E634"/>
      <c r="F634"/>
      <c r="G634" s="9"/>
      <c r="H634" s="9"/>
      <c r="I634" s="9"/>
      <c r="J634" s="9"/>
    </row>
    <row r="635" spans="3:10" x14ac:dyDescent="0.2">
      <c r="C635"/>
      <c r="D635"/>
      <c r="E635"/>
      <c r="F635"/>
      <c r="G635" s="9"/>
      <c r="H635" s="9"/>
      <c r="I635" s="9"/>
      <c r="J635" s="9"/>
    </row>
    <row r="636" spans="3:10" x14ac:dyDescent="0.2">
      <c r="C636"/>
      <c r="D636"/>
      <c r="E636"/>
      <c r="F636"/>
      <c r="G636" s="9"/>
      <c r="H636" s="9"/>
      <c r="I636" s="9"/>
      <c r="J636" s="9"/>
    </row>
    <row r="637" spans="3:10" x14ac:dyDescent="0.2">
      <c r="C637"/>
      <c r="D637"/>
      <c r="E637"/>
      <c r="F637"/>
      <c r="G637" s="9"/>
      <c r="H637" s="9"/>
      <c r="I637" s="9"/>
      <c r="J637" s="9"/>
    </row>
    <row r="638" spans="3:10" x14ac:dyDescent="0.2">
      <c r="C638"/>
      <c r="D638"/>
      <c r="E638"/>
      <c r="F638"/>
      <c r="G638" s="9"/>
      <c r="H638" s="9"/>
      <c r="I638" s="9"/>
      <c r="J638" s="9"/>
    </row>
    <row r="639" spans="3:10" x14ac:dyDescent="0.2">
      <c r="C639"/>
      <c r="D639"/>
      <c r="E639"/>
      <c r="F639"/>
      <c r="G639" s="9"/>
      <c r="H639" s="9"/>
      <c r="I639" s="9"/>
      <c r="J639" s="9"/>
    </row>
    <row r="640" spans="3:10" x14ac:dyDescent="0.2">
      <c r="C640"/>
      <c r="D640"/>
      <c r="E640"/>
      <c r="F640"/>
      <c r="G640" s="9"/>
      <c r="H640" s="9"/>
      <c r="I640" s="9"/>
      <c r="J640" s="9"/>
    </row>
    <row r="641" spans="3:10" x14ac:dyDescent="0.2">
      <c r="C641"/>
      <c r="D641"/>
      <c r="E641"/>
      <c r="F641"/>
      <c r="G641" s="9"/>
      <c r="H641" s="9"/>
      <c r="I641" s="9"/>
      <c r="J641" s="9"/>
    </row>
    <row r="642" spans="3:10" x14ac:dyDescent="0.2">
      <c r="C642"/>
      <c r="D642"/>
      <c r="E642"/>
      <c r="F642"/>
      <c r="G642" s="9"/>
      <c r="H642" s="9"/>
      <c r="I642" s="9"/>
      <c r="J642" s="9"/>
    </row>
    <row r="643" spans="3:10" x14ac:dyDescent="0.2">
      <c r="C643"/>
      <c r="D643"/>
      <c r="E643"/>
      <c r="F643"/>
      <c r="G643" s="9"/>
      <c r="H643" s="9"/>
      <c r="I643" s="9"/>
      <c r="J643" s="9"/>
    </row>
    <row r="644" spans="3:10" x14ac:dyDescent="0.2">
      <c r="C644"/>
      <c r="D644"/>
      <c r="E644"/>
      <c r="F644"/>
      <c r="G644" s="9"/>
      <c r="H644" s="9"/>
      <c r="I644" s="9"/>
      <c r="J644" s="9"/>
    </row>
    <row r="645" spans="3:10" x14ac:dyDescent="0.2">
      <c r="C645"/>
      <c r="D645"/>
      <c r="E645"/>
      <c r="F645"/>
      <c r="G645" s="9"/>
      <c r="H645" s="9"/>
      <c r="I645" s="9"/>
      <c r="J645" s="9"/>
    </row>
    <row r="646" spans="3:10" x14ac:dyDescent="0.2">
      <c r="C646"/>
      <c r="D646"/>
      <c r="E646"/>
      <c r="F646"/>
      <c r="G646" s="9"/>
      <c r="H646" s="9"/>
      <c r="I646" s="9"/>
      <c r="J646" s="9"/>
    </row>
    <row r="647" spans="3:10" x14ac:dyDescent="0.2">
      <c r="C647"/>
      <c r="D647"/>
      <c r="E647"/>
      <c r="F647"/>
      <c r="G647" s="9"/>
      <c r="H647" s="9"/>
      <c r="I647" s="9"/>
      <c r="J647" s="9"/>
    </row>
    <row r="648" spans="3:10" x14ac:dyDescent="0.2">
      <c r="C648"/>
      <c r="D648"/>
      <c r="E648"/>
      <c r="F648"/>
      <c r="G648" s="9"/>
      <c r="H648" s="9"/>
      <c r="I648" s="9"/>
      <c r="J648" s="9"/>
    </row>
    <row r="649" spans="3:10" x14ac:dyDescent="0.2">
      <c r="C649"/>
      <c r="D649"/>
      <c r="E649"/>
      <c r="F649"/>
      <c r="G649" s="9"/>
      <c r="H649" s="9"/>
      <c r="I649" s="9"/>
      <c r="J649" s="9"/>
    </row>
    <row r="650" spans="3:10" x14ac:dyDescent="0.2">
      <c r="C650"/>
      <c r="D650"/>
      <c r="E650"/>
      <c r="F650"/>
      <c r="G650" s="9"/>
      <c r="H650" s="9"/>
      <c r="I650" s="9"/>
      <c r="J650" s="9"/>
    </row>
    <row r="651" spans="3:10" x14ac:dyDescent="0.2">
      <c r="C651"/>
      <c r="D651"/>
      <c r="E651"/>
      <c r="F651"/>
      <c r="G651" s="9"/>
      <c r="H651" s="9"/>
      <c r="I651" s="9"/>
      <c r="J651" s="9"/>
    </row>
    <row r="652" spans="3:10" x14ac:dyDescent="0.2">
      <c r="C652"/>
      <c r="D652"/>
      <c r="E652"/>
      <c r="F652"/>
      <c r="G652" s="9"/>
      <c r="H652" s="9"/>
      <c r="I652" s="9"/>
      <c r="J652" s="9"/>
    </row>
    <row r="653" spans="3:10" x14ac:dyDescent="0.2">
      <c r="C653"/>
      <c r="D653"/>
      <c r="E653"/>
      <c r="F653"/>
      <c r="G653" s="9"/>
      <c r="H653" s="9"/>
      <c r="I653" s="9"/>
      <c r="J653" s="9"/>
    </row>
    <row r="654" spans="3:10" x14ac:dyDescent="0.2">
      <c r="C654"/>
      <c r="D654"/>
      <c r="E654"/>
      <c r="F654"/>
      <c r="G654" s="9"/>
      <c r="H654" s="9"/>
      <c r="I654" s="9"/>
      <c r="J654" s="9"/>
    </row>
    <row r="655" spans="3:10" x14ac:dyDescent="0.2">
      <c r="C655"/>
      <c r="D655"/>
      <c r="E655"/>
      <c r="F655"/>
      <c r="G655" s="9"/>
      <c r="H655" s="9"/>
      <c r="I655" s="9"/>
      <c r="J655" s="9"/>
    </row>
    <row r="656" spans="3:10" x14ac:dyDescent="0.2">
      <c r="C656"/>
      <c r="D656"/>
      <c r="E656"/>
      <c r="F656"/>
      <c r="G656" s="9"/>
      <c r="H656" s="9"/>
      <c r="I656" s="9"/>
      <c r="J656" s="9"/>
    </row>
    <row r="657" spans="3:10" x14ac:dyDescent="0.2">
      <c r="C657"/>
      <c r="D657"/>
      <c r="E657"/>
      <c r="F657"/>
      <c r="G657" s="9"/>
      <c r="H657" s="9"/>
      <c r="I657" s="9"/>
      <c r="J657" s="9"/>
    </row>
    <row r="658" spans="3:10" x14ac:dyDescent="0.2">
      <c r="C658"/>
      <c r="D658"/>
      <c r="E658"/>
      <c r="F658"/>
      <c r="G658" s="9"/>
      <c r="H658" s="9"/>
      <c r="I658" s="9"/>
      <c r="J658" s="9"/>
    </row>
    <row r="659" spans="3:10" x14ac:dyDescent="0.2">
      <c r="C659"/>
      <c r="D659"/>
      <c r="E659"/>
      <c r="F659"/>
      <c r="G659" s="9"/>
      <c r="H659" s="9"/>
      <c r="I659" s="9"/>
      <c r="J659" s="9"/>
    </row>
    <row r="660" spans="3:10" x14ac:dyDescent="0.2">
      <c r="C660"/>
      <c r="D660"/>
      <c r="E660"/>
      <c r="F660"/>
      <c r="G660" s="9"/>
      <c r="H660" s="9"/>
      <c r="I660" s="9"/>
      <c r="J660" s="9"/>
    </row>
    <row r="661" spans="3:10" x14ac:dyDescent="0.2">
      <c r="C661"/>
      <c r="D661"/>
      <c r="E661"/>
      <c r="F661"/>
      <c r="G661" s="9"/>
      <c r="H661" s="9"/>
      <c r="I661" s="9"/>
      <c r="J661" s="9"/>
    </row>
    <row r="662" spans="3:10" x14ac:dyDescent="0.2">
      <c r="C662"/>
      <c r="D662"/>
      <c r="E662"/>
      <c r="F662"/>
      <c r="G662" s="9"/>
      <c r="H662" s="9"/>
      <c r="I662" s="9"/>
      <c r="J662" s="9"/>
    </row>
    <row r="663" spans="3:10" x14ac:dyDescent="0.2">
      <c r="C663"/>
      <c r="D663"/>
      <c r="E663"/>
      <c r="F663"/>
      <c r="G663" s="9"/>
      <c r="H663" s="9"/>
      <c r="I663" s="9"/>
      <c r="J663" s="9"/>
    </row>
    <row r="664" spans="3:10" x14ac:dyDescent="0.2">
      <c r="C664"/>
      <c r="D664"/>
      <c r="E664"/>
      <c r="F664"/>
      <c r="G664" s="9"/>
      <c r="H664" s="9"/>
      <c r="I664" s="9"/>
      <c r="J664" s="9"/>
    </row>
    <row r="665" spans="3:10" x14ac:dyDescent="0.2">
      <c r="C665"/>
      <c r="D665"/>
      <c r="E665"/>
      <c r="F665"/>
      <c r="G665" s="9"/>
      <c r="H665" s="9"/>
      <c r="I665" s="9"/>
      <c r="J665" s="9"/>
    </row>
    <row r="666" spans="3:10" x14ac:dyDescent="0.2">
      <c r="C666"/>
      <c r="D666"/>
      <c r="E666"/>
      <c r="F666"/>
      <c r="G666" s="9"/>
      <c r="H666" s="9"/>
      <c r="I666" s="9"/>
      <c r="J666" s="9"/>
    </row>
    <row r="667" spans="3:10" x14ac:dyDescent="0.2">
      <c r="C667"/>
      <c r="D667"/>
      <c r="E667"/>
      <c r="F667"/>
      <c r="G667" s="9"/>
      <c r="H667" s="9"/>
      <c r="I667" s="9"/>
      <c r="J667" s="9"/>
    </row>
    <row r="668" spans="3:10" x14ac:dyDescent="0.2">
      <c r="C668"/>
      <c r="D668"/>
      <c r="E668"/>
      <c r="F668"/>
      <c r="G668" s="9"/>
      <c r="H668" s="9"/>
      <c r="I668" s="9"/>
      <c r="J668" s="9"/>
    </row>
    <row r="669" spans="3:10" x14ac:dyDescent="0.2">
      <c r="C669"/>
      <c r="D669"/>
      <c r="E669"/>
      <c r="F669"/>
      <c r="G669" s="9"/>
      <c r="H669" s="9"/>
      <c r="I669" s="9"/>
      <c r="J669" s="9"/>
    </row>
    <row r="670" spans="3:10" x14ac:dyDescent="0.2">
      <c r="C670"/>
      <c r="D670"/>
      <c r="E670"/>
      <c r="F670"/>
      <c r="G670" s="9"/>
      <c r="H670" s="9"/>
      <c r="I670" s="9"/>
      <c r="J670" s="9"/>
    </row>
    <row r="671" spans="3:10" x14ac:dyDescent="0.2">
      <c r="C671"/>
      <c r="D671"/>
      <c r="E671"/>
      <c r="F671"/>
      <c r="G671" s="9"/>
      <c r="H671" s="9"/>
      <c r="I671" s="9"/>
      <c r="J671" s="9"/>
    </row>
    <row r="672" spans="3:10" x14ac:dyDescent="0.2">
      <c r="C672"/>
      <c r="D672"/>
      <c r="E672"/>
      <c r="F672"/>
      <c r="G672" s="9"/>
      <c r="H672" s="9"/>
      <c r="I672" s="9"/>
      <c r="J672" s="9"/>
    </row>
    <row r="673" spans="3:10" x14ac:dyDescent="0.2">
      <c r="C673"/>
      <c r="D673"/>
      <c r="E673"/>
      <c r="F673"/>
      <c r="G673" s="9"/>
      <c r="H673" s="9"/>
      <c r="I673" s="9"/>
      <c r="J673" s="9"/>
    </row>
    <row r="674" spans="3:10" x14ac:dyDescent="0.2">
      <c r="C674"/>
      <c r="D674"/>
      <c r="E674"/>
      <c r="F674"/>
      <c r="G674" s="9"/>
      <c r="H674" s="9"/>
      <c r="I674" s="9"/>
      <c r="J674" s="9"/>
    </row>
    <row r="675" spans="3:10" x14ac:dyDescent="0.2">
      <c r="C675"/>
      <c r="D675"/>
      <c r="E675"/>
      <c r="F675"/>
      <c r="G675" s="9"/>
      <c r="H675" s="9"/>
      <c r="I675" s="9"/>
      <c r="J675" s="9"/>
    </row>
    <row r="676" spans="3:10" x14ac:dyDescent="0.2">
      <c r="C676"/>
      <c r="D676"/>
      <c r="E676"/>
      <c r="F676"/>
      <c r="G676" s="9"/>
      <c r="H676" s="9"/>
      <c r="I676" s="9"/>
      <c r="J676" s="9"/>
    </row>
    <row r="677" spans="3:10" x14ac:dyDescent="0.2">
      <c r="C677"/>
      <c r="D677"/>
      <c r="E677"/>
      <c r="F677"/>
      <c r="G677" s="9"/>
      <c r="H677" s="9"/>
      <c r="I677" s="9"/>
      <c r="J677" s="9"/>
    </row>
    <row r="678" spans="3:10" x14ac:dyDescent="0.2">
      <c r="C678"/>
      <c r="D678"/>
      <c r="E678"/>
      <c r="F678"/>
      <c r="G678" s="9"/>
      <c r="H678" s="9"/>
      <c r="I678" s="9"/>
      <c r="J678" s="9"/>
    </row>
    <row r="679" spans="3:10" x14ac:dyDescent="0.2">
      <c r="C679"/>
      <c r="D679"/>
      <c r="E679"/>
      <c r="F679"/>
      <c r="G679" s="9"/>
      <c r="H679" s="9"/>
      <c r="I679" s="9"/>
      <c r="J679" s="9"/>
    </row>
    <row r="680" spans="3:10" x14ac:dyDescent="0.2">
      <c r="C680"/>
      <c r="D680"/>
      <c r="E680"/>
      <c r="F680"/>
      <c r="G680" s="9"/>
      <c r="H680" s="9"/>
      <c r="I680" s="9"/>
      <c r="J680" s="9"/>
    </row>
    <row r="681" spans="3:10" x14ac:dyDescent="0.2">
      <c r="C681"/>
      <c r="D681"/>
      <c r="E681"/>
      <c r="F681"/>
      <c r="G681" s="9"/>
      <c r="H681" s="9"/>
      <c r="I681" s="9"/>
      <c r="J681" s="9"/>
    </row>
    <row r="682" spans="3:10" x14ac:dyDescent="0.2">
      <c r="C682"/>
      <c r="D682"/>
      <c r="E682"/>
      <c r="F682"/>
      <c r="G682" s="9"/>
      <c r="H682" s="9"/>
      <c r="I682" s="9"/>
      <c r="J682" s="9"/>
    </row>
    <row r="683" spans="3:10" x14ac:dyDescent="0.2">
      <c r="C683"/>
      <c r="D683"/>
      <c r="E683"/>
      <c r="F683"/>
      <c r="G683" s="9"/>
      <c r="H683" s="9"/>
      <c r="I683" s="9"/>
      <c r="J683" s="9"/>
    </row>
    <row r="684" spans="3:10" x14ac:dyDescent="0.2">
      <c r="C684"/>
      <c r="D684"/>
      <c r="E684"/>
      <c r="F684"/>
      <c r="G684" s="9"/>
      <c r="H684" s="9"/>
      <c r="I684" s="9"/>
      <c r="J684" s="9"/>
    </row>
    <row r="685" spans="3:10" x14ac:dyDescent="0.2">
      <c r="C685"/>
      <c r="D685"/>
      <c r="E685"/>
      <c r="F685"/>
      <c r="G685" s="9"/>
      <c r="H685" s="9"/>
      <c r="I685" s="9"/>
      <c r="J685" s="9"/>
    </row>
    <row r="686" spans="3:10" x14ac:dyDescent="0.2">
      <c r="C686"/>
      <c r="D686"/>
      <c r="E686"/>
      <c r="F686"/>
      <c r="G686" s="9"/>
      <c r="H686" s="9"/>
      <c r="I686" s="9"/>
      <c r="J686" s="9"/>
    </row>
    <row r="687" spans="3:10" x14ac:dyDescent="0.2">
      <c r="C687"/>
      <c r="D687"/>
      <c r="E687"/>
      <c r="F687"/>
      <c r="G687" s="9"/>
      <c r="H687" s="9"/>
      <c r="I687" s="9"/>
      <c r="J687" s="9"/>
    </row>
    <row r="688" spans="3:10" x14ac:dyDescent="0.2">
      <c r="C688"/>
      <c r="D688"/>
      <c r="E688"/>
      <c r="F688"/>
      <c r="G688" s="9"/>
      <c r="H688" s="9"/>
      <c r="I688" s="9"/>
      <c r="J688" s="9"/>
    </row>
    <row r="689" spans="3:10" x14ac:dyDescent="0.2">
      <c r="C689"/>
      <c r="D689"/>
      <c r="E689"/>
      <c r="F689"/>
      <c r="G689" s="9"/>
      <c r="H689" s="9"/>
      <c r="I689" s="9"/>
      <c r="J689" s="9"/>
    </row>
    <row r="690" spans="3:10" x14ac:dyDescent="0.2">
      <c r="C690"/>
      <c r="D690"/>
      <c r="E690"/>
      <c r="F690"/>
      <c r="G690" s="9"/>
      <c r="H690" s="9"/>
      <c r="I690" s="9"/>
      <c r="J690" s="9"/>
    </row>
    <row r="691" spans="3:10" x14ac:dyDescent="0.2">
      <c r="C691"/>
      <c r="D691"/>
      <c r="E691"/>
      <c r="F691"/>
      <c r="G691" s="9"/>
      <c r="H691" s="9"/>
      <c r="I691" s="9"/>
      <c r="J691" s="9"/>
    </row>
    <row r="692" spans="3:10" x14ac:dyDescent="0.2">
      <c r="C692"/>
      <c r="D692"/>
      <c r="E692"/>
      <c r="F692"/>
      <c r="G692" s="9"/>
      <c r="H692" s="9"/>
      <c r="I692" s="9"/>
      <c r="J692" s="9"/>
    </row>
    <row r="693" spans="3:10" x14ac:dyDescent="0.2">
      <c r="C693"/>
      <c r="D693"/>
      <c r="E693"/>
      <c r="F693"/>
      <c r="G693" s="9"/>
      <c r="H693" s="9"/>
      <c r="I693" s="9"/>
      <c r="J693" s="9"/>
    </row>
    <row r="694" spans="3:10" x14ac:dyDescent="0.2">
      <c r="C694"/>
      <c r="D694"/>
      <c r="E694"/>
      <c r="F694"/>
      <c r="G694" s="9"/>
      <c r="H694" s="9"/>
      <c r="I694" s="9"/>
      <c r="J694" s="9"/>
    </row>
    <row r="695" spans="3:10" x14ac:dyDescent="0.2">
      <c r="C695"/>
      <c r="D695"/>
      <c r="E695"/>
      <c r="F695"/>
      <c r="G695" s="9"/>
      <c r="H695" s="9"/>
      <c r="I695" s="9"/>
      <c r="J695" s="9"/>
    </row>
    <row r="696" spans="3:10" x14ac:dyDescent="0.2">
      <c r="C696"/>
      <c r="D696"/>
      <c r="E696"/>
      <c r="F696"/>
      <c r="G696" s="9"/>
      <c r="H696" s="9"/>
      <c r="I696" s="9"/>
      <c r="J696" s="9"/>
    </row>
    <row r="697" spans="3:10" x14ac:dyDescent="0.2">
      <c r="C697"/>
      <c r="D697"/>
      <c r="E697"/>
      <c r="F697"/>
      <c r="G697" s="9"/>
      <c r="H697" s="9"/>
      <c r="I697" s="9"/>
      <c r="J697" s="9"/>
    </row>
    <row r="698" spans="3:10" x14ac:dyDescent="0.2">
      <c r="C698"/>
      <c r="D698"/>
      <c r="E698"/>
      <c r="F698"/>
      <c r="G698" s="9"/>
      <c r="H698" s="9"/>
      <c r="I698" s="9"/>
      <c r="J698" s="9"/>
    </row>
    <row r="699" spans="3:10" x14ac:dyDescent="0.2">
      <c r="C699"/>
      <c r="D699"/>
      <c r="E699"/>
      <c r="F699"/>
      <c r="G699" s="9"/>
      <c r="H699" s="9"/>
      <c r="I699" s="9"/>
      <c r="J699" s="9"/>
    </row>
    <row r="700" spans="3:10" x14ac:dyDescent="0.2">
      <c r="C700"/>
      <c r="D700"/>
      <c r="E700"/>
      <c r="F700"/>
      <c r="G700" s="9"/>
      <c r="H700" s="9"/>
      <c r="I700" s="9"/>
      <c r="J700" s="9"/>
    </row>
    <row r="701" spans="3:10" x14ac:dyDescent="0.2">
      <c r="C701"/>
      <c r="D701"/>
      <c r="E701"/>
      <c r="F701"/>
      <c r="G701" s="9"/>
      <c r="H701" s="9"/>
      <c r="I701" s="9"/>
      <c r="J701" s="9"/>
    </row>
    <row r="702" spans="3:10" x14ac:dyDescent="0.2">
      <c r="C702"/>
      <c r="D702"/>
      <c r="E702"/>
      <c r="F702"/>
      <c r="G702" s="9"/>
      <c r="H702" s="9"/>
      <c r="I702" s="9"/>
      <c r="J702" s="9"/>
    </row>
    <row r="703" spans="3:10" x14ac:dyDescent="0.2">
      <c r="C703"/>
      <c r="D703"/>
      <c r="E703"/>
      <c r="F703"/>
      <c r="G703" s="9"/>
      <c r="H703" s="9"/>
      <c r="I703" s="9"/>
      <c r="J703" s="9"/>
    </row>
    <row r="704" spans="3:10" x14ac:dyDescent="0.2">
      <c r="C704"/>
      <c r="D704"/>
      <c r="E704"/>
      <c r="F704"/>
      <c r="G704" s="9"/>
      <c r="H704" s="9"/>
      <c r="I704" s="9"/>
      <c r="J704" s="9"/>
    </row>
    <row r="705" spans="3:10" x14ac:dyDescent="0.2">
      <c r="C705"/>
      <c r="D705"/>
      <c r="E705"/>
      <c r="F705"/>
      <c r="G705" s="9"/>
      <c r="H705" s="9"/>
      <c r="I705" s="9"/>
      <c r="J705" s="9"/>
    </row>
    <row r="706" spans="3:10" x14ac:dyDescent="0.2">
      <c r="C706"/>
      <c r="D706"/>
      <c r="E706"/>
      <c r="F706"/>
      <c r="G706" s="9"/>
      <c r="H706" s="9"/>
      <c r="I706" s="9"/>
      <c r="J706" s="9"/>
    </row>
    <row r="707" spans="3:10" x14ac:dyDescent="0.2">
      <c r="C707"/>
      <c r="D707"/>
      <c r="E707"/>
      <c r="F707"/>
      <c r="G707" s="9"/>
      <c r="H707" s="9"/>
      <c r="I707" s="9"/>
      <c r="J707" s="9"/>
    </row>
    <row r="708" spans="3:10" x14ac:dyDescent="0.2">
      <c r="C708"/>
      <c r="D708"/>
      <c r="E708"/>
      <c r="F708"/>
      <c r="G708" s="9"/>
      <c r="H708" s="9"/>
      <c r="I708" s="9"/>
      <c r="J708" s="9"/>
    </row>
    <row r="709" spans="3:10" x14ac:dyDescent="0.2">
      <c r="C709"/>
      <c r="D709"/>
      <c r="E709"/>
      <c r="F709"/>
      <c r="G709" s="9"/>
      <c r="H709" s="9"/>
      <c r="I709" s="9"/>
      <c r="J709" s="9"/>
    </row>
    <row r="710" spans="3:10" x14ac:dyDescent="0.2">
      <c r="C710"/>
      <c r="D710"/>
      <c r="E710"/>
      <c r="F710"/>
      <c r="G710" s="9"/>
      <c r="H710" s="9"/>
      <c r="I710" s="9"/>
      <c r="J710" s="9"/>
    </row>
    <row r="711" spans="3:10" x14ac:dyDescent="0.2">
      <c r="C711"/>
      <c r="D711"/>
      <c r="E711"/>
      <c r="F711"/>
      <c r="G711" s="9"/>
      <c r="H711" s="9"/>
      <c r="I711" s="9"/>
      <c r="J711" s="9"/>
    </row>
    <row r="712" spans="3:10" x14ac:dyDescent="0.2">
      <c r="C712"/>
      <c r="D712"/>
      <c r="E712"/>
      <c r="F712"/>
      <c r="G712" s="9"/>
      <c r="H712" s="9"/>
      <c r="I712" s="9"/>
      <c r="J712" s="9"/>
    </row>
    <row r="713" spans="3:10" x14ac:dyDescent="0.2">
      <c r="C713"/>
      <c r="D713"/>
      <c r="E713"/>
      <c r="F713"/>
      <c r="G713" s="9"/>
      <c r="H713" s="9"/>
      <c r="I713" s="9"/>
      <c r="J713" s="9"/>
    </row>
    <row r="714" spans="3:10" x14ac:dyDescent="0.2">
      <c r="C714"/>
      <c r="D714"/>
      <c r="E714"/>
      <c r="F714"/>
      <c r="G714" s="9"/>
      <c r="H714" s="9"/>
      <c r="I714" s="9"/>
      <c r="J714" s="9"/>
    </row>
    <row r="715" spans="3:10" x14ac:dyDescent="0.2">
      <c r="C715"/>
      <c r="D715"/>
      <c r="E715"/>
      <c r="F715"/>
      <c r="G715" s="9"/>
      <c r="H715" s="9"/>
      <c r="I715" s="9"/>
      <c r="J715" s="9"/>
    </row>
    <row r="716" spans="3:10" x14ac:dyDescent="0.2">
      <c r="C716"/>
      <c r="D716"/>
      <c r="E716"/>
      <c r="F716"/>
      <c r="G716" s="9"/>
      <c r="H716" s="9"/>
      <c r="I716" s="9"/>
      <c r="J716" s="9"/>
    </row>
    <row r="717" spans="3:10" x14ac:dyDescent="0.2">
      <c r="C717"/>
      <c r="D717"/>
      <c r="E717"/>
      <c r="F717"/>
      <c r="G717" s="9"/>
      <c r="H717" s="9"/>
      <c r="I717" s="9"/>
      <c r="J717" s="9"/>
    </row>
    <row r="718" spans="3:10" x14ac:dyDescent="0.2">
      <c r="C718"/>
      <c r="D718"/>
      <c r="E718"/>
      <c r="F718"/>
      <c r="G718" s="9"/>
      <c r="H718" s="9"/>
      <c r="I718" s="9"/>
      <c r="J718" s="9"/>
    </row>
    <row r="719" spans="3:10" x14ac:dyDescent="0.2">
      <c r="C719"/>
      <c r="D719"/>
      <c r="E719"/>
      <c r="F719"/>
      <c r="G719" s="9"/>
      <c r="H719" s="9"/>
      <c r="I719" s="9"/>
      <c r="J719" s="9"/>
    </row>
    <row r="720" spans="3:10" x14ac:dyDescent="0.2">
      <c r="C720"/>
      <c r="D720"/>
      <c r="E720"/>
      <c r="F720"/>
      <c r="G720" s="9"/>
      <c r="H720" s="9"/>
      <c r="I720" s="9"/>
      <c r="J720" s="9"/>
    </row>
    <row r="721" spans="3:10" x14ac:dyDescent="0.2">
      <c r="C721"/>
      <c r="D721"/>
      <c r="E721"/>
      <c r="F721"/>
      <c r="G721" s="9"/>
      <c r="H721" s="9"/>
      <c r="I721" s="9"/>
      <c r="J721" s="9"/>
    </row>
    <row r="722" spans="3:10" x14ac:dyDescent="0.2">
      <c r="C722"/>
      <c r="D722"/>
      <c r="E722"/>
      <c r="F722"/>
      <c r="G722" s="9"/>
      <c r="H722" s="9"/>
      <c r="I722" s="9"/>
      <c r="J722" s="9"/>
    </row>
    <row r="723" spans="3:10" x14ac:dyDescent="0.2">
      <c r="C723"/>
      <c r="D723"/>
      <c r="E723"/>
      <c r="F723"/>
      <c r="G723" s="9"/>
      <c r="H723" s="9"/>
      <c r="I723" s="9"/>
      <c r="J723" s="9"/>
    </row>
    <row r="724" spans="3:10" x14ac:dyDescent="0.2">
      <c r="C724"/>
      <c r="D724"/>
      <c r="E724"/>
      <c r="F724"/>
      <c r="G724" s="9"/>
      <c r="H724" s="9"/>
      <c r="I724" s="9"/>
      <c r="J724" s="9"/>
    </row>
    <row r="725" spans="3:10" x14ac:dyDescent="0.2">
      <c r="C725"/>
      <c r="D725"/>
      <c r="E725"/>
      <c r="F725"/>
      <c r="G725" s="9"/>
      <c r="H725" s="9"/>
      <c r="I725" s="9"/>
      <c r="J725" s="9"/>
    </row>
    <row r="726" spans="3:10" x14ac:dyDescent="0.2">
      <c r="C726"/>
      <c r="D726"/>
      <c r="E726"/>
      <c r="F726"/>
      <c r="G726" s="9"/>
      <c r="H726" s="9"/>
      <c r="I726" s="9"/>
      <c r="J726" s="9"/>
    </row>
    <row r="727" spans="3:10" x14ac:dyDescent="0.2">
      <c r="C727"/>
      <c r="D727"/>
      <c r="E727"/>
      <c r="F727"/>
      <c r="G727" s="9"/>
      <c r="H727" s="9"/>
      <c r="I727" s="9"/>
      <c r="J727" s="9"/>
    </row>
    <row r="728" spans="3:10" x14ac:dyDescent="0.2">
      <c r="C728"/>
      <c r="D728"/>
      <c r="E728"/>
      <c r="F728"/>
      <c r="G728" s="9"/>
      <c r="H728" s="9"/>
      <c r="I728" s="9"/>
      <c r="J728" s="9"/>
    </row>
    <row r="729" spans="3:10" x14ac:dyDescent="0.2">
      <c r="C729"/>
      <c r="D729"/>
      <c r="E729"/>
      <c r="F729"/>
      <c r="G729" s="9"/>
      <c r="H729" s="9"/>
      <c r="I729" s="9"/>
      <c r="J729" s="9"/>
    </row>
    <row r="730" spans="3:10" x14ac:dyDescent="0.2">
      <c r="C730"/>
      <c r="D730"/>
      <c r="E730"/>
      <c r="F730"/>
      <c r="G730" s="9"/>
      <c r="H730" s="9"/>
      <c r="I730" s="9"/>
      <c r="J730" s="9"/>
    </row>
    <row r="731" spans="3:10" x14ac:dyDescent="0.2">
      <c r="C731"/>
      <c r="D731"/>
      <c r="E731"/>
      <c r="F731"/>
      <c r="G731" s="9"/>
      <c r="H731" s="9"/>
      <c r="I731" s="9"/>
      <c r="J731" s="9"/>
    </row>
    <row r="732" spans="3:10" x14ac:dyDescent="0.2">
      <c r="C732"/>
      <c r="D732"/>
      <c r="E732"/>
      <c r="F732"/>
      <c r="G732" s="9"/>
      <c r="H732" s="9"/>
      <c r="I732" s="9"/>
      <c r="J732" s="9"/>
    </row>
    <row r="733" spans="3:10" x14ac:dyDescent="0.2">
      <c r="C733"/>
      <c r="D733"/>
      <c r="E733"/>
      <c r="F733"/>
      <c r="G733" s="9"/>
      <c r="H733" s="9"/>
      <c r="I733" s="9"/>
      <c r="J733" s="9"/>
    </row>
    <row r="734" spans="3:10" x14ac:dyDescent="0.2">
      <c r="C734"/>
      <c r="D734"/>
      <c r="E734"/>
      <c r="F734"/>
      <c r="G734" s="9"/>
      <c r="H734" s="9"/>
      <c r="I734" s="9"/>
      <c r="J734" s="9"/>
    </row>
    <row r="735" spans="3:10" x14ac:dyDescent="0.2">
      <c r="C735"/>
      <c r="D735"/>
      <c r="E735"/>
      <c r="F735"/>
      <c r="G735" s="9"/>
      <c r="H735" s="9"/>
      <c r="I735" s="9"/>
      <c r="J735" s="9"/>
    </row>
    <row r="736" spans="3:10" x14ac:dyDescent="0.2">
      <c r="C736"/>
      <c r="D736"/>
      <c r="E736"/>
      <c r="F736"/>
      <c r="G736" s="9"/>
      <c r="H736" s="9"/>
      <c r="I736" s="9"/>
      <c r="J736" s="9"/>
    </row>
    <row r="737" spans="3:10" x14ac:dyDescent="0.2">
      <c r="C737"/>
      <c r="D737"/>
      <c r="E737"/>
      <c r="F737"/>
      <c r="G737" s="9"/>
      <c r="H737" s="9"/>
      <c r="I737" s="9"/>
      <c r="J737" s="9"/>
    </row>
    <row r="738" spans="3:10" x14ac:dyDescent="0.2">
      <c r="C738"/>
      <c r="D738"/>
      <c r="E738"/>
      <c r="F738"/>
      <c r="G738" s="9"/>
      <c r="H738" s="9"/>
      <c r="I738" s="9"/>
      <c r="J738" s="9"/>
    </row>
    <row r="739" spans="3:10" x14ac:dyDescent="0.2">
      <c r="C739"/>
      <c r="D739"/>
      <c r="E739"/>
      <c r="F739"/>
      <c r="G739" s="9"/>
      <c r="H739" s="9"/>
      <c r="I739" s="9"/>
      <c r="J739" s="9"/>
    </row>
    <row r="740" spans="3:10" x14ac:dyDescent="0.2">
      <c r="C740"/>
      <c r="D740"/>
      <c r="E740"/>
      <c r="F740"/>
      <c r="G740" s="9"/>
      <c r="H740" s="9"/>
      <c r="I740" s="9"/>
      <c r="J740" s="9"/>
    </row>
    <row r="741" spans="3:10" x14ac:dyDescent="0.2">
      <c r="C741"/>
      <c r="D741"/>
      <c r="E741"/>
      <c r="F741"/>
      <c r="G741" s="9"/>
      <c r="H741" s="9"/>
      <c r="I741" s="9"/>
      <c r="J741" s="9"/>
    </row>
    <row r="742" spans="3:10" x14ac:dyDescent="0.2">
      <c r="C742"/>
      <c r="D742"/>
      <c r="E742"/>
      <c r="F742"/>
      <c r="G742" s="9"/>
      <c r="H742" s="9"/>
      <c r="I742" s="9"/>
      <c r="J742" s="9"/>
    </row>
    <row r="743" spans="3:10" x14ac:dyDescent="0.2">
      <c r="C743"/>
      <c r="D743"/>
      <c r="E743"/>
      <c r="F743"/>
      <c r="G743" s="9"/>
      <c r="H743" s="9"/>
      <c r="I743" s="9"/>
      <c r="J743" s="9"/>
    </row>
    <row r="744" spans="3:10" x14ac:dyDescent="0.2">
      <c r="C744"/>
      <c r="D744"/>
      <c r="E744"/>
      <c r="F744"/>
      <c r="G744" s="9"/>
      <c r="H744" s="9"/>
      <c r="I744" s="9"/>
      <c r="J744" s="9"/>
    </row>
    <row r="745" spans="3:10" x14ac:dyDescent="0.2">
      <c r="C745"/>
      <c r="D745"/>
      <c r="E745"/>
      <c r="F745"/>
      <c r="G745" s="9"/>
      <c r="H745" s="9"/>
      <c r="I745" s="9"/>
      <c r="J745" s="9"/>
    </row>
    <row r="746" spans="3:10" x14ac:dyDescent="0.2">
      <c r="C746"/>
      <c r="D746"/>
      <c r="E746"/>
      <c r="F746"/>
      <c r="G746" s="9"/>
      <c r="H746" s="9"/>
      <c r="I746" s="9"/>
      <c r="J746" s="9"/>
    </row>
    <row r="747" spans="3:10" x14ac:dyDescent="0.2">
      <c r="C747"/>
      <c r="D747"/>
      <c r="E747"/>
      <c r="F747"/>
      <c r="G747" s="9"/>
      <c r="H747" s="9"/>
      <c r="I747" s="9"/>
      <c r="J747" s="9"/>
    </row>
    <row r="748" spans="3:10" x14ac:dyDescent="0.2">
      <c r="C748"/>
      <c r="D748"/>
      <c r="E748"/>
      <c r="F748"/>
      <c r="G748" s="9"/>
      <c r="H748" s="9"/>
      <c r="I748" s="9"/>
      <c r="J748" s="9"/>
    </row>
    <row r="749" spans="3:10" x14ac:dyDescent="0.2">
      <c r="C749"/>
      <c r="D749"/>
      <c r="E749"/>
      <c r="F749"/>
      <c r="G749" s="9"/>
      <c r="H749" s="9"/>
      <c r="I749" s="9"/>
      <c r="J749" s="9"/>
    </row>
    <row r="750" spans="3:10" x14ac:dyDescent="0.2">
      <c r="C750"/>
      <c r="D750"/>
      <c r="E750"/>
      <c r="F750"/>
      <c r="G750" s="9"/>
      <c r="H750" s="9"/>
      <c r="I750" s="9"/>
      <c r="J750" s="9"/>
    </row>
    <row r="751" spans="3:10" x14ac:dyDescent="0.2">
      <c r="C751"/>
      <c r="D751"/>
      <c r="E751"/>
      <c r="F751"/>
      <c r="G751" s="9"/>
      <c r="H751" s="9"/>
      <c r="I751" s="9"/>
      <c r="J751" s="9"/>
    </row>
    <row r="752" spans="3:10" x14ac:dyDescent="0.2">
      <c r="C752"/>
      <c r="D752"/>
      <c r="E752"/>
      <c r="F752"/>
      <c r="G752" s="9"/>
      <c r="H752" s="9"/>
      <c r="I752" s="9"/>
      <c r="J752" s="9"/>
    </row>
    <row r="753" spans="3:10" x14ac:dyDescent="0.2">
      <c r="C753"/>
      <c r="D753"/>
      <c r="E753"/>
      <c r="F753"/>
      <c r="G753" s="9"/>
      <c r="H753" s="9"/>
      <c r="I753" s="9"/>
      <c r="J753" s="9"/>
    </row>
    <row r="754" spans="3:10" x14ac:dyDescent="0.2">
      <c r="C754"/>
      <c r="D754"/>
      <c r="E754"/>
      <c r="F754"/>
      <c r="G754" s="9"/>
      <c r="H754" s="9"/>
      <c r="I754" s="9"/>
      <c r="J754" s="9"/>
    </row>
    <row r="755" spans="3:10" x14ac:dyDescent="0.2">
      <c r="C755"/>
      <c r="D755"/>
      <c r="E755"/>
      <c r="F755"/>
      <c r="G755" s="9"/>
      <c r="H755" s="9"/>
      <c r="I755" s="9"/>
      <c r="J755" s="9"/>
    </row>
    <row r="756" spans="3:10" x14ac:dyDescent="0.2">
      <c r="C756"/>
      <c r="D756"/>
      <c r="E756"/>
      <c r="F756"/>
      <c r="G756" s="9"/>
      <c r="H756" s="9"/>
      <c r="I756" s="9"/>
      <c r="J756" s="9"/>
    </row>
    <row r="757" spans="3:10" x14ac:dyDescent="0.2">
      <c r="C757"/>
      <c r="D757"/>
      <c r="E757"/>
      <c r="F757"/>
      <c r="G757" s="9"/>
      <c r="H757" s="9"/>
      <c r="I757" s="9"/>
      <c r="J757" s="9"/>
    </row>
    <row r="758" spans="3:10" x14ac:dyDescent="0.2">
      <c r="C758"/>
      <c r="D758"/>
      <c r="E758"/>
      <c r="F758"/>
      <c r="G758" s="9"/>
      <c r="H758" s="9"/>
      <c r="I758" s="9"/>
      <c r="J758" s="9"/>
    </row>
    <row r="759" spans="3:10" x14ac:dyDescent="0.2">
      <c r="C759"/>
      <c r="D759"/>
      <c r="E759"/>
      <c r="F759"/>
      <c r="G759" s="9"/>
      <c r="H759" s="9"/>
      <c r="I759" s="9"/>
      <c r="J759" s="9"/>
    </row>
    <row r="760" spans="3:10" x14ac:dyDescent="0.2">
      <c r="C760"/>
      <c r="D760"/>
      <c r="E760"/>
      <c r="F760"/>
      <c r="G760" s="9"/>
      <c r="H760" s="9"/>
      <c r="I760" s="9"/>
      <c r="J760" s="9"/>
    </row>
    <row r="761" spans="3:10" x14ac:dyDescent="0.2">
      <c r="C761"/>
      <c r="D761"/>
      <c r="E761"/>
      <c r="F761"/>
      <c r="G761" s="9"/>
      <c r="H761" s="9"/>
      <c r="I761" s="9"/>
      <c r="J761" s="9"/>
    </row>
    <row r="762" spans="3:10" x14ac:dyDescent="0.2">
      <c r="C762"/>
      <c r="D762"/>
      <c r="E762"/>
      <c r="F762"/>
      <c r="G762" s="9"/>
      <c r="H762" s="9"/>
      <c r="I762" s="9"/>
      <c r="J762" s="9"/>
    </row>
    <row r="763" spans="3:10" x14ac:dyDescent="0.2">
      <c r="C763"/>
      <c r="D763"/>
      <c r="E763"/>
      <c r="F763"/>
      <c r="G763" s="9"/>
      <c r="H763" s="9"/>
      <c r="I763" s="9"/>
      <c r="J763" s="9"/>
    </row>
    <row r="764" spans="3:10" x14ac:dyDescent="0.2">
      <c r="C764"/>
      <c r="D764"/>
      <c r="E764"/>
      <c r="F764"/>
      <c r="G764" s="9"/>
      <c r="H764" s="9"/>
      <c r="I764" s="9"/>
      <c r="J764" s="9"/>
    </row>
    <row r="765" spans="3:10" x14ac:dyDescent="0.2">
      <c r="C765"/>
      <c r="D765"/>
      <c r="E765"/>
      <c r="F765"/>
      <c r="G765" s="9"/>
      <c r="H765" s="9"/>
      <c r="I765" s="9"/>
      <c r="J765" s="9"/>
    </row>
    <row r="766" spans="3:10" x14ac:dyDescent="0.2">
      <c r="C766"/>
      <c r="D766"/>
      <c r="E766"/>
      <c r="F766"/>
      <c r="G766" s="9"/>
      <c r="H766" s="9"/>
      <c r="I766" s="9"/>
      <c r="J766" s="9"/>
    </row>
    <row r="767" spans="3:10" x14ac:dyDescent="0.2">
      <c r="C767"/>
      <c r="D767"/>
      <c r="E767"/>
      <c r="F767"/>
      <c r="G767" s="9"/>
      <c r="H767" s="9"/>
      <c r="I767" s="9"/>
      <c r="J767" s="9"/>
    </row>
    <row r="768" spans="3:10" x14ac:dyDescent="0.2">
      <c r="C768"/>
      <c r="D768"/>
      <c r="E768"/>
      <c r="F768"/>
      <c r="G768" s="9"/>
      <c r="H768" s="9"/>
      <c r="I768" s="9"/>
      <c r="J768" s="9"/>
    </row>
    <row r="769" spans="3:10" x14ac:dyDescent="0.2">
      <c r="C769"/>
      <c r="D769"/>
      <c r="E769"/>
      <c r="F769"/>
      <c r="G769" s="9"/>
      <c r="H769" s="9"/>
      <c r="I769" s="9"/>
      <c r="J769" s="9"/>
    </row>
    <row r="770" spans="3:10" x14ac:dyDescent="0.2">
      <c r="C770"/>
      <c r="D770"/>
      <c r="E770"/>
      <c r="F770"/>
      <c r="G770" s="9"/>
      <c r="H770" s="9"/>
      <c r="I770" s="9"/>
      <c r="J770" s="9"/>
    </row>
    <row r="771" spans="3:10" x14ac:dyDescent="0.2">
      <c r="C771"/>
      <c r="D771"/>
      <c r="E771"/>
      <c r="F771"/>
      <c r="G771" s="9"/>
      <c r="H771" s="9"/>
      <c r="I771" s="9"/>
      <c r="J771" s="9"/>
    </row>
    <row r="772" spans="3:10" x14ac:dyDescent="0.2">
      <c r="C772"/>
      <c r="D772"/>
      <c r="E772"/>
      <c r="F772"/>
      <c r="G772" s="9"/>
      <c r="H772" s="9"/>
      <c r="I772" s="9"/>
      <c r="J772" s="9"/>
    </row>
    <row r="773" spans="3:10" x14ac:dyDescent="0.2">
      <c r="C773"/>
      <c r="D773"/>
      <c r="E773"/>
      <c r="F773"/>
      <c r="G773" s="9"/>
      <c r="H773" s="9"/>
      <c r="I773" s="9"/>
      <c r="J773" s="9"/>
    </row>
    <row r="774" spans="3:10" x14ac:dyDescent="0.2">
      <c r="C774"/>
      <c r="D774"/>
      <c r="E774"/>
      <c r="F774"/>
      <c r="G774" s="9"/>
      <c r="H774" s="9"/>
      <c r="I774" s="9"/>
      <c r="J774" s="9"/>
    </row>
    <row r="775" spans="3:10" x14ac:dyDescent="0.2">
      <c r="C775"/>
      <c r="D775"/>
      <c r="E775"/>
      <c r="F775"/>
      <c r="G775" s="9"/>
      <c r="H775" s="9"/>
      <c r="I775" s="9"/>
      <c r="J775" s="9"/>
    </row>
    <row r="776" spans="3:10" x14ac:dyDescent="0.2">
      <c r="C776"/>
      <c r="D776"/>
      <c r="E776"/>
      <c r="F776"/>
      <c r="G776" s="9"/>
      <c r="H776" s="9"/>
      <c r="I776" s="9"/>
      <c r="J776" s="9"/>
    </row>
    <row r="777" spans="3:10" x14ac:dyDescent="0.2">
      <c r="C777"/>
      <c r="D777"/>
      <c r="E777"/>
      <c r="F777"/>
      <c r="G777" s="9"/>
      <c r="H777" s="9"/>
      <c r="I777" s="9"/>
      <c r="J777" s="9"/>
    </row>
    <row r="778" spans="3:10" x14ac:dyDescent="0.2">
      <c r="C778"/>
      <c r="D778"/>
      <c r="E778"/>
      <c r="F778"/>
      <c r="G778" s="9"/>
      <c r="H778" s="9"/>
      <c r="I778" s="9"/>
      <c r="J778" s="9"/>
    </row>
    <row r="779" spans="3:10" x14ac:dyDescent="0.2">
      <c r="C779"/>
      <c r="D779"/>
      <c r="E779"/>
      <c r="F779"/>
      <c r="G779" s="9"/>
      <c r="H779" s="9"/>
      <c r="I779" s="9"/>
      <c r="J779" s="9"/>
    </row>
    <row r="780" spans="3:10" x14ac:dyDescent="0.2">
      <c r="C780"/>
      <c r="D780"/>
      <c r="E780"/>
      <c r="F780"/>
      <c r="G780" s="9"/>
      <c r="H780" s="9"/>
      <c r="I780" s="9"/>
      <c r="J780" s="9"/>
    </row>
    <row r="781" spans="3:10" x14ac:dyDescent="0.2">
      <c r="C781"/>
      <c r="D781"/>
      <c r="E781"/>
      <c r="F781"/>
      <c r="G781" s="9"/>
      <c r="H781" s="9"/>
      <c r="I781" s="9"/>
      <c r="J781" s="9"/>
    </row>
    <row r="782" spans="3:10" x14ac:dyDescent="0.2">
      <c r="C782"/>
      <c r="D782"/>
      <c r="E782"/>
      <c r="F782"/>
      <c r="G782" s="9"/>
      <c r="H782" s="9"/>
      <c r="I782" s="9"/>
      <c r="J782" s="9"/>
    </row>
    <row r="783" spans="3:10" x14ac:dyDescent="0.2">
      <c r="C783"/>
      <c r="D783"/>
      <c r="E783"/>
      <c r="F783"/>
      <c r="G783" s="9"/>
      <c r="H783" s="9"/>
      <c r="I783" s="9"/>
      <c r="J783" s="9"/>
    </row>
    <row r="784" spans="3:10" x14ac:dyDescent="0.2">
      <c r="C784"/>
      <c r="D784"/>
      <c r="E784"/>
      <c r="F784"/>
      <c r="G784" s="9"/>
      <c r="H784" s="9"/>
      <c r="I784" s="9"/>
      <c r="J784" s="9"/>
    </row>
    <row r="785" spans="3:10" x14ac:dyDescent="0.2">
      <c r="C785"/>
      <c r="D785"/>
      <c r="E785"/>
      <c r="F785"/>
      <c r="G785" s="9"/>
      <c r="H785" s="9"/>
      <c r="I785" s="9"/>
      <c r="J785" s="9"/>
    </row>
    <row r="786" spans="3:10" x14ac:dyDescent="0.2">
      <c r="C786"/>
      <c r="D786"/>
      <c r="E786"/>
      <c r="F786"/>
      <c r="G786" s="9"/>
      <c r="H786" s="9"/>
      <c r="I786" s="9"/>
      <c r="J786" s="9"/>
    </row>
    <row r="787" spans="3:10" x14ac:dyDescent="0.2">
      <c r="C787"/>
      <c r="D787"/>
      <c r="E787"/>
      <c r="F787"/>
      <c r="G787" s="9"/>
      <c r="H787" s="9"/>
      <c r="I787" s="9"/>
      <c r="J787" s="9"/>
    </row>
    <row r="788" spans="3:10" x14ac:dyDescent="0.2">
      <c r="C788"/>
      <c r="D788"/>
      <c r="E788"/>
      <c r="F788"/>
      <c r="G788" s="9"/>
      <c r="H788" s="9"/>
      <c r="I788" s="9"/>
      <c r="J788" s="9"/>
    </row>
    <row r="789" spans="3:10" x14ac:dyDescent="0.2">
      <c r="C789"/>
      <c r="D789"/>
      <c r="E789"/>
      <c r="F789"/>
      <c r="G789" s="9"/>
      <c r="H789" s="9"/>
      <c r="I789" s="9"/>
      <c r="J789" s="9"/>
    </row>
    <row r="790" spans="3:10" x14ac:dyDescent="0.2">
      <c r="C790"/>
      <c r="D790"/>
      <c r="E790"/>
      <c r="F790"/>
      <c r="G790" s="9"/>
      <c r="H790" s="9"/>
      <c r="I790" s="9"/>
      <c r="J790" s="9"/>
    </row>
    <row r="791" spans="3:10" x14ac:dyDescent="0.2">
      <c r="C791"/>
      <c r="D791"/>
      <c r="E791"/>
      <c r="F791"/>
      <c r="G791" s="9"/>
      <c r="H791" s="9"/>
      <c r="I791" s="9"/>
      <c r="J791" s="9"/>
    </row>
    <row r="792" spans="3:10" x14ac:dyDescent="0.2">
      <c r="C792"/>
      <c r="D792"/>
      <c r="E792"/>
      <c r="F792"/>
      <c r="G792" s="9"/>
      <c r="H792" s="9"/>
      <c r="I792" s="9"/>
      <c r="J792" s="9"/>
    </row>
    <row r="793" spans="3:10" x14ac:dyDescent="0.2">
      <c r="C793"/>
      <c r="D793"/>
      <c r="E793"/>
      <c r="F793"/>
      <c r="G793" s="9"/>
      <c r="H793" s="9"/>
      <c r="I793" s="9"/>
      <c r="J793" s="9"/>
    </row>
    <row r="794" spans="3:10" x14ac:dyDescent="0.2">
      <c r="C794"/>
      <c r="D794"/>
      <c r="E794"/>
      <c r="F794"/>
      <c r="G794" s="9"/>
      <c r="H794" s="9"/>
      <c r="I794" s="9"/>
      <c r="J794" s="9"/>
    </row>
    <row r="795" spans="3:10" x14ac:dyDescent="0.2">
      <c r="C795"/>
      <c r="D795"/>
      <c r="E795"/>
      <c r="F795"/>
      <c r="G795" s="9"/>
      <c r="H795" s="9"/>
      <c r="I795" s="9"/>
      <c r="J795" s="9"/>
    </row>
    <row r="796" spans="3:10" x14ac:dyDescent="0.2">
      <c r="C796"/>
      <c r="D796"/>
      <c r="E796"/>
      <c r="F796"/>
      <c r="G796" s="9"/>
      <c r="H796" s="9"/>
      <c r="I796" s="9"/>
      <c r="J796" s="9"/>
    </row>
    <row r="797" spans="3:10" x14ac:dyDescent="0.2">
      <c r="C797"/>
      <c r="D797"/>
      <c r="E797"/>
      <c r="F797"/>
      <c r="G797" s="9"/>
      <c r="H797" s="9"/>
      <c r="I797" s="9"/>
      <c r="J797" s="9"/>
    </row>
    <row r="798" spans="3:10" x14ac:dyDescent="0.2">
      <c r="C798"/>
      <c r="D798"/>
      <c r="E798"/>
      <c r="F798"/>
      <c r="G798" s="9"/>
      <c r="H798" s="9"/>
      <c r="I798" s="9"/>
      <c r="J798" s="9"/>
    </row>
    <row r="799" spans="3:10" x14ac:dyDescent="0.2">
      <c r="C799"/>
      <c r="D799"/>
      <c r="E799"/>
      <c r="F799"/>
      <c r="G799" s="9"/>
      <c r="H799" s="9"/>
      <c r="I799" s="9"/>
      <c r="J799" s="9"/>
    </row>
    <row r="800" spans="3:10" x14ac:dyDescent="0.2">
      <c r="C800"/>
      <c r="D800"/>
      <c r="E800"/>
      <c r="F800"/>
      <c r="G800" s="9"/>
      <c r="H800" s="9"/>
      <c r="I800" s="9"/>
      <c r="J800" s="9"/>
    </row>
    <row r="801" spans="3:10" x14ac:dyDescent="0.2">
      <c r="C801"/>
      <c r="D801"/>
      <c r="E801"/>
      <c r="F801"/>
      <c r="G801" s="9"/>
      <c r="H801" s="9"/>
      <c r="I801" s="9"/>
      <c r="J801" s="9"/>
    </row>
    <row r="802" spans="3:10" x14ac:dyDescent="0.2">
      <c r="C802"/>
      <c r="D802"/>
      <c r="E802"/>
      <c r="F802"/>
      <c r="G802" s="9"/>
      <c r="H802" s="9"/>
      <c r="I802" s="9"/>
      <c r="J802" s="9"/>
    </row>
    <row r="803" spans="3:10" x14ac:dyDescent="0.2">
      <c r="C803"/>
      <c r="D803"/>
      <c r="E803"/>
      <c r="F803"/>
      <c r="G803" s="9"/>
      <c r="H803" s="9"/>
      <c r="I803" s="9"/>
      <c r="J803" s="9"/>
    </row>
    <row r="804" spans="3:10" x14ac:dyDescent="0.2">
      <c r="C804"/>
      <c r="D804"/>
      <c r="E804"/>
      <c r="F804"/>
      <c r="G804" s="9"/>
      <c r="H804" s="9"/>
      <c r="I804" s="9"/>
      <c r="J804" s="9"/>
    </row>
    <row r="805" spans="3:10" x14ac:dyDescent="0.2">
      <c r="C805"/>
      <c r="D805"/>
      <c r="E805"/>
      <c r="F805"/>
      <c r="G805" s="9"/>
      <c r="H805" s="9"/>
      <c r="I805" s="9"/>
      <c r="J805" s="9"/>
    </row>
    <row r="806" spans="3:10" x14ac:dyDescent="0.2">
      <c r="C806"/>
      <c r="D806"/>
      <c r="E806"/>
      <c r="F806"/>
      <c r="G806" s="9"/>
      <c r="H806" s="9"/>
      <c r="I806" s="9"/>
      <c r="J806" s="9"/>
    </row>
    <row r="807" spans="3:10" x14ac:dyDescent="0.2">
      <c r="C807"/>
      <c r="D807"/>
      <c r="E807"/>
      <c r="F807"/>
      <c r="G807" s="9"/>
      <c r="H807" s="9"/>
      <c r="I807" s="9"/>
      <c r="J807" s="9"/>
    </row>
    <row r="808" spans="3:10" x14ac:dyDescent="0.2">
      <c r="C808"/>
      <c r="D808"/>
      <c r="E808"/>
      <c r="F808"/>
      <c r="G808" s="9"/>
      <c r="H808" s="9"/>
      <c r="I808" s="9"/>
      <c r="J808" s="9"/>
    </row>
    <row r="809" spans="3:10" x14ac:dyDescent="0.2">
      <c r="C809"/>
      <c r="D809"/>
      <c r="E809"/>
      <c r="F809"/>
      <c r="G809" s="9"/>
      <c r="H809" s="9"/>
      <c r="I809" s="9"/>
      <c r="J809" s="9"/>
    </row>
    <row r="810" spans="3:10" x14ac:dyDescent="0.2">
      <c r="C810"/>
      <c r="D810"/>
      <c r="E810"/>
      <c r="F810"/>
      <c r="G810" s="9"/>
      <c r="H810" s="9"/>
      <c r="I810" s="9"/>
      <c r="J810" s="9"/>
    </row>
    <row r="811" spans="3:10" x14ac:dyDescent="0.2">
      <c r="C811"/>
      <c r="D811"/>
      <c r="E811"/>
      <c r="F811"/>
      <c r="G811" s="9"/>
      <c r="H811" s="9"/>
      <c r="I811" s="9"/>
      <c r="J811" s="9"/>
    </row>
    <row r="812" spans="3:10" x14ac:dyDescent="0.2">
      <c r="C812"/>
      <c r="D812"/>
      <c r="E812"/>
      <c r="F812"/>
      <c r="G812" s="9"/>
      <c r="H812" s="9"/>
      <c r="I812" s="9"/>
      <c r="J812" s="9"/>
    </row>
    <row r="813" spans="3:10" x14ac:dyDescent="0.2">
      <c r="C813"/>
      <c r="D813"/>
      <c r="E813"/>
      <c r="F813"/>
      <c r="G813" s="9"/>
      <c r="H813" s="9"/>
      <c r="I813" s="9"/>
      <c r="J813" s="9"/>
    </row>
    <row r="814" spans="3:10" x14ac:dyDescent="0.2">
      <c r="C814"/>
      <c r="D814"/>
      <c r="E814"/>
      <c r="F814"/>
      <c r="G814" s="9"/>
      <c r="H814" s="9"/>
      <c r="I814" s="9"/>
      <c r="J814" s="9"/>
    </row>
    <row r="815" spans="3:10" x14ac:dyDescent="0.2">
      <c r="C815"/>
      <c r="D815"/>
      <c r="E815"/>
      <c r="F815"/>
      <c r="G815" s="9"/>
      <c r="H815" s="9"/>
      <c r="I815" s="9"/>
      <c r="J815" s="9"/>
    </row>
    <row r="816" spans="3:10" x14ac:dyDescent="0.2">
      <c r="C816"/>
      <c r="D816"/>
      <c r="E816"/>
      <c r="F816"/>
      <c r="G816" s="9"/>
      <c r="H816" s="9"/>
      <c r="I816" s="9"/>
      <c r="J816" s="9"/>
    </row>
    <row r="817" spans="3:10" x14ac:dyDescent="0.2">
      <c r="C817"/>
      <c r="D817"/>
      <c r="E817"/>
      <c r="F817"/>
      <c r="G817" s="9"/>
      <c r="H817" s="9"/>
      <c r="I817" s="9"/>
      <c r="J817" s="9"/>
    </row>
    <row r="818" spans="3:10" x14ac:dyDescent="0.2">
      <c r="C818"/>
      <c r="D818"/>
      <c r="E818"/>
      <c r="F818"/>
      <c r="G818" s="9"/>
      <c r="H818" s="9"/>
      <c r="I818" s="9"/>
      <c r="J818" s="9"/>
    </row>
    <row r="819" spans="3:10" x14ac:dyDescent="0.2">
      <c r="C819"/>
      <c r="D819"/>
      <c r="E819"/>
      <c r="F819"/>
      <c r="G819" s="9"/>
      <c r="H819" s="9"/>
      <c r="I819" s="9"/>
      <c r="J819" s="9"/>
    </row>
    <row r="820" spans="3:10" x14ac:dyDescent="0.2">
      <c r="C820"/>
      <c r="D820"/>
      <c r="E820"/>
      <c r="F820"/>
      <c r="G820" s="9"/>
      <c r="H820" s="9"/>
      <c r="I820" s="9"/>
      <c r="J820" s="9"/>
    </row>
    <row r="821" spans="3:10" x14ac:dyDescent="0.2">
      <c r="C821"/>
      <c r="D821"/>
      <c r="E821"/>
      <c r="F821"/>
      <c r="G821" s="9"/>
      <c r="H821" s="9"/>
      <c r="I821" s="9"/>
      <c r="J821" s="9"/>
    </row>
    <row r="822" spans="3:10" x14ac:dyDescent="0.2">
      <c r="C822"/>
      <c r="D822"/>
      <c r="E822"/>
      <c r="F822"/>
      <c r="G822" s="9"/>
      <c r="H822" s="9"/>
      <c r="I822" s="9"/>
      <c r="J822" s="9"/>
    </row>
    <row r="823" spans="3:10" x14ac:dyDescent="0.2">
      <c r="C823"/>
      <c r="D823"/>
      <c r="E823"/>
      <c r="F823"/>
      <c r="G823" s="9"/>
      <c r="H823" s="9"/>
      <c r="I823" s="9"/>
      <c r="J823" s="9"/>
    </row>
    <row r="824" spans="3:10" x14ac:dyDescent="0.2">
      <c r="C824"/>
      <c r="D824"/>
      <c r="E824"/>
      <c r="F824"/>
      <c r="G824" s="9"/>
      <c r="H824" s="9"/>
      <c r="I824" s="9"/>
      <c r="J824" s="9"/>
    </row>
    <row r="825" spans="3:10" x14ac:dyDescent="0.2">
      <c r="C825"/>
      <c r="D825"/>
      <c r="E825"/>
      <c r="F825"/>
      <c r="G825" s="9"/>
      <c r="H825" s="9"/>
      <c r="I825" s="9"/>
      <c r="J825" s="9"/>
    </row>
    <row r="826" spans="3:10" x14ac:dyDescent="0.2">
      <c r="C826"/>
      <c r="D826"/>
      <c r="E826"/>
      <c r="F826"/>
      <c r="G826" s="9"/>
      <c r="H826" s="9"/>
      <c r="I826" s="9"/>
      <c r="J826" s="9"/>
    </row>
    <row r="827" spans="3:10" x14ac:dyDescent="0.2">
      <c r="C827"/>
      <c r="D827"/>
      <c r="E827"/>
      <c r="F827"/>
      <c r="G827" s="9"/>
      <c r="H827" s="9"/>
      <c r="I827" s="9"/>
      <c r="J827" s="9"/>
    </row>
    <row r="828" spans="3:10" x14ac:dyDescent="0.2">
      <c r="C828"/>
      <c r="D828"/>
      <c r="E828"/>
      <c r="F828"/>
      <c r="G828" s="9"/>
      <c r="H828" s="9"/>
      <c r="I828" s="9"/>
      <c r="J828" s="9"/>
    </row>
    <row r="829" spans="3:10" x14ac:dyDescent="0.2">
      <c r="C829"/>
      <c r="D829"/>
      <c r="E829"/>
      <c r="F829"/>
      <c r="G829" s="9"/>
      <c r="H829" s="9"/>
      <c r="I829" s="9"/>
      <c r="J829" s="9"/>
    </row>
    <row r="830" spans="3:10" x14ac:dyDescent="0.2">
      <c r="C830"/>
      <c r="D830"/>
      <c r="E830"/>
      <c r="F830"/>
      <c r="G830" s="9"/>
      <c r="H830" s="9"/>
      <c r="I830" s="9"/>
      <c r="J830" s="9"/>
    </row>
    <row r="831" spans="3:10" x14ac:dyDescent="0.2">
      <c r="C831"/>
      <c r="D831"/>
      <c r="E831"/>
      <c r="F831"/>
      <c r="G831" s="9"/>
      <c r="H831" s="9"/>
      <c r="I831" s="9"/>
      <c r="J831" s="9"/>
    </row>
    <row r="832" spans="3:10" x14ac:dyDescent="0.2">
      <c r="C832"/>
      <c r="D832"/>
      <c r="E832"/>
      <c r="F832"/>
      <c r="G832" s="9"/>
      <c r="H832" s="9"/>
      <c r="I832" s="9"/>
      <c r="J832" s="9"/>
    </row>
    <row r="833" spans="3:10" x14ac:dyDescent="0.2">
      <c r="C833"/>
      <c r="D833"/>
      <c r="E833"/>
      <c r="F833"/>
      <c r="G833" s="9"/>
      <c r="H833" s="9"/>
      <c r="I833" s="9"/>
      <c r="J833" s="9"/>
    </row>
    <row r="834" spans="3:10" x14ac:dyDescent="0.2">
      <c r="C834"/>
      <c r="D834"/>
      <c r="E834"/>
      <c r="F834"/>
      <c r="G834" s="9"/>
      <c r="H834" s="9"/>
      <c r="I834" s="9"/>
      <c r="J834" s="9"/>
    </row>
    <row r="835" spans="3:10" x14ac:dyDescent="0.2">
      <c r="C835"/>
      <c r="D835"/>
      <c r="E835"/>
      <c r="F835"/>
      <c r="G835" s="9"/>
      <c r="H835" s="9"/>
      <c r="I835" s="9"/>
      <c r="J835" s="9"/>
    </row>
    <row r="836" spans="3:10" x14ac:dyDescent="0.2">
      <c r="C836"/>
      <c r="D836"/>
      <c r="E836"/>
      <c r="F836"/>
      <c r="G836" s="9"/>
      <c r="H836" s="9"/>
      <c r="I836" s="9"/>
      <c r="J836" s="9"/>
    </row>
    <row r="837" spans="3:10" x14ac:dyDescent="0.2">
      <c r="C837"/>
      <c r="D837"/>
      <c r="E837"/>
      <c r="F837"/>
      <c r="G837" s="9"/>
      <c r="H837" s="9"/>
      <c r="I837" s="9"/>
      <c r="J837" s="9"/>
    </row>
    <row r="838" spans="3:10" x14ac:dyDescent="0.2">
      <c r="C838"/>
      <c r="D838"/>
      <c r="E838"/>
      <c r="F838"/>
      <c r="G838" s="9"/>
      <c r="H838" s="9"/>
      <c r="I838" s="9"/>
      <c r="J838" s="9"/>
    </row>
    <row r="839" spans="3:10" x14ac:dyDescent="0.2">
      <c r="C839"/>
      <c r="D839"/>
      <c r="E839"/>
      <c r="F839"/>
      <c r="G839" s="9"/>
      <c r="H839" s="9"/>
      <c r="I839" s="9"/>
      <c r="J839" s="9"/>
    </row>
    <row r="840" spans="3:10" x14ac:dyDescent="0.2">
      <c r="C840"/>
      <c r="D840"/>
      <c r="E840"/>
      <c r="F840"/>
      <c r="G840" s="9"/>
      <c r="H840" s="9"/>
      <c r="I840" s="9"/>
      <c r="J840" s="9"/>
    </row>
    <row r="841" spans="3:10" x14ac:dyDescent="0.2">
      <c r="C841"/>
      <c r="D841"/>
      <c r="E841"/>
      <c r="F841"/>
      <c r="G841" s="9"/>
      <c r="H841" s="9"/>
      <c r="I841" s="9"/>
      <c r="J841" s="9"/>
    </row>
    <row r="842" spans="3:10" x14ac:dyDescent="0.2">
      <c r="C842"/>
      <c r="D842"/>
      <c r="E842"/>
      <c r="F842"/>
      <c r="G842" s="9"/>
      <c r="H842" s="9"/>
      <c r="I842" s="9"/>
      <c r="J842" s="9"/>
    </row>
    <row r="843" spans="3:10" x14ac:dyDescent="0.2">
      <c r="C843"/>
      <c r="D843"/>
      <c r="E843"/>
      <c r="F843"/>
      <c r="G843" s="9"/>
      <c r="H843" s="9"/>
      <c r="I843" s="9"/>
      <c r="J843" s="9"/>
    </row>
    <row r="844" spans="3:10" x14ac:dyDescent="0.2">
      <c r="C844"/>
      <c r="D844"/>
      <c r="E844"/>
      <c r="F844"/>
      <c r="G844" s="9"/>
      <c r="H844" s="9"/>
      <c r="I844" s="9"/>
      <c r="J844" s="9"/>
    </row>
    <row r="845" spans="3:10" x14ac:dyDescent="0.2">
      <c r="C845"/>
      <c r="D845"/>
      <c r="E845"/>
      <c r="F845"/>
      <c r="G845" s="9"/>
      <c r="H845" s="9"/>
      <c r="I845" s="9"/>
      <c r="J845" s="9"/>
    </row>
    <row r="846" spans="3:10" x14ac:dyDescent="0.2">
      <c r="C846"/>
      <c r="D846"/>
      <c r="E846"/>
      <c r="F846"/>
      <c r="G846" s="9"/>
      <c r="H846" s="9"/>
      <c r="I846" s="9"/>
      <c r="J846" s="9"/>
    </row>
    <row r="847" spans="3:10" x14ac:dyDescent="0.2">
      <c r="C847"/>
      <c r="D847"/>
      <c r="E847"/>
      <c r="F847"/>
      <c r="G847" s="9"/>
      <c r="H847" s="9"/>
      <c r="I847" s="9"/>
      <c r="J847" s="9"/>
    </row>
    <row r="848" spans="3:10" x14ac:dyDescent="0.2">
      <c r="C848"/>
      <c r="D848"/>
      <c r="E848"/>
      <c r="F848"/>
      <c r="G848" s="9"/>
      <c r="H848" s="9"/>
      <c r="I848" s="9"/>
      <c r="J848" s="9"/>
    </row>
    <row r="849" spans="3:10" x14ac:dyDescent="0.2">
      <c r="C849"/>
      <c r="D849"/>
      <c r="E849"/>
      <c r="F849"/>
      <c r="G849" s="9"/>
      <c r="H849" s="9"/>
      <c r="I849" s="9"/>
      <c r="J849" s="9"/>
    </row>
    <row r="850" spans="3:10" x14ac:dyDescent="0.2">
      <c r="C850"/>
      <c r="D850"/>
      <c r="E850"/>
      <c r="F850"/>
      <c r="G850" s="9"/>
      <c r="H850" s="9"/>
      <c r="I850" s="9"/>
      <c r="J850" s="9"/>
    </row>
    <row r="851" spans="3:10" x14ac:dyDescent="0.2">
      <c r="C851"/>
      <c r="D851"/>
      <c r="E851"/>
      <c r="F851"/>
      <c r="G851" s="9"/>
      <c r="H851" s="9"/>
      <c r="I851" s="9"/>
      <c r="J851" s="9"/>
    </row>
    <row r="852" spans="3:10" x14ac:dyDescent="0.2">
      <c r="C852"/>
      <c r="D852"/>
      <c r="E852"/>
      <c r="F852"/>
      <c r="G852" s="9"/>
      <c r="H852" s="9"/>
      <c r="I852" s="9"/>
      <c r="J852" s="9"/>
    </row>
    <row r="853" spans="3:10" x14ac:dyDescent="0.2">
      <c r="C853"/>
      <c r="D853"/>
      <c r="E853"/>
      <c r="F853"/>
      <c r="G853" s="9"/>
      <c r="H853" s="9"/>
      <c r="I853" s="9"/>
      <c r="J853" s="9"/>
    </row>
    <row r="854" spans="3:10" x14ac:dyDescent="0.2">
      <c r="C854"/>
      <c r="D854"/>
      <c r="E854"/>
      <c r="F854"/>
      <c r="G854" s="9"/>
      <c r="H854" s="9"/>
      <c r="I854" s="9"/>
      <c r="J854" s="9"/>
    </row>
    <row r="855" spans="3:10" x14ac:dyDescent="0.2">
      <c r="C855"/>
      <c r="D855"/>
      <c r="E855"/>
      <c r="F855"/>
      <c r="G855" s="9"/>
      <c r="H855" s="9"/>
      <c r="I855" s="9"/>
      <c r="J855" s="9"/>
    </row>
    <row r="856" spans="3:10" x14ac:dyDescent="0.2">
      <c r="C856"/>
      <c r="D856"/>
      <c r="E856"/>
      <c r="F856"/>
      <c r="G856" s="9"/>
      <c r="H856" s="9"/>
      <c r="I856" s="9"/>
      <c r="J856" s="9"/>
    </row>
    <row r="857" spans="3:10" x14ac:dyDescent="0.2">
      <c r="C857"/>
      <c r="D857"/>
      <c r="E857"/>
      <c r="F857"/>
      <c r="G857" s="9"/>
      <c r="H857" s="9"/>
      <c r="I857" s="9"/>
      <c r="J857" s="9"/>
    </row>
    <row r="858" spans="3:10" x14ac:dyDescent="0.2">
      <c r="C858"/>
      <c r="D858"/>
      <c r="E858"/>
      <c r="F858"/>
      <c r="G858" s="9"/>
      <c r="H858" s="9"/>
      <c r="I858" s="9"/>
      <c r="J858" s="9"/>
    </row>
    <row r="859" spans="3:10" x14ac:dyDescent="0.2">
      <c r="C859"/>
      <c r="D859"/>
      <c r="E859"/>
      <c r="F859"/>
      <c r="G859" s="9"/>
      <c r="H859" s="9"/>
      <c r="I859" s="9"/>
      <c r="J859" s="9"/>
    </row>
    <row r="860" spans="3:10" x14ac:dyDescent="0.2">
      <c r="C860"/>
      <c r="D860"/>
      <c r="E860"/>
      <c r="F860"/>
      <c r="G860" s="9"/>
      <c r="H860" s="9"/>
      <c r="I860" s="9"/>
      <c r="J860" s="9"/>
    </row>
    <row r="861" spans="3:10" x14ac:dyDescent="0.2">
      <c r="C861"/>
      <c r="D861"/>
      <c r="E861"/>
      <c r="F861"/>
      <c r="G861" s="9"/>
      <c r="H861" s="9"/>
      <c r="I861" s="9"/>
      <c r="J861" s="9"/>
    </row>
    <row r="862" spans="3:10" x14ac:dyDescent="0.2">
      <c r="C862"/>
      <c r="D862"/>
      <c r="E862"/>
      <c r="F862"/>
      <c r="G862" s="9"/>
      <c r="H862" s="9"/>
      <c r="I862" s="9"/>
      <c r="J862" s="9"/>
    </row>
    <row r="863" spans="3:10" x14ac:dyDescent="0.2">
      <c r="C863"/>
      <c r="D863"/>
      <c r="E863"/>
      <c r="F863"/>
      <c r="G863" s="9"/>
      <c r="H863" s="9"/>
      <c r="I863" s="9"/>
      <c r="J863" s="9"/>
    </row>
    <row r="864" spans="3:10" x14ac:dyDescent="0.2">
      <c r="C864"/>
      <c r="D864"/>
      <c r="E864"/>
      <c r="F864"/>
      <c r="G864" s="9"/>
      <c r="H864" s="9"/>
      <c r="I864" s="9"/>
      <c r="J864" s="9"/>
    </row>
    <row r="865" spans="3:10" x14ac:dyDescent="0.2">
      <c r="C865"/>
      <c r="D865"/>
      <c r="E865"/>
      <c r="F865"/>
      <c r="G865" s="9"/>
      <c r="H865" s="9"/>
      <c r="I865" s="9"/>
      <c r="J865" s="9"/>
    </row>
    <row r="866" spans="3:10" x14ac:dyDescent="0.2">
      <c r="C866"/>
      <c r="D866"/>
      <c r="E866"/>
      <c r="F866"/>
      <c r="G866" s="9"/>
      <c r="H866" s="9"/>
      <c r="I866" s="9"/>
      <c r="J866" s="9"/>
    </row>
    <row r="867" spans="3:10" x14ac:dyDescent="0.2">
      <c r="C867"/>
      <c r="D867"/>
      <c r="E867"/>
      <c r="F867"/>
      <c r="G867" s="9"/>
      <c r="H867" s="9"/>
      <c r="I867" s="9"/>
      <c r="J867" s="9"/>
    </row>
    <row r="868" spans="3:10" x14ac:dyDescent="0.2">
      <c r="C868"/>
      <c r="D868"/>
      <c r="E868"/>
      <c r="F868"/>
      <c r="G868" s="9"/>
      <c r="H868" s="9"/>
      <c r="I868" s="9"/>
      <c r="J868" s="9"/>
    </row>
    <row r="869" spans="3:10" x14ac:dyDescent="0.2">
      <c r="C869"/>
      <c r="D869"/>
      <c r="E869"/>
      <c r="F869"/>
      <c r="G869" s="9"/>
      <c r="H869" s="9"/>
      <c r="I869" s="9"/>
      <c r="J869" s="9"/>
    </row>
    <row r="870" spans="3:10" x14ac:dyDescent="0.2">
      <c r="C870"/>
      <c r="D870"/>
      <c r="E870"/>
      <c r="F870"/>
      <c r="G870" s="9"/>
      <c r="H870" s="9"/>
      <c r="I870" s="9"/>
      <c r="J870" s="9"/>
    </row>
    <row r="871" spans="3:10" x14ac:dyDescent="0.2">
      <c r="C871"/>
      <c r="D871"/>
      <c r="E871"/>
      <c r="F871"/>
      <c r="G871" s="9"/>
      <c r="H871" s="9"/>
      <c r="I871" s="9"/>
      <c r="J871" s="9"/>
    </row>
    <row r="872" spans="3:10" x14ac:dyDescent="0.2">
      <c r="C872"/>
      <c r="D872"/>
      <c r="E872"/>
      <c r="F872"/>
      <c r="G872" s="9"/>
      <c r="H872" s="9"/>
      <c r="I872" s="9"/>
      <c r="J872" s="9"/>
    </row>
    <row r="873" spans="3:10" x14ac:dyDescent="0.2">
      <c r="C873"/>
      <c r="D873"/>
      <c r="E873"/>
      <c r="F873"/>
      <c r="G873" s="9"/>
      <c r="H873" s="9"/>
      <c r="I873" s="9"/>
      <c r="J873" s="9"/>
    </row>
    <row r="874" spans="3:10" x14ac:dyDescent="0.2">
      <c r="C874"/>
      <c r="D874"/>
      <c r="E874"/>
      <c r="F874"/>
      <c r="G874" s="9"/>
      <c r="H874" s="9"/>
      <c r="I874" s="9"/>
      <c r="J874" s="9"/>
    </row>
    <row r="875" spans="3:10" x14ac:dyDescent="0.2">
      <c r="C875"/>
      <c r="D875"/>
      <c r="E875"/>
      <c r="F875"/>
      <c r="G875" s="9"/>
      <c r="H875" s="9"/>
      <c r="I875" s="9"/>
      <c r="J875" s="9"/>
    </row>
    <row r="876" spans="3:10" x14ac:dyDescent="0.2">
      <c r="C876"/>
      <c r="D876"/>
      <c r="E876"/>
      <c r="F876"/>
      <c r="G876" s="9"/>
      <c r="H876" s="9"/>
      <c r="I876" s="9"/>
      <c r="J876" s="9"/>
    </row>
    <row r="877" spans="3:10" x14ac:dyDescent="0.2">
      <c r="C877"/>
      <c r="D877"/>
      <c r="E877"/>
      <c r="F877"/>
      <c r="G877" s="9"/>
      <c r="H877" s="9"/>
      <c r="I877" s="9"/>
      <c r="J877" s="9"/>
    </row>
    <row r="878" spans="3:10" x14ac:dyDescent="0.2">
      <c r="C878"/>
      <c r="D878"/>
      <c r="E878"/>
      <c r="F878"/>
      <c r="G878" s="9"/>
      <c r="H878" s="9"/>
      <c r="I878" s="9"/>
      <c r="J878" s="9"/>
    </row>
    <row r="879" spans="3:10" x14ac:dyDescent="0.2">
      <c r="C879"/>
      <c r="D879"/>
      <c r="E879"/>
      <c r="F879"/>
      <c r="G879" s="9"/>
      <c r="H879" s="9"/>
      <c r="I879" s="9"/>
      <c r="J879" s="9"/>
    </row>
    <row r="880" spans="3:10" x14ac:dyDescent="0.2">
      <c r="C880"/>
      <c r="D880"/>
      <c r="E880"/>
      <c r="F880"/>
      <c r="G880" s="9"/>
      <c r="H880" s="9"/>
      <c r="I880" s="9"/>
      <c r="J880" s="9"/>
    </row>
    <row r="881" spans="3:10" x14ac:dyDescent="0.2">
      <c r="C881"/>
      <c r="D881"/>
      <c r="E881"/>
      <c r="F881"/>
      <c r="G881" s="9"/>
      <c r="H881" s="9"/>
      <c r="I881" s="9"/>
      <c r="J881" s="9"/>
    </row>
    <row r="882" spans="3:10" x14ac:dyDescent="0.2">
      <c r="C882"/>
      <c r="D882"/>
      <c r="E882"/>
      <c r="F882"/>
      <c r="G882" s="9"/>
      <c r="H882" s="9"/>
      <c r="I882" s="9"/>
      <c r="J882" s="9"/>
    </row>
    <row r="883" spans="3:10" x14ac:dyDescent="0.2">
      <c r="C883"/>
      <c r="D883"/>
      <c r="E883"/>
      <c r="F883"/>
      <c r="G883" s="9"/>
      <c r="H883" s="9"/>
      <c r="I883" s="9"/>
      <c r="J883" s="9"/>
    </row>
    <row r="884" spans="3:10" x14ac:dyDescent="0.2">
      <c r="C884"/>
      <c r="D884"/>
      <c r="E884"/>
      <c r="F884"/>
      <c r="G884" s="9"/>
      <c r="H884" s="9"/>
      <c r="I884" s="9"/>
      <c r="J884" s="9"/>
    </row>
    <row r="885" spans="3:10" x14ac:dyDescent="0.2">
      <c r="C885"/>
      <c r="D885"/>
      <c r="E885"/>
      <c r="F885"/>
      <c r="G885" s="9"/>
      <c r="H885" s="9"/>
      <c r="I885" s="9"/>
      <c r="J885" s="9"/>
    </row>
    <row r="886" spans="3:10" x14ac:dyDescent="0.2">
      <c r="C886"/>
      <c r="D886"/>
      <c r="E886"/>
      <c r="F886"/>
      <c r="G886" s="9"/>
      <c r="H886" s="9"/>
      <c r="I886" s="9"/>
      <c r="J886" s="9"/>
    </row>
    <row r="887" spans="3:10" x14ac:dyDescent="0.2">
      <c r="C887"/>
      <c r="D887"/>
      <c r="E887"/>
      <c r="F887"/>
      <c r="G887" s="9"/>
      <c r="H887" s="9"/>
      <c r="I887" s="9"/>
      <c r="J887" s="9"/>
    </row>
    <row r="888" spans="3:10" x14ac:dyDescent="0.2">
      <c r="C888"/>
      <c r="D888"/>
      <c r="E888"/>
      <c r="F888"/>
      <c r="G888" s="9"/>
      <c r="H888" s="9"/>
      <c r="I888" s="9"/>
      <c r="J888" s="9"/>
    </row>
    <row r="889" spans="3:10" x14ac:dyDescent="0.2">
      <c r="C889"/>
      <c r="D889"/>
      <c r="E889"/>
      <c r="F889"/>
      <c r="G889" s="9"/>
      <c r="H889" s="9"/>
      <c r="I889" s="9"/>
      <c r="J889" s="9"/>
    </row>
    <row r="890" spans="3:10" x14ac:dyDescent="0.2">
      <c r="C890"/>
      <c r="D890"/>
      <c r="E890"/>
      <c r="F890"/>
      <c r="G890" s="9"/>
      <c r="H890" s="9"/>
      <c r="I890" s="9"/>
      <c r="J890" s="9"/>
    </row>
    <row r="891" spans="3:10" x14ac:dyDescent="0.2">
      <c r="C891"/>
      <c r="D891"/>
      <c r="E891"/>
      <c r="F891"/>
      <c r="G891" s="9"/>
      <c r="H891" s="9"/>
      <c r="I891" s="9"/>
      <c r="J891" s="9"/>
    </row>
    <row r="892" spans="3:10" x14ac:dyDescent="0.2">
      <c r="C892"/>
      <c r="D892"/>
      <c r="E892"/>
      <c r="F892"/>
      <c r="G892" s="9"/>
      <c r="H892" s="9"/>
      <c r="I892" s="9"/>
      <c r="J892" s="9"/>
    </row>
    <row r="893" spans="3:10" x14ac:dyDescent="0.2">
      <c r="C893"/>
      <c r="D893"/>
      <c r="E893"/>
      <c r="F893"/>
      <c r="G893" s="9"/>
      <c r="H893" s="9"/>
      <c r="I893" s="9"/>
      <c r="J893" s="9"/>
    </row>
    <row r="894" spans="3:10" x14ac:dyDescent="0.2">
      <c r="C894"/>
      <c r="D894"/>
      <c r="E894"/>
      <c r="F894"/>
      <c r="G894" s="9"/>
      <c r="H894" s="9"/>
      <c r="I894" s="9"/>
      <c r="J894" s="9"/>
    </row>
    <row r="895" spans="3:10" x14ac:dyDescent="0.2">
      <c r="C895"/>
      <c r="D895"/>
      <c r="E895"/>
      <c r="F895"/>
      <c r="G895" s="9"/>
      <c r="H895" s="9"/>
      <c r="I895" s="9"/>
      <c r="J895" s="9"/>
    </row>
    <row r="896" spans="3:10" x14ac:dyDescent="0.2">
      <c r="C896"/>
      <c r="D896"/>
      <c r="E896"/>
      <c r="F896"/>
      <c r="G896" s="9"/>
      <c r="H896" s="9"/>
      <c r="I896" s="9"/>
      <c r="J896" s="9"/>
    </row>
    <row r="897" spans="3:10" x14ac:dyDescent="0.2">
      <c r="C897"/>
      <c r="D897"/>
      <c r="E897"/>
      <c r="F897"/>
      <c r="G897" s="9"/>
      <c r="H897" s="9"/>
      <c r="I897" s="9"/>
      <c r="J897" s="9"/>
    </row>
    <row r="898" spans="3:10" x14ac:dyDescent="0.2">
      <c r="C898"/>
      <c r="D898"/>
      <c r="E898"/>
      <c r="F898"/>
      <c r="G898" s="9"/>
      <c r="H898" s="9"/>
      <c r="I898" s="9"/>
      <c r="J898" s="9"/>
    </row>
    <row r="899" spans="3:10" x14ac:dyDescent="0.2">
      <c r="C899"/>
      <c r="D899"/>
      <c r="E899"/>
      <c r="F899"/>
      <c r="G899" s="9"/>
      <c r="H899" s="9"/>
      <c r="I899" s="9"/>
      <c r="J899" s="9"/>
    </row>
    <row r="900" spans="3:10" x14ac:dyDescent="0.2">
      <c r="C900"/>
      <c r="D900"/>
      <c r="E900"/>
      <c r="F900"/>
      <c r="G900" s="9"/>
      <c r="H900" s="9"/>
      <c r="I900" s="9"/>
      <c r="J900" s="9"/>
    </row>
    <row r="901" spans="3:10" x14ac:dyDescent="0.2">
      <c r="C901"/>
      <c r="D901"/>
      <c r="E901"/>
      <c r="F901"/>
      <c r="G901" s="9"/>
      <c r="H901" s="9"/>
      <c r="I901" s="9"/>
      <c r="J901" s="9"/>
    </row>
    <row r="902" spans="3:10" x14ac:dyDescent="0.2">
      <c r="C902"/>
      <c r="D902"/>
      <c r="E902"/>
      <c r="F902"/>
      <c r="G902" s="9"/>
      <c r="H902" s="9"/>
      <c r="I902" s="9"/>
      <c r="J902" s="9"/>
    </row>
    <row r="903" spans="3:10" x14ac:dyDescent="0.2">
      <c r="C903"/>
      <c r="D903"/>
      <c r="E903"/>
      <c r="F903"/>
      <c r="G903" s="9"/>
      <c r="H903" s="9"/>
      <c r="I903" s="9"/>
      <c r="J903" s="9"/>
    </row>
    <row r="904" spans="3:10" x14ac:dyDescent="0.2">
      <c r="C904"/>
      <c r="D904"/>
      <c r="E904"/>
      <c r="F904"/>
      <c r="G904" s="9"/>
      <c r="H904" s="9"/>
      <c r="I904" s="9"/>
      <c r="J904" s="9"/>
    </row>
    <row r="905" spans="3:10" x14ac:dyDescent="0.2">
      <c r="C905"/>
      <c r="D905"/>
      <c r="E905"/>
      <c r="F905"/>
      <c r="G905" s="9"/>
      <c r="H905" s="9"/>
      <c r="I905" s="9"/>
      <c r="J905" s="9"/>
    </row>
    <row r="906" spans="3:10" x14ac:dyDescent="0.2">
      <c r="C906"/>
      <c r="D906"/>
      <c r="E906"/>
      <c r="F906"/>
      <c r="G906" s="9"/>
      <c r="H906" s="9"/>
      <c r="I906" s="9"/>
      <c r="J906" s="9"/>
    </row>
    <row r="907" spans="3:10" x14ac:dyDescent="0.2">
      <c r="C907"/>
      <c r="D907"/>
      <c r="E907"/>
      <c r="F907"/>
      <c r="G907" s="9"/>
      <c r="H907" s="9"/>
      <c r="I907" s="9"/>
      <c r="J907" s="9"/>
    </row>
    <row r="908" spans="3:10" x14ac:dyDescent="0.2">
      <c r="C908"/>
      <c r="D908"/>
      <c r="E908"/>
      <c r="F908"/>
      <c r="G908" s="9"/>
      <c r="H908" s="9"/>
      <c r="I908" s="9"/>
      <c r="J908" s="9"/>
    </row>
    <row r="909" spans="3:10" x14ac:dyDescent="0.2">
      <c r="C909"/>
      <c r="D909"/>
      <c r="E909"/>
      <c r="F909"/>
      <c r="G909" s="9"/>
      <c r="H909" s="9"/>
      <c r="I909" s="9"/>
      <c r="J909" s="9"/>
    </row>
    <row r="910" spans="3:10" x14ac:dyDescent="0.2">
      <c r="C910"/>
      <c r="D910"/>
      <c r="E910"/>
      <c r="F910"/>
      <c r="G910" s="9"/>
      <c r="H910" s="9"/>
      <c r="I910" s="9"/>
      <c r="J910" s="9"/>
    </row>
    <row r="911" spans="3:10" x14ac:dyDescent="0.2">
      <c r="C911"/>
      <c r="D911"/>
      <c r="E911"/>
      <c r="F911"/>
      <c r="G911" s="9"/>
      <c r="H911" s="9"/>
      <c r="I911" s="9"/>
      <c r="J911" s="9"/>
    </row>
    <row r="912" spans="3:10" x14ac:dyDescent="0.2">
      <c r="C912"/>
      <c r="D912"/>
      <c r="E912"/>
      <c r="F912"/>
      <c r="G912" s="9"/>
      <c r="H912" s="9"/>
      <c r="I912" s="9"/>
      <c r="J912" s="9"/>
    </row>
    <row r="913" spans="3:10" x14ac:dyDescent="0.2">
      <c r="C913"/>
      <c r="D913"/>
      <c r="E913"/>
      <c r="F913"/>
      <c r="G913" s="9"/>
      <c r="H913" s="9"/>
      <c r="I913" s="9"/>
      <c r="J913" s="9"/>
    </row>
    <row r="914" spans="3:10" x14ac:dyDescent="0.2">
      <c r="C914"/>
      <c r="D914"/>
      <c r="E914"/>
      <c r="F914"/>
      <c r="G914" s="9"/>
      <c r="H914" s="9"/>
      <c r="I914" s="9"/>
      <c r="J914" s="9"/>
    </row>
    <row r="915" spans="3:10" x14ac:dyDescent="0.2">
      <c r="C915"/>
      <c r="D915"/>
      <c r="E915"/>
      <c r="F915"/>
      <c r="G915" s="9"/>
      <c r="H915" s="9"/>
      <c r="I915" s="9"/>
      <c r="J915" s="9"/>
    </row>
    <row r="916" spans="3:10" x14ac:dyDescent="0.2">
      <c r="C916"/>
      <c r="D916"/>
      <c r="E916"/>
      <c r="F916"/>
      <c r="G916" s="9"/>
      <c r="H916" s="9"/>
      <c r="I916" s="9"/>
      <c r="J916" s="9"/>
    </row>
    <row r="917" spans="3:10" x14ac:dyDescent="0.2">
      <c r="C917"/>
      <c r="D917"/>
      <c r="E917"/>
      <c r="F917"/>
      <c r="G917" s="9"/>
      <c r="H917" s="9"/>
      <c r="I917" s="9"/>
      <c r="J917" s="9"/>
    </row>
    <row r="918" spans="3:10" x14ac:dyDescent="0.2">
      <c r="C918"/>
      <c r="D918"/>
      <c r="E918"/>
      <c r="F918"/>
      <c r="G918" s="9"/>
      <c r="H918" s="9"/>
      <c r="I918" s="9"/>
      <c r="J918" s="9"/>
    </row>
    <row r="919" spans="3:10" x14ac:dyDescent="0.2">
      <c r="C919"/>
      <c r="D919"/>
      <c r="E919"/>
      <c r="F919"/>
      <c r="G919" s="9"/>
      <c r="H919" s="9"/>
      <c r="I919" s="9"/>
      <c r="J919" s="9"/>
    </row>
    <row r="920" spans="3:10" x14ac:dyDescent="0.2">
      <c r="C920"/>
      <c r="D920"/>
      <c r="E920"/>
      <c r="F920"/>
      <c r="G920" s="9"/>
      <c r="H920" s="9"/>
      <c r="I920" s="9"/>
      <c r="J920" s="9"/>
    </row>
    <row r="921" spans="3:10" x14ac:dyDescent="0.2">
      <c r="C921"/>
      <c r="D921"/>
      <c r="E921"/>
      <c r="F921"/>
      <c r="G921" s="9"/>
      <c r="H921" s="9"/>
      <c r="I921" s="9"/>
      <c r="J921" s="9"/>
    </row>
    <row r="922" spans="3:10" x14ac:dyDescent="0.2">
      <c r="C922"/>
      <c r="D922"/>
      <c r="E922"/>
      <c r="F922"/>
      <c r="G922" s="9"/>
      <c r="H922" s="9"/>
      <c r="I922" s="9"/>
      <c r="J922" s="9"/>
    </row>
    <row r="923" spans="3:10" x14ac:dyDescent="0.2">
      <c r="C923"/>
      <c r="D923"/>
      <c r="E923"/>
      <c r="F923"/>
      <c r="G923" s="9"/>
      <c r="H923" s="9"/>
      <c r="I923" s="9"/>
      <c r="J923" s="9"/>
    </row>
    <row r="924" spans="3:10" x14ac:dyDescent="0.2">
      <c r="C924"/>
      <c r="D924"/>
      <c r="E924"/>
      <c r="F924"/>
      <c r="G924" s="9"/>
      <c r="H924" s="9"/>
      <c r="I924" s="9"/>
      <c r="J924" s="9"/>
    </row>
    <row r="925" spans="3:10" x14ac:dyDescent="0.2">
      <c r="C925"/>
      <c r="D925"/>
      <c r="E925"/>
      <c r="F925"/>
      <c r="G925" s="9"/>
      <c r="H925" s="9"/>
      <c r="I925" s="9"/>
      <c r="J925" s="9"/>
    </row>
    <row r="926" spans="3:10" x14ac:dyDescent="0.2">
      <c r="C926"/>
      <c r="D926"/>
      <c r="E926"/>
      <c r="F926"/>
      <c r="G926" s="9"/>
      <c r="H926" s="9"/>
      <c r="I926" s="9"/>
      <c r="J926" s="9"/>
    </row>
    <row r="927" spans="3:10" x14ac:dyDescent="0.2">
      <c r="C927"/>
      <c r="D927"/>
      <c r="E927"/>
      <c r="F927"/>
      <c r="G927" s="9"/>
      <c r="H927" s="9"/>
      <c r="I927" s="9"/>
      <c r="J927" s="9"/>
    </row>
    <row r="928" spans="3:10" x14ac:dyDescent="0.2">
      <c r="C928"/>
      <c r="D928"/>
      <c r="E928"/>
      <c r="F928"/>
      <c r="G928" s="9"/>
      <c r="H928" s="9"/>
      <c r="I928" s="9"/>
      <c r="J928" s="9"/>
    </row>
    <row r="929" spans="3:10" x14ac:dyDescent="0.2">
      <c r="C929"/>
      <c r="D929"/>
      <c r="E929"/>
      <c r="F929"/>
      <c r="G929" s="9"/>
      <c r="H929" s="9"/>
      <c r="I929" s="9"/>
      <c r="J929" s="9"/>
    </row>
    <row r="930" spans="3:10" x14ac:dyDescent="0.2">
      <c r="C930"/>
      <c r="D930"/>
      <c r="E930"/>
      <c r="F930"/>
      <c r="G930" s="9"/>
      <c r="H930" s="9"/>
      <c r="I930" s="9"/>
      <c r="J930" s="9"/>
    </row>
    <row r="931" spans="3:10" x14ac:dyDescent="0.2">
      <c r="C931"/>
      <c r="D931"/>
      <c r="E931"/>
      <c r="F931"/>
      <c r="G931" s="9"/>
      <c r="H931" s="9"/>
      <c r="I931" s="9"/>
      <c r="J931" s="9"/>
    </row>
    <row r="932" spans="3:10" x14ac:dyDescent="0.2">
      <c r="C932"/>
      <c r="D932"/>
      <c r="E932"/>
      <c r="F932"/>
      <c r="G932" s="9"/>
      <c r="H932" s="9"/>
      <c r="I932" s="9"/>
      <c r="J932" s="9"/>
    </row>
    <row r="933" spans="3:10" x14ac:dyDescent="0.2">
      <c r="C933"/>
      <c r="D933"/>
      <c r="E933"/>
      <c r="F933"/>
      <c r="G933" s="9"/>
      <c r="H933" s="9"/>
      <c r="I933" s="9"/>
      <c r="J933" s="9"/>
    </row>
    <row r="934" spans="3:10" x14ac:dyDescent="0.2">
      <c r="C934"/>
      <c r="D934"/>
      <c r="E934"/>
      <c r="F934"/>
      <c r="G934" s="9"/>
      <c r="H934" s="9"/>
      <c r="I934" s="9"/>
      <c r="J934" s="9"/>
    </row>
    <row r="935" spans="3:10" x14ac:dyDescent="0.2">
      <c r="C935"/>
      <c r="D935"/>
      <c r="E935"/>
      <c r="F935"/>
      <c r="G935" s="9"/>
      <c r="H935" s="9"/>
      <c r="I935" s="9"/>
      <c r="J935" s="9"/>
    </row>
    <row r="936" spans="3:10" x14ac:dyDescent="0.2">
      <c r="C936"/>
      <c r="D936"/>
      <c r="E936"/>
      <c r="F936"/>
      <c r="G936" s="9"/>
      <c r="H936" s="9"/>
      <c r="I936" s="9"/>
      <c r="J936" s="9"/>
    </row>
    <row r="937" spans="3:10" x14ac:dyDescent="0.2">
      <c r="C937"/>
      <c r="D937"/>
      <c r="E937"/>
      <c r="F937"/>
      <c r="G937" s="9"/>
      <c r="H937" s="9"/>
      <c r="I937" s="9"/>
      <c r="J937" s="9"/>
    </row>
    <row r="938" spans="3:10" x14ac:dyDescent="0.2">
      <c r="C938"/>
      <c r="D938"/>
      <c r="E938"/>
      <c r="F938"/>
      <c r="G938" s="9"/>
      <c r="H938" s="9"/>
      <c r="I938" s="9"/>
      <c r="J938" s="9"/>
    </row>
    <row r="939" spans="3:10" x14ac:dyDescent="0.2">
      <c r="C939"/>
      <c r="D939"/>
      <c r="E939"/>
      <c r="F939"/>
      <c r="G939" s="9"/>
      <c r="H939" s="9"/>
      <c r="I939" s="9"/>
      <c r="J939" s="9"/>
    </row>
    <row r="940" spans="3:10" x14ac:dyDescent="0.2">
      <c r="C940"/>
      <c r="D940"/>
      <c r="E940"/>
      <c r="F940"/>
      <c r="G940" s="9"/>
      <c r="H940" s="9"/>
      <c r="I940" s="9"/>
      <c r="J940" s="9"/>
    </row>
    <row r="941" spans="3:10" x14ac:dyDescent="0.2">
      <c r="C941"/>
      <c r="D941"/>
      <c r="E941"/>
      <c r="F941"/>
      <c r="G941" s="9"/>
      <c r="H941" s="9"/>
      <c r="I941" s="9"/>
      <c r="J941" s="9"/>
    </row>
    <row r="942" spans="3:10" x14ac:dyDescent="0.2">
      <c r="C942"/>
      <c r="D942"/>
      <c r="E942"/>
      <c r="F942"/>
      <c r="G942" s="9"/>
      <c r="H942" s="9"/>
      <c r="I942" s="9"/>
      <c r="J942" s="9"/>
    </row>
    <row r="943" spans="3:10" x14ac:dyDescent="0.2">
      <c r="C943"/>
      <c r="D943"/>
      <c r="E943"/>
      <c r="F943"/>
      <c r="G943" s="9"/>
      <c r="H943" s="9"/>
      <c r="I943" s="9"/>
      <c r="J943" s="9"/>
    </row>
    <row r="944" spans="3:10" x14ac:dyDescent="0.2">
      <c r="C944"/>
      <c r="D944"/>
      <c r="E944"/>
      <c r="F944"/>
      <c r="G944" s="9"/>
      <c r="H944" s="9"/>
      <c r="I944" s="9"/>
      <c r="J944" s="9"/>
    </row>
    <row r="945" spans="3:10" x14ac:dyDescent="0.2">
      <c r="C945"/>
      <c r="D945"/>
      <c r="E945"/>
      <c r="F945"/>
      <c r="G945" s="9"/>
      <c r="H945" s="9"/>
      <c r="I945" s="9"/>
      <c r="J945" s="9"/>
    </row>
    <row r="946" spans="3:10" x14ac:dyDescent="0.2">
      <c r="C946"/>
      <c r="D946"/>
      <c r="E946"/>
      <c r="F946"/>
      <c r="G946" s="9"/>
      <c r="H946" s="9"/>
      <c r="I946" s="9"/>
      <c r="J946" s="9"/>
    </row>
    <row r="947" spans="3:10" x14ac:dyDescent="0.2">
      <c r="C947"/>
      <c r="D947"/>
      <c r="E947"/>
      <c r="F947"/>
      <c r="G947" s="9"/>
      <c r="H947" s="9"/>
      <c r="I947" s="9"/>
      <c r="J947" s="9"/>
    </row>
    <row r="948" spans="3:10" x14ac:dyDescent="0.2">
      <c r="C948"/>
      <c r="D948"/>
      <c r="E948"/>
      <c r="F948"/>
      <c r="G948" s="9"/>
      <c r="H948" s="9"/>
      <c r="I948" s="9"/>
      <c r="J948" s="9"/>
    </row>
    <row r="949" spans="3:10" x14ac:dyDescent="0.2">
      <c r="C949"/>
      <c r="D949"/>
      <c r="E949"/>
      <c r="F949"/>
      <c r="G949" s="9"/>
      <c r="H949" s="9"/>
      <c r="I949" s="9"/>
      <c r="J949" s="9"/>
    </row>
    <row r="950" spans="3:10" x14ac:dyDescent="0.2">
      <c r="C950"/>
      <c r="D950"/>
      <c r="E950"/>
      <c r="F950"/>
      <c r="G950" s="9"/>
      <c r="H950" s="9"/>
      <c r="I950" s="9"/>
      <c r="J950" s="9"/>
    </row>
    <row r="951" spans="3:10" x14ac:dyDescent="0.2">
      <c r="C951"/>
      <c r="D951"/>
      <c r="E951"/>
      <c r="F951"/>
      <c r="G951" s="9"/>
      <c r="H951" s="9"/>
      <c r="I951" s="9"/>
      <c r="J951" s="9"/>
    </row>
    <row r="952" spans="3:10" x14ac:dyDescent="0.2">
      <c r="C952"/>
      <c r="D952"/>
      <c r="E952"/>
      <c r="F952"/>
      <c r="G952" s="9"/>
      <c r="H952" s="9"/>
      <c r="I952" s="9"/>
      <c r="J952" s="9"/>
    </row>
    <row r="953" spans="3:10" x14ac:dyDescent="0.2">
      <c r="C953"/>
      <c r="D953"/>
      <c r="E953"/>
      <c r="F953"/>
      <c r="G953" s="9"/>
      <c r="H953" s="9"/>
      <c r="I953" s="9"/>
      <c r="J953" s="9"/>
    </row>
    <row r="954" spans="3:10" x14ac:dyDescent="0.2">
      <c r="C954"/>
      <c r="D954"/>
      <c r="E954"/>
      <c r="F954"/>
      <c r="G954" s="9"/>
      <c r="H954" s="9"/>
      <c r="I954" s="9"/>
      <c r="J954" s="9"/>
    </row>
    <row r="955" spans="3:10" x14ac:dyDescent="0.2">
      <c r="C955"/>
      <c r="D955"/>
      <c r="E955"/>
      <c r="F955"/>
      <c r="G955" s="9"/>
      <c r="H955" s="9"/>
      <c r="I955" s="9"/>
      <c r="J955" s="9"/>
    </row>
    <row r="956" spans="3:10" x14ac:dyDescent="0.2">
      <c r="C956"/>
      <c r="D956"/>
      <c r="E956"/>
      <c r="F956"/>
      <c r="G956" s="9"/>
      <c r="H956" s="9"/>
      <c r="I956" s="9"/>
      <c r="J956" s="9"/>
    </row>
    <row r="957" spans="3:10" x14ac:dyDescent="0.2">
      <c r="C957"/>
      <c r="D957"/>
      <c r="E957"/>
      <c r="F957"/>
      <c r="G957" s="9"/>
      <c r="H957" s="9"/>
      <c r="I957" s="9"/>
      <c r="J957" s="9"/>
    </row>
    <row r="958" spans="3:10" x14ac:dyDescent="0.2">
      <c r="C958"/>
      <c r="D958"/>
      <c r="E958"/>
      <c r="F958"/>
      <c r="G958" s="9"/>
      <c r="H958" s="9"/>
      <c r="I958" s="9"/>
      <c r="J958" s="9"/>
    </row>
    <row r="959" spans="3:10" x14ac:dyDescent="0.2">
      <c r="C959"/>
      <c r="D959"/>
      <c r="E959"/>
      <c r="F959"/>
      <c r="G959" s="9"/>
      <c r="H959" s="9"/>
      <c r="I959" s="9"/>
      <c r="J959" s="9"/>
    </row>
    <row r="960" spans="3:10" x14ac:dyDescent="0.2">
      <c r="C960"/>
      <c r="D960"/>
      <c r="E960"/>
      <c r="F960"/>
      <c r="G960" s="9"/>
      <c r="H960" s="9"/>
      <c r="I960" s="9"/>
      <c r="J960" s="9"/>
    </row>
    <row r="961" spans="3:10" x14ac:dyDescent="0.2">
      <c r="C961"/>
      <c r="D961"/>
      <c r="E961"/>
      <c r="F961"/>
      <c r="G961" s="9"/>
      <c r="H961" s="9"/>
      <c r="I961" s="9"/>
      <c r="J961" s="9"/>
    </row>
    <row r="962" spans="3:10" x14ac:dyDescent="0.2">
      <c r="C962"/>
      <c r="D962"/>
      <c r="E962"/>
      <c r="F962"/>
      <c r="G962" s="9"/>
      <c r="H962" s="9"/>
      <c r="I962" s="9"/>
      <c r="J962" s="9"/>
    </row>
    <row r="963" spans="3:10" x14ac:dyDescent="0.2">
      <c r="C963"/>
      <c r="D963"/>
      <c r="E963"/>
      <c r="F963"/>
      <c r="G963" s="9"/>
      <c r="H963" s="9"/>
      <c r="I963" s="9"/>
      <c r="J963" s="9"/>
    </row>
    <row r="964" spans="3:10" x14ac:dyDescent="0.2">
      <c r="C964"/>
      <c r="D964"/>
      <c r="E964"/>
      <c r="F964"/>
      <c r="G964" s="9"/>
      <c r="H964" s="9"/>
      <c r="I964" s="9"/>
      <c r="J964" s="9"/>
    </row>
    <row r="965" spans="3:10" x14ac:dyDescent="0.2">
      <c r="C965"/>
      <c r="D965"/>
      <c r="E965"/>
      <c r="F965"/>
      <c r="G965" s="9"/>
      <c r="H965" s="9"/>
      <c r="I965" s="9"/>
      <c r="J965" s="9"/>
    </row>
    <row r="966" spans="3:10" x14ac:dyDescent="0.2">
      <c r="C966"/>
      <c r="D966"/>
      <c r="E966"/>
      <c r="F966"/>
      <c r="G966" s="9"/>
      <c r="H966" s="9"/>
      <c r="I966" s="9"/>
      <c r="J966" s="9"/>
    </row>
    <row r="967" spans="3:10" x14ac:dyDescent="0.2">
      <c r="C967"/>
      <c r="D967"/>
      <c r="E967"/>
      <c r="F967"/>
      <c r="G967" s="9"/>
      <c r="H967" s="9"/>
      <c r="I967" s="9"/>
      <c r="J967" s="9"/>
    </row>
    <row r="968" spans="3:10" x14ac:dyDescent="0.2">
      <c r="C968"/>
      <c r="D968"/>
      <c r="E968"/>
      <c r="F968"/>
      <c r="G968" s="9"/>
      <c r="H968" s="9"/>
      <c r="I968" s="9"/>
      <c r="J968" s="9"/>
    </row>
    <row r="969" spans="3:10" x14ac:dyDescent="0.2">
      <c r="C969"/>
      <c r="D969"/>
      <c r="E969"/>
      <c r="F969"/>
      <c r="G969" s="9"/>
      <c r="H969" s="9"/>
      <c r="I969" s="9"/>
      <c r="J969" s="9"/>
    </row>
    <row r="970" spans="3:10" x14ac:dyDescent="0.2">
      <c r="C970"/>
      <c r="D970"/>
      <c r="E970"/>
      <c r="F970"/>
      <c r="G970" s="9"/>
      <c r="H970" s="9"/>
      <c r="I970" s="9"/>
      <c r="J970" s="9"/>
    </row>
    <row r="971" spans="3:10" x14ac:dyDescent="0.2">
      <c r="C971"/>
      <c r="D971"/>
      <c r="E971"/>
      <c r="F971"/>
      <c r="G971" s="9"/>
      <c r="H971" s="9"/>
      <c r="I971" s="9"/>
      <c r="J971" s="9"/>
    </row>
    <row r="972" spans="3:10" x14ac:dyDescent="0.2">
      <c r="C972"/>
      <c r="D972"/>
      <c r="E972"/>
      <c r="F972"/>
      <c r="G972" s="9"/>
      <c r="H972" s="9"/>
      <c r="I972" s="9"/>
      <c r="J972" s="9"/>
    </row>
    <row r="973" spans="3:10" x14ac:dyDescent="0.2">
      <c r="C973"/>
      <c r="D973"/>
      <c r="E973"/>
      <c r="F973"/>
      <c r="G973" s="9"/>
      <c r="H973" s="9"/>
      <c r="I973" s="9"/>
      <c r="J973" s="9"/>
    </row>
    <row r="974" spans="3:10" x14ac:dyDescent="0.2">
      <c r="C974"/>
      <c r="D974"/>
      <c r="E974"/>
      <c r="F974"/>
      <c r="G974" s="9"/>
      <c r="H974" s="9"/>
      <c r="I974" s="9"/>
      <c r="J974" s="9"/>
    </row>
    <row r="975" spans="3:10" x14ac:dyDescent="0.2">
      <c r="C975"/>
      <c r="D975"/>
      <c r="E975"/>
      <c r="F975"/>
      <c r="G975" s="9"/>
      <c r="H975" s="9"/>
      <c r="I975" s="9"/>
      <c r="J975" s="9"/>
    </row>
    <row r="976" spans="3:10" x14ac:dyDescent="0.2">
      <c r="C976"/>
      <c r="D976"/>
      <c r="E976"/>
      <c r="F976"/>
      <c r="G976" s="9"/>
      <c r="H976" s="9"/>
      <c r="I976" s="9"/>
      <c r="J976" s="9"/>
    </row>
    <row r="977" spans="3:10" x14ac:dyDescent="0.2">
      <c r="C977"/>
      <c r="D977"/>
      <c r="E977"/>
      <c r="F977"/>
      <c r="G977" s="9"/>
      <c r="H977" s="9"/>
      <c r="I977" s="9"/>
      <c r="J977" s="9"/>
    </row>
    <row r="978" spans="3:10" x14ac:dyDescent="0.2">
      <c r="C978"/>
      <c r="D978"/>
      <c r="E978"/>
      <c r="F978"/>
      <c r="G978" s="9"/>
      <c r="H978" s="9"/>
      <c r="I978" s="9"/>
      <c r="J978" s="9"/>
    </row>
    <row r="979" spans="3:10" x14ac:dyDescent="0.2">
      <c r="C979"/>
      <c r="D979"/>
      <c r="E979"/>
      <c r="F979"/>
      <c r="G979" s="9"/>
      <c r="H979" s="9"/>
      <c r="I979" s="9"/>
      <c r="J979" s="9"/>
    </row>
    <row r="980" spans="3:10" x14ac:dyDescent="0.2">
      <c r="C980"/>
      <c r="D980"/>
      <c r="E980"/>
      <c r="F980"/>
      <c r="G980" s="9"/>
      <c r="H980" s="9"/>
      <c r="I980" s="9"/>
      <c r="J980" s="9"/>
    </row>
    <row r="981" spans="3:10" x14ac:dyDescent="0.2">
      <c r="C981"/>
      <c r="D981"/>
      <c r="E981"/>
      <c r="F981"/>
      <c r="G981" s="9"/>
      <c r="H981" s="9"/>
      <c r="I981" s="9"/>
      <c r="J981" s="9"/>
    </row>
    <row r="982" spans="3:10" x14ac:dyDescent="0.2">
      <c r="C982"/>
      <c r="D982"/>
      <c r="E982"/>
      <c r="F982"/>
      <c r="G982" s="9"/>
      <c r="H982" s="9"/>
      <c r="I982" s="9"/>
      <c r="J982" s="9"/>
    </row>
    <row r="983" spans="3:10" x14ac:dyDescent="0.2">
      <c r="C983"/>
      <c r="D983"/>
      <c r="E983"/>
      <c r="F983"/>
      <c r="G983" s="9"/>
      <c r="H983" s="9"/>
      <c r="I983" s="9"/>
      <c r="J983" s="9"/>
    </row>
    <row r="984" spans="3:10" x14ac:dyDescent="0.2">
      <c r="C984"/>
      <c r="D984"/>
      <c r="E984"/>
      <c r="F984"/>
      <c r="G984" s="9"/>
      <c r="H984" s="9"/>
      <c r="I984" s="9"/>
      <c r="J984" s="9"/>
    </row>
    <row r="985" spans="3:10" x14ac:dyDescent="0.2">
      <c r="C985"/>
      <c r="D985"/>
      <c r="E985"/>
      <c r="F985"/>
      <c r="G985" s="9"/>
      <c r="H985" s="9"/>
      <c r="I985" s="9"/>
      <c r="J985" s="9"/>
    </row>
    <row r="986" spans="3:10" x14ac:dyDescent="0.2">
      <c r="C986"/>
      <c r="D986"/>
      <c r="E986"/>
      <c r="F986"/>
      <c r="G986" s="9"/>
      <c r="H986" s="9"/>
      <c r="I986" s="9"/>
      <c r="J986" s="9"/>
    </row>
    <row r="987" spans="3:10" x14ac:dyDescent="0.2">
      <c r="C987"/>
      <c r="D987"/>
      <c r="E987"/>
      <c r="F987"/>
      <c r="G987" s="9"/>
      <c r="H987" s="9"/>
      <c r="I987" s="9"/>
      <c r="J987" s="9"/>
    </row>
    <row r="988" spans="3:10" x14ac:dyDescent="0.2">
      <c r="C988"/>
      <c r="D988"/>
      <c r="E988"/>
      <c r="F988"/>
      <c r="G988" s="9"/>
      <c r="H988" s="9"/>
      <c r="I988" s="9"/>
      <c r="J988" s="9"/>
    </row>
    <row r="989" spans="3:10" x14ac:dyDescent="0.2">
      <c r="C989"/>
      <c r="D989"/>
      <c r="E989"/>
      <c r="F989"/>
      <c r="G989" s="9"/>
      <c r="H989" s="9"/>
      <c r="I989" s="9"/>
      <c r="J989" s="9"/>
    </row>
    <row r="990" spans="3:10" x14ac:dyDescent="0.2">
      <c r="C990"/>
      <c r="D990"/>
      <c r="E990"/>
      <c r="F990"/>
      <c r="G990" s="9"/>
      <c r="H990" s="9"/>
      <c r="I990" s="9"/>
      <c r="J990" s="9"/>
    </row>
    <row r="991" spans="3:10" x14ac:dyDescent="0.2">
      <c r="C991"/>
      <c r="D991"/>
      <c r="E991"/>
      <c r="F991"/>
      <c r="G991" s="9"/>
      <c r="H991" s="9"/>
      <c r="I991" s="9"/>
      <c r="J991" s="9"/>
    </row>
    <row r="992" spans="3:10" x14ac:dyDescent="0.2">
      <c r="C992"/>
      <c r="D992"/>
      <c r="E992"/>
      <c r="F992"/>
      <c r="G992" s="9"/>
      <c r="H992" s="9"/>
      <c r="I992" s="9"/>
      <c r="J992" s="9"/>
    </row>
    <row r="993" spans="3:10" x14ac:dyDescent="0.2">
      <c r="C993"/>
      <c r="D993"/>
      <c r="E993"/>
      <c r="F993"/>
      <c r="G993" s="9"/>
      <c r="H993" s="9"/>
      <c r="I993" s="9"/>
      <c r="J993" s="9"/>
    </row>
    <row r="994" spans="3:10" x14ac:dyDescent="0.2">
      <c r="C994"/>
      <c r="D994"/>
      <c r="E994"/>
      <c r="F994"/>
      <c r="G994" s="9"/>
      <c r="H994" s="9"/>
      <c r="I994" s="9"/>
      <c r="J994" s="9"/>
    </row>
    <row r="995" spans="3:10" x14ac:dyDescent="0.2">
      <c r="C995"/>
      <c r="D995"/>
      <c r="E995"/>
      <c r="F995"/>
      <c r="G995" s="9"/>
      <c r="H995" s="9"/>
      <c r="I995" s="9"/>
      <c r="J995" s="9"/>
    </row>
    <row r="996" spans="3:10" x14ac:dyDescent="0.2">
      <c r="C996"/>
      <c r="D996"/>
      <c r="E996"/>
      <c r="F996"/>
      <c r="G996" s="9"/>
      <c r="H996" s="9"/>
      <c r="I996" s="9"/>
      <c r="J996" s="9"/>
    </row>
    <row r="997" spans="3:10" x14ac:dyDescent="0.2">
      <c r="C997"/>
      <c r="D997"/>
      <c r="E997"/>
      <c r="F997"/>
      <c r="G997" s="9"/>
      <c r="H997" s="9"/>
      <c r="I997" s="9"/>
      <c r="J997" s="9"/>
    </row>
    <row r="998" spans="3:10" x14ac:dyDescent="0.2">
      <c r="C998"/>
      <c r="D998"/>
      <c r="E998"/>
      <c r="F998"/>
      <c r="G998" s="9"/>
      <c r="H998" s="9"/>
      <c r="I998" s="9"/>
      <c r="J998" s="9"/>
    </row>
    <row r="999" spans="3:10" x14ac:dyDescent="0.2">
      <c r="C999"/>
      <c r="D999"/>
      <c r="E999"/>
      <c r="F999"/>
      <c r="G999" s="9"/>
      <c r="H999" s="9"/>
      <c r="I999" s="9"/>
      <c r="J999" s="9"/>
    </row>
    <row r="1000" spans="3:10" x14ac:dyDescent="0.2">
      <c r="C1000"/>
      <c r="D1000"/>
      <c r="E1000"/>
      <c r="F1000"/>
      <c r="G1000" s="9"/>
      <c r="H1000" s="9"/>
      <c r="I1000" s="9"/>
      <c r="J1000" s="9"/>
    </row>
    <row r="1001" spans="3:10" x14ac:dyDescent="0.2">
      <c r="C1001"/>
      <c r="D1001"/>
      <c r="E1001"/>
      <c r="F1001"/>
      <c r="G1001" s="9"/>
      <c r="H1001" s="9"/>
      <c r="I1001" s="9"/>
      <c r="J1001" s="9"/>
    </row>
    <row r="1002" spans="3:10" x14ac:dyDescent="0.2">
      <c r="C1002"/>
      <c r="D1002"/>
      <c r="E1002"/>
      <c r="F1002"/>
      <c r="G1002" s="9"/>
      <c r="H1002" s="9"/>
      <c r="I1002" s="9"/>
      <c r="J1002" s="9"/>
    </row>
    <row r="1003" spans="3:10" x14ac:dyDescent="0.2">
      <c r="C1003"/>
      <c r="D1003"/>
      <c r="E1003"/>
      <c r="F1003"/>
      <c r="G1003" s="9"/>
      <c r="H1003" s="9"/>
      <c r="I1003" s="9"/>
      <c r="J1003" s="9"/>
    </row>
    <row r="1004" spans="3:10" x14ac:dyDescent="0.2">
      <c r="C1004"/>
      <c r="D1004"/>
      <c r="E1004"/>
      <c r="F1004"/>
      <c r="G1004" s="9"/>
      <c r="H1004" s="9"/>
      <c r="I1004" s="9"/>
      <c r="J1004" s="9"/>
    </row>
    <row r="1005" spans="3:10" x14ac:dyDescent="0.2">
      <c r="C1005"/>
      <c r="D1005"/>
      <c r="E1005"/>
      <c r="F1005"/>
      <c r="G1005" s="9"/>
      <c r="H1005" s="9"/>
      <c r="I1005" s="9"/>
      <c r="J1005" s="9"/>
    </row>
    <row r="1006" spans="3:10" x14ac:dyDescent="0.2">
      <c r="C1006"/>
      <c r="D1006"/>
      <c r="E1006"/>
      <c r="F1006"/>
      <c r="G1006" s="9"/>
      <c r="H1006" s="9"/>
      <c r="I1006" s="9"/>
      <c r="J1006" s="9"/>
    </row>
    <row r="1007" spans="3:10" x14ac:dyDescent="0.2">
      <c r="C1007"/>
      <c r="D1007"/>
      <c r="E1007"/>
      <c r="F1007"/>
      <c r="G1007" s="9"/>
      <c r="H1007" s="9"/>
      <c r="I1007" s="9"/>
      <c r="J1007" s="9"/>
    </row>
    <row r="1008" spans="3:10" x14ac:dyDescent="0.2">
      <c r="C1008"/>
      <c r="D1008"/>
      <c r="E1008"/>
      <c r="F1008"/>
      <c r="G1008" s="9"/>
      <c r="H1008" s="9"/>
      <c r="I1008" s="9"/>
      <c r="J1008" s="9"/>
    </row>
    <row r="1009" spans="3:10" x14ac:dyDescent="0.2">
      <c r="C1009"/>
      <c r="D1009"/>
      <c r="E1009"/>
      <c r="F1009"/>
      <c r="G1009" s="9"/>
      <c r="H1009" s="9"/>
      <c r="I1009" s="9"/>
      <c r="J1009" s="9"/>
    </row>
    <row r="1010" spans="3:10" x14ac:dyDescent="0.2">
      <c r="C1010"/>
      <c r="D1010"/>
      <c r="E1010"/>
      <c r="F1010"/>
      <c r="G1010" s="9"/>
      <c r="H1010" s="9"/>
      <c r="I1010" s="9"/>
      <c r="J1010" s="9"/>
    </row>
    <row r="1011" spans="3:10" x14ac:dyDescent="0.2">
      <c r="C1011"/>
      <c r="D1011"/>
      <c r="E1011"/>
      <c r="F1011"/>
      <c r="G1011" s="9"/>
      <c r="H1011" s="9"/>
      <c r="I1011" s="9"/>
      <c r="J1011" s="9"/>
    </row>
    <row r="1012" spans="3:10" x14ac:dyDescent="0.2">
      <c r="C1012"/>
      <c r="D1012"/>
      <c r="E1012"/>
      <c r="F1012"/>
      <c r="G1012" s="9"/>
      <c r="H1012" s="9"/>
      <c r="I1012" s="9"/>
      <c r="J1012" s="9"/>
    </row>
    <row r="1013" spans="3:10" x14ac:dyDescent="0.2">
      <c r="C1013"/>
      <c r="D1013"/>
      <c r="E1013"/>
      <c r="F1013"/>
      <c r="G1013" s="9"/>
      <c r="H1013" s="9"/>
      <c r="I1013" s="9"/>
      <c r="J1013" s="9"/>
    </row>
    <row r="1014" spans="3:10" x14ac:dyDescent="0.2">
      <c r="C1014"/>
      <c r="D1014"/>
      <c r="E1014"/>
      <c r="F1014"/>
      <c r="G1014" s="9"/>
      <c r="H1014" s="9"/>
      <c r="I1014" s="9"/>
      <c r="J1014" s="9"/>
    </row>
    <row r="1015" spans="3:10" x14ac:dyDescent="0.2">
      <c r="C1015"/>
      <c r="D1015"/>
      <c r="E1015"/>
      <c r="F1015"/>
      <c r="G1015" s="9"/>
      <c r="H1015" s="9"/>
      <c r="I1015" s="9"/>
      <c r="J1015" s="9"/>
    </row>
    <row r="1016" spans="3:10" x14ac:dyDescent="0.2">
      <c r="C1016"/>
      <c r="D1016"/>
      <c r="E1016"/>
      <c r="F1016"/>
      <c r="G1016" s="9"/>
      <c r="H1016" s="9"/>
      <c r="I1016" s="9"/>
      <c r="J1016" s="9"/>
    </row>
    <row r="1017" spans="3:10" x14ac:dyDescent="0.2">
      <c r="C1017"/>
      <c r="D1017"/>
      <c r="E1017"/>
      <c r="F1017"/>
      <c r="G1017" s="9"/>
      <c r="H1017" s="9"/>
      <c r="I1017" s="9"/>
      <c r="J1017" s="9"/>
    </row>
    <row r="1018" spans="3:10" x14ac:dyDescent="0.2">
      <c r="C1018"/>
      <c r="D1018"/>
      <c r="E1018"/>
      <c r="F1018"/>
      <c r="G1018" s="9"/>
      <c r="H1018" s="9"/>
      <c r="I1018" s="9"/>
      <c r="J1018" s="9"/>
    </row>
    <row r="1019" spans="3:10" x14ac:dyDescent="0.2">
      <c r="C1019"/>
      <c r="D1019"/>
      <c r="E1019"/>
      <c r="F1019"/>
      <c r="G1019" s="9"/>
      <c r="H1019" s="9"/>
      <c r="I1019" s="9"/>
      <c r="J1019" s="9"/>
    </row>
    <row r="1020" spans="3:10" x14ac:dyDescent="0.2">
      <c r="C1020"/>
      <c r="D1020"/>
      <c r="E1020"/>
      <c r="F1020"/>
      <c r="G1020" s="9"/>
      <c r="H1020" s="9"/>
      <c r="I1020" s="9"/>
      <c r="J1020" s="9"/>
    </row>
    <row r="1021" spans="3:10" x14ac:dyDescent="0.2">
      <c r="C1021"/>
      <c r="D1021"/>
      <c r="E1021"/>
      <c r="F1021"/>
      <c r="G1021" s="9"/>
      <c r="H1021" s="9"/>
      <c r="I1021" s="9"/>
      <c r="J1021" s="9"/>
    </row>
    <row r="1022" spans="3:10" x14ac:dyDescent="0.2">
      <c r="C1022"/>
      <c r="D1022"/>
      <c r="E1022"/>
      <c r="F1022"/>
      <c r="G1022" s="9"/>
      <c r="H1022" s="9"/>
      <c r="I1022" s="9"/>
      <c r="J1022" s="9"/>
    </row>
    <row r="1023" spans="3:10" x14ac:dyDescent="0.2">
      <c r="C1023"/>
      <c r="D1023"/>
      <c r="E1023"/>
      <c r="F1023"/>
      <c r="G1023" s="9"/>
      <c r="H1023" s="9"/>
      <c r="I1023" s="9"/>
      <c r="J1023" s="9"/>
    </row>
    <row r="1024" spans="3:10" x14ac:dyDescent="0.2">
      <c r="C1024"/>
      <c r="D1024"/>
      <c r="E1024"/>
      <c r="F1024"/>
      <c r="G1024" s="9"/>
      <c r="H1024" s="9"/>
      <c r="I1024" s="9"/>
      <c r="J1024" s="9"/>
    </row>
    <row r="1025" spans="3:10" x14ac:dyDescent="0.2">
      <c r="C1025"/>
      <c r="D1025"/>
      <c r="E1025"/>
      <c r="F1025"/>
      <c r="G1025" s="9"/>
      <c r="H1025" s="9"/>
      <c r="I1025" s="9"/>
      <c r="J1025" s="9"/>
    </row>
    <row r="1026" spans="3:10" x14ac:dyDescent="0.2">
      <c r="C1026"/>
      <c r="D1026"/>
      <c r="E1026"/>
      <c r="F1026"/>
      <c r="G1026" s="9"/>
      <c r="H1026" s="9"/>
      <c r="I1026" s="9"/>
      <c r="J1026" s="9"/>
    </row>
    <row r="1027" spans="3:10" x14ac:dyDescent="0.2">
      <c r="C1027"/>
      <c r="D1027"/>
      <c r="E1027"/>
      <c r="F1027"/>
      <c r="G1027" s="9"/>
      <c r="H1027" s="9"/>
      <c r="I1027" s="9"/>
      <c r="J1027" s="9"/>
    </row>
    <row r="1028" spans="3:10" x14ac:dyDescent="0.2">
      <c r="C1028"/>
      <c r="D1028"/>
      <c r="E1028"/>
      <c r="F1028"/>
      <c r="G1028" s="9"/>
      <c r="H1028" s="9"/>
      <c r="I1028" s="9"/>
      <c r="J1028" s="9"/>
    </row>
    <row r="1029" spans="3:10" x14ac:dyDescent="0.2">
      <c r="C1029"/>
      <c r="D1029"/>
      <c r="E1029"/>
      <c r="F1029"/>
      <c r="G1029" s="9"/>
      <c r="H1029" s="9"/>
      <c r="I1029" s="9"/>
      <c r="J1029" s="9"/>
    </row>
    <row r="1030" spans="3:10" x14ac:dyDescent="0.2">
      <c r="C1030"/>
      <c r="D1030"/>
      <c r="E1030"/>
      <c r="F1030"/>
      <c r="G1030" s="9"/>
      <c r="H1030" s="9"/>
      <c r="I1030" s="9"/>
      <c r="J1030" s="9"/>
    </row>
    <row r="1031" spans="3:10" x14ac:dyDescent="0.2">
      <c r="C1031"/>
      <c r="D1031"/>
      <c r="E1031"/>
      <c r="F1031"/>
      <c r="G1031" s="9"/>
      <c r="H1031" s="9"/>
      <c r="I1031" s="9"/>
      <c r="J1031" s="9"/>
    </row>
    <row r="1032" spans="3:10" x14ac:dyDescent="0.2">
      <c r="C1032"/>
      <c r="D1032"/>
      <c r="E1032"/>
      <c r="F1032"/>
      <c r="G1032" s="9"/>
      <c r="H1032" s="9"/>
      <c r="I1032" s="9"/>
      <c r="J1032" s="9"/>
    </row>
    <row r="1033" spans="3:10" x14ac:dyDescent="0.2">
      <c r="C1033"/>
      <c r="D1033"/>
      <c r="E1033"/>
      <c r="F1033"/>
      <c r="G1033" s="9"/>
      <c r="H1033" s="9"/>
      <c r="I1033" s="9"/>
      <c r="J1033" s="9"/>
    </row>
    <row r="1034" spans="3:10" x14ac:dyDescent="0.2">
      <c r="C1034"/>
      <c r="D1034"/>
      <c r="E1034"/>
      <c r="F1034"/>
      <c r="G1034" s="9"/>
      <c r="H1034" s="9"/>
      <c r="I1034" s="9"/>
      <c r="J1034" s="9"/>
    </row>
    <row r="1035" spans="3:10" x14ac:dyDescent="0.2">
      <c r="C1035"/>
      <c r="D1035"/>
      <c r="E1035"/>
      <c r="F1035"/>
      <c r="G1035" s="9"/>
      <c r="H1035" s="9"/>
      <c r="I1035" s="9"/>
      <c r="J1035" s="9"/>
    </row>
    <row r="1036" spans="3:10" x14ac:dyDescent="0.2">
      <c r="C1036"/>
      <c r="D1036"/>
      <c r="E1036"/>
      <c r="F1036"/>
      <c r="G1036" s="9"/>
      <c r="H1036" s="9"/>
      <c r="I1036" s="9"/>
      <c r="J1036" s="9"/>
    </row>
    <row r="1037" spans="3:10" x14ac:dyDescent="0.2">
      <c r="C1037"/>
      <c r="D1037"/>
      <c r="E1037"/>
      <c r="F1037"/>
      <c r="G1037" s="9"/>
      <c r="H1037" s="9"/>
      <c r="I1037" s="9"/>
      <c r="J1037" s="9"/>
    </row>
    <row r="1038" spans="3:10" x14ac:dyDescent="0.2">
      <c r="C1038"/>
      <c r="D1038"/>
      <c r="E1038"/>
      <c r="F1038"/>
      <c r="G1038" s="9"/>
      <c r="H1038" s="9"/>
      <c r="I1038" s="9"/>
      <c r="J1038" s="9"/>
    </row>
    <row r="1039" spans="3:10" x14ac:dyDescent="0.2">
      <c r="C1039"/>
      <c r="D1039"/>
      <c r="E1039"/>
      <c r="F1039"/>
      <c r="G1039" s="9"/>
      <c r="H1039" s="9"/>
      <c r="I1039" s="9"/>
      <c r="J1039" s="9"/>
    </row>
    <row r="1040" spans="3:10" x14ac:dyDescent="0.2">
      <c r="C1040"/>
      <c r="D1040"/>
      <c r="E1040"/>
      <c r="F1040"/>
      <c r="G1040" s="9"/>
      <c r="H1040" s="9"/>
      <c r="I1040" s="9"/>
      <c r="J1040" s="9"/>
    </row>
    <row r="1041" spans="3:10" x14ac:dyDescent="0.2">
      <c r="C1041"/>
      <c r="D1041"/>
      <c r="E1041"/>
      <c r="F1041"/>
      <c r="G1041" s="9"/>
      <c r="H1041" s="9"/>
      <c r="I1041" s="9"/>
      <c r="J1041" s="9"/>
    </row>
    <row r="1042" spans="3:10" x14ac:dyDescent="0.2">
      <c r="C1042"/>
      <c r="D1042"/>
      <c r="E1042"/>
      <c r="F1042"/>
      <c r="G1042" s="9"/>
      <c r="H1042" s="9"/>
      <c r="I1042" s="9"/>
      <c r="J1042" s="9"/>
    </row>
    <row r="1043" spans="3:10" x14ac:dyDescent="0.2">
      <c r="C1043"/>
      <c r="D1043"/>
      <c r="E1043"/>
      <c r="F1043"/>
      <c r="G1043" s="9"/>
      <c r="H1043" s="9"/>
      <c r="I1043" s="9"/>
      <c r="J1043" s="9"/>
    </row>
    <row r="1044" spans="3:10" x14ac:dyDescent="0.2">
      <c r="C1044"/>
      <c r="D1044"/>
      <c r="E1044"/>
      <c r="F1044"/>
      <c r="G1044" s="9"/>
      <c r="H1044" s="9"/>
      <c r="I1044" s="9"/>
      <c r="J1044" s="9"/>
    </row>
    <row r="1045" spans="3:10" x14ac:dyDescent="0.2">
      <c r="C1045"/>
      <c r="D1045"/>
      <c r="E1045"/>
      <c r="F1045"/>
      <c r="G1045" s="9"/>
      <c r="H1045" s="9"/>
      <c r="I1045" s="9"/>
      <c r="J1045" s="9"/>
    </row>
    <row r="1046" spans="3:10" x14ac:dyDescent="0.2">
      <c r="C1046"/>
      <c r="D1046"/>
      <c r="E1046"/>
      <c r="F1046"/>
      <c r="G1046" s="9"/>
      <c r="H1046" s="9"/>
      <c r="I1046" s="9"/>
      <c r="J1046" s="9"/>
    </row>
    <row r="1047" spans="3:10" x14ac:dyDescent="0.2">
      <c r="C1047"/>
      <c r="D1047"/>
      <c r="E1047"/>
      <c r="F1047"/>
      <c r="G1047" s="9"/>
      <c r="H1047" s="9"/>
      <c r="I1047" s="9"/>
      <c r="J1047" s="9"/>
    </row>
    <row r="1048" spans="3:10" x14ac:dyDescent="0.2">
      <c r="C1048"/>
      <c r="D1048"/>
      <c r="E1048"/>
      <c r="F1048"/>
      <c r="G1048" s="9"/>
      <c r="H1048" s="9"/>
      <c r="I1048" s="9"/>
      <c r="J1048" s="9"/>
    </row>
    <row r="1049" spans="3:10" x14ac:dyDescent="0.2">
      <c r="C1049"/>
      <c r="D1049"/>
      <c r="E1049"/>
      <c r="F1049"/>
      <c r="G1049" s="9"/>
      <c r="H1049" s="9"/>
      <c r="I1049" s="9"/>
      <c r="J1049" s="9"/>
    </row>
    <row r="1050" spans="3:10" x14ac:dyDescent="0.2">
      <c r="C1050"/>
      <c r="D1050"/>
      <c r="E1050"/>
      <c r="F1050"/>
      <c r="G1050" s="9"/>
      <c r="H1050" s="9"/>
      <c r="I1050" s="9"/>
      <c r="J1050" s="9"/>
    </row>
    <row r="1051" spans="3:10" x14ac:dyDescent="0.2">
      <c r="C1051"/>
      <c r="D1051"/>
      <c r="E1051"/>
      <c r="F1051"/>
      <c r="G1051" s="9"/>
      <c r="H1051" s="9"/>
      <c r="I1051" s="9"/>
      <c r="J1051" s="9"/>
    </row>
    <row r="1052" spans="3:10" x14ac:dyDescent="0.2">
      <c r="C1052"/>
      <c r="D1052"/>
      <c r="E1052"/>
      <c r="F1052"/>
      <c r="G1052" s="9"/>
      <c r="H1052" s="9"/>
      <c r="I1052" s="9"/>
      <c r="J1052" s="9"/>
    </row>
    <row r="1053" spans="3:10" x14ac:dyDescent="0.2">
      <c r="C1053"/>
      <c r="D1053"/>
      <c r="E1053"/>
      <c r="F1053"/>
      <c r="G1053" s="9"/>
      <c r="H1053" s="9"/>
      <c r="I1053" s="9"/>
      <c r="J1053" s="9"/>
    </row>
    <row r="1054" spans="3:10" x14ac:dyDescent="0.2">
      <c r="C1054"/>
      <c r="D1054"/>
      <c r="E1054"/>
      <c r="F1054"/>
      <c r="G1054" s="9"/>
      <c r="H1054" s="9"/>
      <c r="I1054" s="9"/>
      <c r="J1054" s="9"/>
    </row>
    <row r="1055" spans="3:10" x14ac:dyDescent="0.2">
      <c r="C1055"/>
      <c r="D1055"/>
      <c r="E1055"/>
      <c r="F1055"/>
      <c r="G1055" s="9"/>
      <c r="H1055" s="9"/>
      <c r="I1055" s="9"/>
      <c r="J1055" s="9"/>
    </row>
    <row r="1056" spans="3:10" x14ac:dyDescent="0.2">
      <c r="C1056"/>
      <c r="D1056"/>
      <c r="E1056"/>
      <c r="F1056"/>
      <c r="G1056" s="9"/>
      <c r="H1056" s="9"/>
      <c r="I1056" s="9"/>
      <c r="J1056" s="9"/>
    </row>
    <row r="1057" spans="3:10" x14ac:dyDescent="0.2">
      <c r="C1057"/>
      <c r="D1057"/>
      <c r="E1057"/>
      <c r="F1057"/>
      <c r="G1057" s="9"/>
      <c r="H1057" s="9"/>
      <c r="I1057" s="9"/>
      <c r="J1057" s="9"/>
    </row>
    <row r="1058" spans="3:10" x14ac:dyDescent="0.2">
      <c r="C1058"/>
      <c r="D1058"/>
      <c r="E1058"/>
      <c r="F1058"/>
      <c r="G1058" s="9"/>
      <c r="H1058" s="9"/>
      <c r="I1058" s="9"/>
      <c r="J1058" s="9"/>
    </row>
    <row r="1059" spans="3:10" x14ac:dyDescent="0.2">
      <c r="C1059"/>
      <c r="D1059"/>
      <c r="E1059"/>
      <c r="F1059"/>
      <c r="G1059" s="9"/>
      <c r="H1059" s="9"/>
      <c r="I1059" s="9"/>
      <c r="J1059" s="9"/>
    </row>
    <row r="1060" spans="3:10" x14ac:dyDescent="0.2">
      <c r="C1060"/>
      <c r="D1060"/>
      <c r="E1060"/>
      <c r="F1060"/>
      <c r="G1060" s="9"/>
      <c r="H1060" s="9"/>
      <c r="I1060" s="9"/>
      <c r="J1060" s="9"/>
    </row>
    <row r="1061" spans="3:10" x14ac:dyDescent="0.2">
      <c r="C1061"/>
      <c r="D1061"/>
      <c r="E1061"/>
      <c r="F1061"/>
      <c r="G1061" s="9"/>
      <c r="H1061" s="9"/>
      <c r="I1061" s="9"/>
      <c r="J1061" s="9"/>
    </row>
    <row r="1062" spans="3:10" x14ac:dyDescent="0.2">
      <c r="C1062"/>
      <c r="D1062"/>
      <c r="E1062"/>
      <c r="F1062"/>
      <c r="G1062" s="9"/>
      <c r="H1062" s="9"/>
      <c r="I1062" s="9"/>
      <c r="J1062" s="9"/>
    </row>
    <row r="1063" spans="3:10" x14ac:dyDescent="0.2">
      <c r="C1063"/>
      <c r="D1063"/>
      <c r="E1063"/>
      <c r="F1063"/>
      <c r="G1063" s="9"/>
      <c r="H1063" s="9"/>
      <c r="I1063" s="9"/>
      <c r="J1063" s="9"/>
    </row>
    <row r="1064" spans="3:10" x14ac:dyDescent="0.2">
      <c r="C1064"/>
      <c r="D1064"/>
      <c r="E1064"/>
      <c r="F1064"/>
      <c r="G1064" s="9"/>
      <c r="H1064" s="9"/>
      <c r="I1064" s="9"/>
      <c r="J1064" s="9"/>
    </row>
    <row r="1065" spans="3:10" x14ac:dyDescent="0.2">
      <c r="C1065"/>
      <c r="D1065"/>
      <c r="E1065"/>
      <c r="F1065"/>
      <c r="G1065" s="9"/>
      <c r="H1065" s="9"/>
      <c r="I1065" s="9"/>
      <c r="J1065" s="9"/>
    </row>
    <row r="1066" spans="3:10" x14ac:dyDescent="0.2">
      <c r="C1066"/>
      <c r="D1066"/>
      <c r="E1066"/>
      <c r="F1066"/>
      <c r="G1066" s="9"/>
      <c r="H1066" s="9"/>
      <c r="I1066" s="9"/>
      <c r="J1066" s="9"/>
    </row>
    <row r="1067" spans="3:10" x14ac:dyDescent="0.2">
      <c r="C1067"/>
      <c r="D1067"/>
      <c r="E1067"/>
      <c r="F1067"/>
      <c r="G1067" s="9"/>
      <c r="H1067" s="9"/>
      <c r="I1067" s="9"/>
      <c r="J1067" s="9"/>
    </row>
    <row r="1068" spans="3:10" x14ac:dyDescent="0.2">
      <c r="C1068"/>
      <c r="D1068"/>
      <c r="E1068"/>
      <c r="F1068"/>
      <c r="G1068" s="9"/>
      <c r="H1068" s="9"/>
      <c r="I1068" s="9"/>
      <c r="J1068" s="9"/>
    </row>
    <row r="1069" spans="3:10" x14ac:dyDescent="0.2">
      <c r="C1069"/>
      <c r="D1069"/>
      <c r="E1069"/>
      <c r="F1069"/>
      <c r="G1069" s="9"/>
      <c r="H1069" s="9"/>
      <c r="I1069" s="9"/>
      <c r="J1069" s="9"/>
    </row>
    <row r="1070" spans="3:10" x14ac:dyDescent="0.2">
      <c r="C1070"/>
      <c r="D1070"/>
      <c r="E1070"/>
      <c r="F1070"/>
      <c r="G1070" s="9"/>
      <c r="H1070" s="9"/>
      <c r="I1070" s="9"/>
      <c r="J1070" s="9"/>
    </row>
    <row r="1071" spans="3:10" x14ac:dyDescent="0.2">
      <c r="C1071"/>
      <c r="D1071"/>
      <c r="E1071"/>
      <c r="F1071"/>
      <c r="G1071" s="9"/>
      <c r="H1071" s="9"/>
      <c r="I1071" s="9"/>
      <c r="J1071" s="9"/>
    </row>
    <row r="1072" spans="3:10" x14ac:dyDescent="0.2">
      <c r="C1072"/>
      <c r="D1072"/>
      <c r="E1072"/>
      <c r="F1072"/>
      <c r="G1072" s="9"/>
      <c r="H1072" s="9"/>
      <c r="I1072" s="9"/>
      <c r="J1072" s="9"/>
    </row>
    <row r="1073" spans="3:10" x14ac:dyDescent="0.2">
      <c r="C1073"/>
      <c r="D1073"/>
      <c r="E1073"/>
      <c r="F1073"/>
      <c r="G1073" s="9"/>
      <c r="H1073" s="9"/>
      <c r="I1073" s="9"/>
      <c r="J1073" s="9"/>
    </row>
    <row r="1074" spans="3:10" x14ac:dyDescent="0.2">
      <c r="C1074"/>
      <c r="D1074"/>
      <c r="E1074"/>
      <c r="F1074"/>
      <c r="G1074" s="9"/>
      <c r="H1074" s="9"/>
      <c r="I1074" s="9"/>
      <c r="J1074" s="9"/>
    </row>
    <row r="1075" spans="3:10" x14ac:dyDescent="0.2">
      <c r="C1075"/>
      <c r="D1075"/>
      <c r="E1075"/>
      <c r="F1075"/>
      <c r="G1075" s="9"/>
      <c r="H1075" s="9"/>
      <c r="I1075" s="9"/>
      <c r="J1075" s="9"/>
    </row>
    <row r="1076" spans="3:10" x14ac:dyDescent="0.2">
      <c r="C1076"/>
      <c r="D1076"/>
      <c r="E1076"/>
      <c r="F1076"/>
      <c r="G1076" s="9"/>
      <c r="H1076" s="9"/>
      <c r="I1076" s="9"/>
      <c r="J1076" s="9"/>
    </row>
    <row r="1077" spans="3:10" x14ac:dyDescent="0.2">
      <c r="C1077"/>
      <c r="D1077"/>
      <c r="E1077"/>
      <c r="F1077"/>
      <c r="G1077" s="9"/>
      <c r="H1077" s="9"/>
      <c r="I1077" s="9"/>
      <c r="J1077" s="9"/>
    </row>
    <row r="1078" spans="3:10" x14ac:dyDescent="0.2">
      <c r="C1078"/>
      <c r="D1078"/>
      <c r="E1078"/>
      <c r="F1078"/>
      <c r="G1078" s="9"/>
      <c r="H1078" s="9"/>
      <c r="I1078" s="9"/>
      <c r="J1078" s="9"/>
    </row>
    <row r="1079" spans="3:10" x14ac:dyDescent="0.2">
      <c r="C1079"/>
      <c r="D1079"/>
      <c r="E1079"/>
      <c r="F1079"/>
      <c r="G1079" s="9"/>
      <c r="H1079" s="9"/>
      <c r="I1079" s="9"/>
      <c r="J1079" s="9"/>
    </row>
    <row r="1080" spans="3:10" x14ac:dyDescent="0.2">
      <c r="C1080"/>
      <c r="D1080"/>
      <c r="E1080"/>
      <c r="F1080"/>
      <c r="G1080" s="9"/>
      <c r="H1080" s="9"/>
      <c r="I1080" s="9"/>
      <c r="J1080" s="9"/>
    </row>
    <row r="1081" spans="3:10" x14ac:dyDescent="0.2">
      <c r="C1081"/>
      <c r="D1081"/>
      <c r="E1081"/>
      <c r="F1081"/>
      <c r="G1081" s="9"/>
      <c r="H1081" s="9"/>
      <c r="I1081" s="9"/>
      <c r="J1081" s="9"/>
    </row>
    <row r="1082" spans="3:10" x14ac:dyDescent="0.2">
      <c r="C1082"/>
      <c r="D1082"/>
      <c r="E1082"/>
      <c r="F1082"/>
      <c r="G1082" s="9"/>
      <c r="H1082" s="9"/>
      <c r="I1082" s="9"/>
      <c r="J1082" s="9"/>
    </row>
    <row r="1083" spans="3:10" x14ac:dyDescent="0.2">
      <c r="C1083"/>
      <c r="D1083"/>
      <c r="E1083"/>
      <c r="F1083"/>
      <c r="G1083" s="9"/>
      <c r="H1083" s="9"/>
      <c r="I1083" s="9"/>
      <c r="J1083" s="9"/>
    </row>
    <row r="1084" spans="3:10" x14ac:dyDescent="0.2">
      <c r="C1084"/>
      <c r="D1084"/>
      <c r="E1084"/>
      <c r="F1084"/>
      <c r="G1084" s="9"/>
      <c r="H1084" s="9"/>
      <c r="I1084" s="9"/>
      <c r="J1084" s="9"/>
    </row>
    <row r="1085" spans="3:10" x14ac:dyDescent="0.2">
      <c r="C1085"/>
      <c r="D1085"/>
      <c r="E1085"/>
      <c r="F1085"/>
      <c r="G1085" s="9"/>
      <c r="H1085" s="9"/>
      <c r="I1085" s="9"/>
      <c r="J1085" s="9"/>
    </row>
    <row r="1086" spans="3:10" x14ac:dyDescent="0.2">
      <c r="C1086"/>
      <c r="D1086"/>
      <c r="E1086"/>
      <c r="F1086"/>
      <c r="G1086" s="9"/>
      <c r="H1086" s="9"/>
      <c r="I1086" s="9"/>
      <c r="J1086" s="9"/>
    </row>
    <row r="1087" spans="3:10" x14ac:dyDescent="0.2">
      <c r="C1087"/>
      <c r="D1087"/>
      <c r="E1087"/>
      <c r="F1087"/>
      <c r="G1087" s="9"/>
      <c r="H1087" s="9"/>
      <c r="I1087" s="9"/>
      <c r="J1087" s="9"/>
    </row>
    <row r="1088" spans="3:10" x14ac:dyDescent="0.2">
      <c r="C1088"/>
      <c r="D1088"/>
      <c r="E1088"/>
      <c r="F1088"/>
      <c r="G1088" s="9"/>
      <c r="H1088" s="9"/>
      <c r="I1088" s="9"/>
      <c r="J1088" s="9"/>
    </row>
    <row r="1089" spans="3:10" x14ac:dyDescent="0.2">
      <c r="C1089"/>
      <c r="D1089"/>
      <c r="E1089"/>
      <c r="F1089"/>
      <c r="G1089" s="9"/>
      <c r="H1089" s="9"/>
      <c r="I1089" s="9"/>
      <c r="J1089" s="9"/>
    </row>
    <row r="1090" spans="3:10" x14ac:dyDescent="0.2">
      <c r="C1090"/>
      <c r="D1090"/>
      <c r="E1090"/>
      <c r="F1090"/>
      <c r="G1090" s="9"/>
      <c r="H1090" s="9"/>
      <c r="I1090" s="9"/>
      <c r="J1090" s="9"/>
    </row>
    <row r="1091" spans="3:10" x14ac:dyDescent="0.2">
      <c r="C1091"/>
      <c r="D1091"/>
      <c r="E1091"/>
      <c r="F1091"/>
      <c r="G1091" s="9"/>
      <c r="H1091" s="9"/>
      <c r="I1091" s="9"/>
      <c r="J1091" s="9"/>
    </row>
    <row r="1092" spans="3:10" x14ac:dyDescent="0.2">
      <c r="C1092"/>
      <c r="D1092"/>
      <c r="E1092"/>
      <c r="F1092"/>
      <c r="G1092" s="9"/>
      <c r="H1092" s="9"/>
      <c r="I1092" s="9"/>
      <c r="J1092" s="9"/>
    </row>
    <row r="1093" spans="3:10" x14ac:dyDescent="0.2">
      <c r="C1093"/>
      <c r="D1093"/>
      <c r="E1093"/>
      <c r="F1093"/>
      <c r="G1093" s="9"/>
      <c r="H1093" s="9"/>
      <c r="I1093" s="9"/>
      <c r="J1093" s="9"/>
    </row>
    <row r="1094" spans="3:10" x14ac:dyDescent="0.2">
      <c r="C1094"/>
      <c r="D1094"/>
      <c r="E1094"/>
      <c r="F1094"/>
      <c r="G1094" s="9"/>
      <c r="H1094" s="9"/>
      <c r="I1094" s="9"/>
      <c r="J1094" s="9"/>
    </row>
    <row r="1095" spans="3:10" x14ac:dyDescent="0.2">
      <c r="C1095"/>
      <c r="D1095"/>
      <c r="E1095"/>
      <c r="F1095"/>
      <c r="G1095" s="9"/>
      <c r="H1095" s="9"/>
      <c r="I1095" s="9"/>
      <c r="J1095" s="9"/>
    </row>
    <row r="1096" spans="3:10" x14ac:dyDescent="0.2">
      <c r="C1096"/>
      <c r="D1096"/>
      <c r="E1096"/>
      <c r="F1096"/>
      <c r="G1096" s="9"/>
      <c r="H1096" s="9"/>
      <c r="I1096" s="9"/>
      <c r="J1096" s="9"/>
    </row>
    <row r="1097" spans="3:10" x14ac:dyDescent="0.2">
      <c r="C1097"/>
      <c r="D1097"/>
      <c r="E1097"/>
      <c r="F1097"/>
      <c r="G1097" s="9"/>
      <c r="H1097" s="9"/>
      <c r="I1097" s="9"/>
      <c r="J1097" s="9"/>
    </row>
    <row r="1098" spans="3:10" x14ac:dyDescent="0.2">
      <c r="C1098"/>
      <c r="D1098"/>
      <c r="E1098"/>
      <c r="F1098"/>
      <c r="G1098" s="9"/>
      <c r="H1098" s="9"/>
      <c r="I1098" s="9"/>
      <c r="J1098" s="9"/>
    </row>
    <row r="1099" spans="3:10" x14ac:dyDescent="0.2">
      <c r="C1099"/>
      <c r="D1099"/>
      <c r="E1099"/>
      <c r="F1099"/>
      <c r="G1099" s="9"/>
      <c r="H1099" s="9"/>
      <c r="I1099" s="9"/>
      <c r="J1099" s="9"/>
    </row>
    <row r="1100" spans="3:10" x14ac:dyDescent="0.2">
      <c r="C1100"/>
      <c r="D1100"/>
      <c r="E1100"/>
      <c r="F1100"/>
      <c r="G1100" s="9"/>
      <c r="H1100" s="9"/>
      <c r="I1100" s="9"/>
      <c r="J1100" s="9"/>
    </row>
    <row r="1101" spans="3:10" x14ac:dyDescent="0.2">
      <c r="C1101"/>
      <c r="D1101"/>
      <c r="E1101"/>
      <c r="F1101"/>
      <c r="G1101" s="9"/>
      <c r="H1101" s="9"/>
      <c r="I1101" s="9"/>
      <c r="J1101" s="9"/>
    </row>
    <row r="1102" spans="3:10" x14ac:dyDescent="0.2">
      <c r="C1102"/>
      <c r="D1102"/>
      <c r="E1102"/>
      <c r="F1102"/>
      <c r="G1102" s="9"/>
      <c r="H1102" s="9"/>
      <c r="I1102" s="9"/>
      <c r="J1102" s="9"/>
    </row>
    <row r="1103" spans="3:10" x14ac:dyDescent="0.2">
      <c r="C1103"/>
      <c r="D1103"/>
      <c r="E1103"/>
      <c r="F1103"/>
      <c r="G1103" s="9"/>
      <c r="H1103" s="9"/>
      <c r="I1103" s="9"/>
      <c r="J1103" s="9"/>
    </row>
    <row r="1104" spans="3:10" x14ac:dyDescent="0.2">
      <c r="C1104"/>
      <c r="D1104"/>
      <c r="E1104"/>
      <c r="F1104"/>
      <c r="G1104" s="9"/>
      <c r="H1104" s="9"/>
      <c r="I1104" s="9"/>
      <c r="J1104" s="9"/>
    </row>
    <row r="1105" spans="3:10" x14ac:dyDescent="0.2">
      <c r="C1105"/>
      <c r="D1105"/>
      <c r="E1105"/>
      <c r="F1105"/>
      <c r="G1105" s="9"/>
      <c r="H1105" s="9"/>
      <c r="I1105" s="9"/>
      <c r="J1105" s="9"/>
    </row>
    <row r="1106" spans="3:10" x14ac:dyDescent="0.2">
      <c r="C1106"/>
      <c r="D1106"/>
      <c r="E1106"/>
      <c r="F1106"/>
      <c r="G1106" s="9"/>
      <c r="H1106" s="9"/>
      <c r="I1106" s="9"/>
      <c r="J1106" s="9"/>
    </row>
    <row r="1107" spans="3:10" x14ac:dyDescent="0.2">
      <c r="C1107"/>
      <c r="D1107"/>
      <c r="E1107"/>
      <c r="F1107"/>
      <c r="G1107" s="9"/>
      <c r="H1107" s="9"/>
      <c r="I1107" s="9"/>
      <c r="J1107" s="9"/>
    </row>
    <row r="1108" spans="3:10" x14ac:dyDescent="0.2">
      <c r="C1108"/>
      <c r="D1108"/>
      <c r="E1108"/>
      <c r="F1108"/>
      <c r="G1108" s="9"/>
      <c r="H1108" s="9"/>
      <c r="I1108" s="9"/>
      <c r="J1108" s="9"/>
    </row>
    <row r="1109" spans="3:10" x14ac:dyDescent="0.2">
      <c r="C1109"/>
      <c r="D1109"/>
      <c r="E1109"/>
      <c r="F1109"/>
      <c r="G1109" s="9"/>
      <c r="H1109" s="9"/>
      <c r="I1109" s="9"/>
      <c r="J1109" s="9"/>
    </row>
    <row r="1110" spans="3:10" x14ac:dyDescent="0.2">
      <c r="C1110"/>
      <c r="D1110"/>
      <c r="E1110"/>
      <c r="F1110"/>
      <c r="G1110" s="9"/>
      <c r="H1110" s="9"/>
      <c r="I1110" s="9"/>
      <c r="J1110" s="9"/>
    </row>
    <row r="1111" spans="3:10" x14ac:dyDescent="0.2">
      <c r="C1111"/>
      <c r="D1111"/>
      <c r="E1111"/>
      <c r="F1111"/>
      <c r="G1111" s="9"/>
      <c r="H1111" s="9"/>
      <c r="I1111" s="9"/>
      <c r="J1111" s="9"/>
    </row>
    <row r="1112" spans="3:10" x14ac:dyDescent="0.2">
      <c r="C1112"/>
      <c r="D1112"/>
      <c r="E1112"/>
      <c r="F1112"/>
      <c r="G1112" s="9"/>
      <c r="H1112" s="9"/>
      <c r="I1112" s="9"/>
      <c r="J1112" s="9"/>
    </row>
    <row r="1113" spans="3:10" x14ac:dyDescent="0.2">
      <c r="C1113"/>
      <c r="D1113"/>
      <c r="E1113"/>
      <c r="F1113"/>
      <c r="G1113" s="9"/>
      <c r="H1113" s="9"/>
      <c r="I1113" s="9"/>
      <c r="J1113" s="9"/>
    </row>
    <row r="1114" spans="3:10" x14ac:dyDescent="0.2">
      <c r="C1114"/>
      <c r="D1114"/>
      <c r="E1114"/>
      <c r="F1114"/>
      <c r="G1114" s="9"/>
      <c r="H1114" s="9"/>
      <c r="I1114" s="9"/>
      <c r="J1114" s="9"/>
    </row>
    <row r="1115" spans="3:10" x14ac:dyDescent="0.2">
      <c r="C1115"/>
      <c r="D1115"/>
      <c r="E1115"/>
      <c r="F1115"/>
      <c r="G1115" s="9"/>
      <c r="H1115" s="9"/>
      <c r="I1115" s="9"/>
      <c r="J1115" s="9"/>
    </row>
    <row r="1116" spans="3:10" x14ac:dyDescent="0.2">
      <c r="C1116"/>
      <c r="D1116"/>
      <c r="E1116"/>
      <c r="F1116"/>
      <c r="G1116" s="9"/>
      <c r="H1116" s="9"/>
      <c r="I1116" s="9"/>
      <c r="J1116" s="9"/>
    </row>
    <row r="1117" spans="3:10" x14ac:dyDescent="0.2">
      <c r="C1117"/>
      <c r="D1117"/>
      <c r="E1117"/>
      <c r="F1117"/>
      <c r="G1117" s="9"/>
      <c r="H1117" s="9"/>
      <c r="I1117" s="9"/>
      <c r="J1117" s="9"/>
    </row>
    <row r="1118" spans="3:10" x14ac:dyDescent="0.2">
      <c r="C1118"/>
      <c r="D1118"/>
      <c r="E1118"/>
      <c r="F1118"/>
      <c r="G1118" s="9"/>
      <c r="H1118" s="9"/>
      <c r="I1118" s="9"/>
      <c r="J1118" s="9"/>
    </row>
    <row r="1119" spans="3:10" x14ac:dyDescent="0.2">
      <c r="C1119"/>
      <c r="D1119"/>
      <c r="E1119"/>
      <c r="F1119"/>
      <c r="G1119" s="9"/>
      <c r="H1119" s="9"/>
      <c r="I1119" s="9"/>
      <c r="J1119" s="9"/>
    </row>
    <row r="1120" spans="3:10" x14ac:dyDescent="0.2">
      <c r="C1120"/>
      <c r="D1120"/>
      <c r="E1120"/>
      <c r="F1120"/>
      <c r="G1120" s="9"/>
      <c r="H1120" s="9"/>
      <c r="I1120" s="9"/>
      <c r="J1120" s="9"/>
    </row>
    <row r="1121" spans="3:10" x14ac:dyDescent="0.2">
      <c r="C1121"/>
      <c r="D1121"/>
      <c r="E1121"/>
      <c r="F1121"/>
      <c r="G1121" s="9"/>
      <c r="H1121" s="9"/>
      <c r="I1121" s="9"/>
      <c r="J1121" s="9"/>
    </row>
    <row r="1122" spans="3:10" x14ac:dyDescent="0.2">
      <c r="C1122"/>
      <c r="D1122"/>
      <c r="E1122"/>
      <c r="F1122"/>
      <c r="G1122" s="9"/>
      <c r="H1122" s="9"/>
      <c r="I1122" s="9"/>
      <c r="J1122" s="9"/>
    </row>
    <row r="1123" spans="3:10" x14ac:dyDescent="0.2">
      <c r="C1123"/>
      <c r="D1123"/>
      <c r="E1123"/>
      <c r="F1123"/>
      <c r="G1123" s="9"/>
      <c r="H1123" s="9"/>
      <c r="I1123" s="9"/>
      <c r="J1123" s="9"/>
    </row>
    <row r="1124" spans="3:10" x14ac:dyDescent="0.2">
      <c r="C1124"/>
      <c r="D1124"/>
      <c r="E1124"/>
      <c r="F1124"/>
      <c r="G1124" s="9"/>
      <c r="H1124" s="9"/>
      <c r="I1124" s="9"/>
      <c r="J1124" s="9"/>
    </row>
    <row r="1125" spans="3:10" x14ac:dyDescent="0.2">
      <c r="C1125"/>
      <c r="D1125"/>
      <c r="E1125"/>
      <c r="F1125"/>
      <c r="G1125" s="9"/>
      <c r="H1125" s="9"/>
      <c r="I1125" s="9"/>
      <c r="J1125" s="9"/>
    </row>
    <row r="1126" spans="3:10" x14ac:dyDescent="0.2">
      <c r="C1126"/>
      <c r="D1126"/>
      <c r="E1126"/>
      <c r="F1126"/>
      <c r="G1126" s="9"/>
      <c r="H1126" s="9"/>
      <c r="I1126" s="9"/>
      <c r="J1126" s="9"/>
    </row>
    <row r="1127" spans="3:10" x14ac:dyDescent="0.2">
      <c r="C1127"/>
      <c r="D1127"/>
      <c r="E1127"/>
      <c r="F1127"/>
      <c r="G1127" s="9"/>
      <c r="H1127" s="9"/>
      <c r="I1127" s="9"/>
      <c r="J1127" s="9"/>
    </row>
    <row r="1128" spans="3:10" x14ac:dyDescent="0.2">
      <c r="C1128"/>
      <c r="D1128"/>
      <c r="E1128"/>
      <c r="F1128"/>
      <c r="G1128" s="9"/>
      <c r="H1128" s="9"/>
      <c r="I1128" s="9"/>
      <c r="J1128" s="9"/>
    </row>
    <row r="1129" spans="3:10" x14ac:dyDescent="0.2">
      <c r="C1129"/>
      <c r="D1129"/>
      <c r="E1129"/>
      <c r="F1129"/>
      <c r="G1129" s="9"/>
      <c r="H1129" s="9"/>
      <c r="I1129" s="9"/>
      <c r="J1129" s="9"/>
    </row>
    <row r="1130" spans="3:10" x14ac:dyDescent="0.2">
      <c r="C1130"/>
      <c r="D1130"/>
      <c r="E1130"/>
      <c r="F1130"/>
      <c r="G1130" s="9"/>
      <c r="H1130" s="9"/>
      <c r="I1130" s="9"/>
      <c r="J1130" s="9"/>
    </row>
    <row r="1131" spans="3:10" x14ac:dyDescent="0.2">
      <c r="C1131"/>
      <c r="D1131"/>
      <c r="E1131"/>
      <c r="F1131"/>
      <c r="G1131" s="9"/>
      <c r="H1131" s="9"/>
      <c r="I1131" s="9"/>
      <c r="J1131" s="9"/>
    </row>
    <row r="1132" spans="3:10" x14ac:dyDescent="0.2">
      <c r="C1132"/>
      <c r="D1132"/>
      <c r="E1132"/>
      <c r="F1132"/>
      <c r="G1132" s="9"/>
      <c r="H1132" s="9"/>
      <c r="I1132" s="9"/>
      <c r="J1132" s="9"/>
    </row>
    <row r="1133" spans="3:10" x14ac:dyDescent="0.2">
      <c r="C1133"/>
      <c r="D1133"/>
      <c r="E1133"/>
      <c r="F1133"/>
      <c r="G1133" s="9"/>
      <c r="H1133" s="9"/>
      <c r="I1133" s="9"/>
      <c r="J1133" s="9"/>
    </row>
    <row r="1134" spans="3:10" x14ac:dyDescent="0.2">
      <c r="C1134"/>
      <c r="D1134"/>
      <c r="E1134"/>
      <c r="F1134"/>
      <c r="G1134" s="9"/>
      <c r="H1134" s="9"/>
      <c r="I1134" s="9"/>
      <c r="J1134" s="9"/>
    </row>
    <row r="1135" spans="3:10" x14ac:dyDescent="0.2">
      <c r="C1135"/>
      <c r="D1135"/>
      <c r="E1135"/>
      <c r="F1135"/>
      <c r="G1135" s="9"/>
      <c r="H1135" s="9"/>
      <c r="I1135" s="9"/>
      <c r="J1135" s="9"/>
    </row>
    <row r="1136" spans="3:10" x14ac:dyDescent="0.2">
      <c r="C1136"/>
      <c r="D1136"/>
      <c r="E1136"/>
      <c r="F1136"/>
      <c r="G1136" s="9"/>
      <c r="H1136" s="9"/>
      <c r="I1136" s="9"/>
      <c r="J1136" s="9"/>
    </row>
    <row r="1137" spans="3:10" x14ac:dyDescent="0.2">
      <c r="C1137"/>
      <c r="D1137"/>
      <c r="E1137"/>
      <c r="F1137"/>
      <c r="G1137" s="9"/>
      <c r="H1137" s="9"/>
      <c r="I1137" s="9"/>
      <c r="J1137" s="9"/>
    </row>
    <row r="1138" spans="3:10" x14ac:dyDescent="0.2">
      <c r="C1138"/>
      <c r="D1138"/>
      <c r="E1138"/>
      <c r="F1138"/>
      <c r="G1138" s="9"/>
      <c r="H1138" s="9"/>
      <c r="I1138" s="9"/>
      <c r="J1138" s="9"/>
    </row>
    <row r="1139" spans="3:10" x14ac:dyDescent="0.2">
      <c r="C1139"/>
      <c r="D1139"/>
      <c r="E1139"/>
      <c r="F1139"/>
      <c r="G1139" s="9"/>
      <c r="H1139" s="9"/>
      <c r="I1139" s="9"/>
      <c r="J1139" s="9"/>
    </row>
    <row r="1140" spans="3:10" x14ac:dyDescent="0.2">
      <c r="C1140"/>
      <c r="D1140"/>
      <c r="E1140"/>
      <c r="F1140"/>
      <c r="G1140" s="9"/>
      <c r="H1140" s="9"/>
      <c r="I1140" s="9"/>
      <c r="J1140" s="9"/>
    </row>
    <row r="1141" spans="3:10" x14ac:dyDescent="0.2">
      <c r="C1141"/>
      <c r="D1141"/>
      <c r="E1141"/>
      <c r="F1141"/>
      <c r="G1141" s="9"/>
      <c r="H1141" s="9"/>
      <c r="I1141" s="9"/>
      <c r="J1141" s="9"/>
    </row>
    <row r="1142" spans="3:10" x14ac:dyDescent="0.2">
      <c r="C1142"/>
      <c r="D1142"/>
      <c r="E1142"/>
      <c r="F1142"/>
      <c r="G1142" s="9"/>
      <c r="H1142" s="9"/>
      <c r="I1142" s="9"/>
      <c r="J1142" s="9"/>
    </row>
    <row r="1143" spans="3:10" x14ac:dyDescent="0.2">
      <c r="C1143"/>
      <c r="D1143"/>
      <c r="E1143"/>
      <c r="F1143"/>
      <c r="G1143" s="9"/>
      <c r="H1143" s="9"/>
      <c r="I1143" s="9"/>
      <c r="J1143" s="9"/>
    </row>
    <row r="1144" spans="3:10" x14ac:dyDescent="0.2">
      <c r="C1144"/>
      <c r="D1144"/>
      <c r="E1144"/>
      <c r="F1144"/>
      <c r="G1144" s="9"/>
      <c r="H1144" s="9"/>
      <c r="I1144" s="9"/>
      <c r="J1144" s="9"/>
    </row>
    <row r="1145" spans="3:10" x14ac:dyDescent="0.2">
      <c r="C1145"/>
      <c r="D1145"/>
      <c r="E1145"/>
      <c r="F1145"/>
      <c r="G1145" s="9"/>
      <c r="H1145" s="9"/>
      <c r="I1145" s="9"/>
      <c r="J1145" s="9"/>
    </row>
    <row r="1146" spans="3:10" x14ac:dyDescent="0.2">
      <c r="C1146"/>
      <c r="D1146"/>
      <c r="E1146"/>
      <c r="F1146"/>
      <c r="G1146" s="9"/>
      <c r="H1146" s="9"/>
      <c r="I1146" s="9"/>
      <c r="J1146" s="9"/>
    </row>
    <row r="1147" spans="3:10" x14ac:dyDescent="0.2">
      <c r="C1147"/>
      <c r="D1147"/>
      <c r="E1147"/>
      <c r="F1147"/>
      <c r="G1147" s="9"/>
      <c r="H1147" s="9"/>
      <c r="I1147" s="9"/>
      <c r="J1147" s="9"/>
    </row>
    <row r="1148" spans="3:10" x14ac:dyDescent="0.2">
      <c r="C1148"/>
      <c r="D1148"/>
      <c r="E1148"/>
      <c r="F1148"/>
      <c r="G1148" s="9"/>
      <c r="H1148" s="9"/>
      <c r="I1148" s="9"/>
      <c r="J1148" s="9"/>
    </row>
    <row r="1149" spans="3:10" x14ac:dyDescent="0.2">
      <c r="C1149"/>
      <c r="D1149"/>
      <c r="E1149"/>
      <c r="F1149"/>
      <c r="G1149" s="9"/>
      <c r="H1149" s="9"/>
      <c r="I1149" s="9"/>
      <c r="J1149" s="9"/>
    </row>
    <row r="1150" spans="3:10" x14ac:dyDescent="0.2">
      <c r="C1150"/>
      <c r="D1150"/>
      <c r="E1150"/>
      <c r="F1150"/>
      <c r="G1150" s="9"/>
      <c r="H1150" s="9"/>
      <c r="I1150" s="9"/>
      <c r="J1150" s="9"/>
    </row>
    <row r="1151" spans="3:10" x14ac:dyDescent="0.2">
      <c r="C1151"/>
      <c r="D1151"/>
      <c r="E1151"/>
      <c r="F1151"/>
      <c r="G1151" s="9"/>
      <c r="H1151" s="9"/>
      <c r="I1151" s="9"/>
      <c r="J1151" s="9"/>
    </row>
    <row r="1152" spans="3:10" x14ac:dyDescent="0.2">
      <c r="C1152"/>
      <c r="D1152"/>
      <c r="E1152"/>
      <c r="F1152"/>
      <c r="G1152" s="9"/>
      <c r="H1152" s="9"/>
      <c r="I1152" s="9"/>
      <c r="J1152" s="9"/>
    </row>
    <row r="1153" spans="3:10" x14ac:dyDescent="0.2">
      <c r="C1153"/>
      <c r="D1153"/>
      <c r="E1153"/>
      <c r="F1153"/>
      <c r="G1153" s="9"/>
      <c r="H1153" s="9"/>
      <c r="I1153" s="9"/>
      <c r="J1153" s="9"/>
    </row>
    <row r="1154" spans="3:10" x14ac:dyDescent="0.2">
      <c r="C1154"/>
      <c r="D1154"/>
      <c r="E1154"/>
      <c r="F1154"/>
      <c r="G1154" s="9"/>
      <c r="H1154" s="9"/>
      <c r="I1154" s="9"/>
      <c r="J1154" s="9"/>
    </row>
    <row r="1155" spans="3:10" x14ac:dyDescent="0.2">
      <c r="C1155"/>
      <c r="D1155"/>
      <c r="E1155"/>
      <c r="F1155"/>
      <c r="G1155" s="9"/>
      <c r="H1155" s="9"/>
      <c r="I1155" s="9"/>
      <c r="J1155" s="9"/>
    </row>
    <row r="1156" spans="3:10" x14ac:dyDescent="0.2">
      <c r="C1156"/>
      <c r="D1156"/>
      <c r="E1156"/>
      <c r="F1156"/>
      <c r="G1156" s="9"/>
      <c r="H1156" s="9"/>
      <c r="I1156" s="9"/>
      <c r="J1156" s="9"/>
    </row>
    <row r="1157" spans="3:10" x14ac:dyDescent="0.2">
      <c r="C1157"/>
      <c r="D1157"/>
      <c r="E1157"/>
      <c r="F1157"/>
      <c r="G1157" s="9"/>
      <c r="H1157" s="9"/>
      <c r="I1157" s="9"/>
      <c r="J1157" s="9"/>
    </row>
    <row r="1158" spans="3:10" x14ac:dyDescent="0.2">
      <c r="C1158"/>
      <c r="D1158"/>
      <c r="E1158"/>
      <c r="F1158"/>
      <c r="G1158" s="9"/>
      <c r="H1158" s="9"/>
      <c r="I1158" s="9"/>
      <c r="J1158" s="9"/>
    </row>
    <row r="1159" spans="3:10" x14ac:dyDescent="0.2">
      <c r="C1159"/>
      <c r="D1159"/>
      <c r="E1159"/>
      <c r="F1159"/>
      <c r="G1159" s="9"/>
      <c r="H1159" s="9"/>
      <c r="I1159" s="9"/>
      <c r="J1159" s="9"/>
    </row>
    <row r="1160" spans="3:10" x14ac:dyDescent="0.2">
      <c r="C1160"/>
      <c r="D1160"/>
      <c r="E1160"/>
      <c r="F1160"/>
      <c r="G1160" s="9"/>
      <c r="H1160" s="9"/>
      <c r="I1160" s="9"/>
      <c r="J1160" s="9"/>
    </row>
    <row r="1161" spans="3:10" x14ac:dyDescent="0.2">
      <c r="C1161"/>
      <c r="D1161"/>
      <c r="E1161"/>
      <c r="F1161"/>
      <c r="G1161" s="9"/>
      <c r="H1161" s="9"/>
      <c r="I1161" s="9"/>
      <c r="J1161" s="9"/>
    </row>
    <row r="1162" spans="3:10" x14ac:dyDescent="0.2">
      <c r="C1162"/>
      <c r="D1162"/>
      <c r="E1162"/>
      <c r="F1162"/>
      <c r="G1162" s="9"/>
      <c r="H1162" s="9"/>
      <c r="I1162" s="9"/>
      <c r="J1162" s="9"/>
    </row>
    <row r="1163" spans="3:10" x14ac:dyDescent="0.2">
      <c r="C1163"/>
      <c r="D1163"/>
      <c r="E1163"/>
      <c r="F1163"/>
      <c r="G1163" s="9"/>
      <c r="H1163" s="9"/>
      <c r="I1163" s="9"/>
      <c r="J1163" s="9"/>
    </row>
    <row r="1164" spans="3:10" x14ac:dyDescent="0.2">
      <c r="C1164"/>
      <c r="D1164"/>
      <c r="E1164"/>
      <c r="F1164"/>
      <c r="G1164" s="9"/>
      <c r="H1164" s="9"/>
      <c r="I1164" s="9"/>
      <c r="J1164" s="9"/>
    </row>
    <row r="1165" spans="3:10" x14ac:dyDescent="0.2">
      <c r="C1165"/>
      <c r="D1165"/>
      <c r="E1165"/>
      <c r="F1165"/>
      <c r="G1165" s="9"/>
      <c r="H1165" s="9"/>
      <c r="I1165" s="9"/>
      <c r="J1165" s="9"/>
    </row>
    <row r="1166" spans="3:10" x14ac:dyDescent="0.2">
      <c r="C1166"/>
      <c r="D1166"/>
      <c r="E1166"/>
      <c r="F1166"/>
      <c r="G1166" s="9"/>
      <c r="H1166" s="9"/>
      <c r="I1166" s="9"/>
      <c r="J1166" s="9"/>
    </row>
    <row r="1167" spans="3:10" x14ac:dyDescent="0.2">
      <c r="C1167"/>
      <c r="D1167"/>
      <c r="E1167"/>
      <c r="F1167"/>
      <c r="G1167" s="9"/>
      <c r="H1167" s="9"/>
      <c r="I1167" s="9"/>
      <c r="J1167" s="9"/>
    </row>
    <row r="1168" spans="3:10" x14ac:dyDescent="0.2">
      <c r="C1168"/>
      <c r="D1168"/>
      <c r="E1168"/>
      <c r="F1168"/>
      <c r="G1168" s="9"/>
      <c r="H1168" s="9"/>
      <c r="I1168" s="9"/>
      <c r="J1168" s="9"/>
    </row>
    <row r="1169" spans="3:10" x14ac:dyDescent="0.2">
      <c r="C1169"/>
      <c r="D1169"/>
      <c r="E1169"/>
      <c r="F1169"/>
      <c r="G1169" s="9"/>
      <c r="H1169" s="9"/>
      <c r="I1169" s="9"/>
      <c r="J1169" s="9"/>
    </row>
    <row r="1170" spans="3:10" x14ac:dyDescent="0.2">
      <c r="C1170"/>
      <c r="D1170"/>
      <c r="E1170"/>
      <c r="F1170"/>
      <c r="G1170" s="9"/>
      <c r="H1170" s="9"/>
      <c r="I1170" s="9"/>
      <c r="J1170" s="9"/>
    </row>
    <row r="1171" spans="3:10" x14ac:dyDescent="0.2">
      <c r="C1171"/>
      <c r="D1171"/>
      <c r="E1171"/>
      <c r="F1171"/>
      <c r="G1171" s="9"/>
      <c r="H1171" s="9"/>
      <c r="I1171" s="9"/>
      <c r="J1171" s="9"/>
    </row>
    <row r="1172" spans="3:10" x14ac:dyDescent="0.2">
      <c r="C1172"/>
      <c r="D1172"/>
      <c r="E1172"/>
      <c r="F1172"/>
      <c r="G1172" s="9"/>
      <c r="H1172" s="9"/>
      <c r="I1172" s="9"/>
      <c r="J1172" s="9"/>
    </row>
    <row r="1173" spans="3:10" x14ac:dyDescent="0.2">
      <c r="C1173"/>
      <c r="D1173"/>
      <c r="E1173"/>
      <c r="F1173"/>
      <c r="G1173" s="9"/>
      <c r="H1173" s="9"/>
      <c r="I1173" s="9"/>
      <c r="J1173" s="9"/>
    </row>
    <row r="1174" spans="3:10" x14ac:dyDescent="0.2">
      <c r="C1174"/>
      <c r="D1174"/>
      <c r="E1174"/>
      <c r="F1174"/>
      <c r="G1174" s="9"/>
      <c r="H1174" s="9"/>
      <c r="I1174" s="9"/>
      <c r="J1174" s="9"/>
    </row>
    <row r="1175" spans="3:10" x14ac:dyDescent="0.2">
      <c r="C1175"/>
      <c r="D1175"/>
      <c r="E1175"/>
      <c r="F1175"/>
      <c r="G1175" s="9"/>
      <c r="H1175" s="9"/>
      <c r="I1175" s="9"/>
      <c r="J1175" s="9"/>
    </row>
    <row r="1176" spans="3:10" x14ac:dyDescent="0.2">
      <c r="C1176"/>
      <c r="D1176"/>
      <c r="E1176"/>
      <c r="F1176"/>
      <c r="G1176" s="9"/>
      <c r="H1176" s="9"/>
      <c r="I1176" s="9"/>
      <c r="J1176" s="9"/>
    </row>
    <row r="1177" spans="3:10" x14ac:dyDescent="0.2">
      <c r="C1177"/>
      <c r="D1177"/>
      <c r="E1177"/>
      <c r="F1177"/>
      <c r="G1177" s="9"/>
      <c r="H1177" s="9"/>
      <c r="I1177" s="9"/>
      <c r="J1177" s="9"/>
    </row>
    <row r="1178" spans="3:10" x14ac:dyDescent="0.2">
      <c r="C1178"/>
      <c r="D1178"/>
      <c r="E1178"/>
      <c r="F1178"/>
      <c r="G1178" s="9"/>
      <c r="H1178" s="9"/>
      <c r="I1178" s="9"/>
      <c r="J1178" s="9"/>
    </row>
    <row r="1179" spans="3:10" x14ac:dyDescent="0.2">
      <c r="C1179"/>
      <c r="D1179"/>
      <c r="E1179"/>
      <c r="F1179"/>
      <c r="G1179" s="9"/>
      <c r="H1179" s="9"/>
      <c r="I1179" s="9"/>
      <c r="J1179" s="9"/>
    </row>
    <row r="1180" spans="3:10" x14ac:dyDescent="0.2">
      <c r="C1180"/>
      <c r="D1180"/>
      <c r="E1180"/>
      <c r="F1180"/>
      <c r="G1180" s="9"/>
      <c r="H1180" s="9"/>
      <c r="I1180" s="9"/>
      <c r="J1180" s="9"/>
    </row>
    <row r="1181" spans="3:10" x14ac:dyDescent="0.2">
      <c r="C1181"/>
      <c r="D1181"/>
      <c r="E1181"/>
      <c r="F1181"/>
      <c r="G1181" s="9"/>
      <c r="H1181" s="9"/>
      <c r="I1181" s="9"/>
      <c r="J1181" s="9"/>
    </row>
    <row r="1182" spans="3:10" x14ac:dyDescent="0.2">
      <c r="C1182"/>
      <c r="D1182"/>
      <c r="E1182"/>
      <c r="F1182"/>
      <c r="G1182" s="9"/>
      <c r="H1182" s="9"/>
      <c r="I1182" s="9"/>
      <c r="J1182" s="9"/>
    </row>
    <row r="1183" spans="3:10" x14ac:dyDescent="0.2">
      <c r="C1183"/>
      <c r="D1183"/>
      <c r="E1183"/>
      <c r="F1183"/>
      <c r="G1183" s="9"/>
      <c r="H1183" s="9"/>
      <c r="I1183" s="9"/>
      <c r="J1183" s="9"/>
    </row>
    <row r="1184" spans="3:10" x14ac:dyDescent="0.2">
      <c r="C1184"/>
      <c r="D1184"/>
      <c r="E1184"/>
      <c r="F1184"/>
      <c r="G1184" s="9"/>
      <c r="H1184" s="9"/>
      <c r="I1184" s="9"/>
      <c r="J1184" s="9"/>
    </row>
    <row r="1185" spans="3:10" x14ac:dyDescent="0.2">
      <c r="C1185"/>
      <c r="D1185"/>
      <c r="E1185"/>
      <c r="F1185"/>
      <c r="G1185" s="9"/>
      <c r="H1185" s="9"/>
      <c r="I1185" s="9"/>
      <c r="J1185" s="9"/>
    </row>
    <row r="1186" spans="3:10" x14ac:dyDescent="0.2">
      <c r="C1186"/>
      <c r="D1186"/>
      <c r="E1186"/>
      <c r="F1186"/>
      <c r="G1186" s="9"/>
      <c r="H1186" s="9"/>
      <c r="I1186" s="9"/>
      <c r="J1186" s="9"/>
    </row>
    <row r="1187" spans="3:10" x14ac:dyDescent="0.2">
      <c r="C1187"/>
      <c r="D1187"/>
      <c r="E1187"/>
      <c r="F1187"/>
      <c r="G1187" s="9"/>
      <c r="H1187" s="9"/>
      <c r="I1187" s="9"/>
      <c r="J1187" s="9"/>
    </row>
    <row r="1188" spans="3:10" x14ac:dyDescent="0.2">
      <c r="C1188"/>
      <c r="D1188"/>
      <c r="E1188"/>
      <c r="F1188"/>
      <c r="G1188" s="9"/>
      <c r="H1188" s="9"/>
      <c r="I1188" s="9"/>
      <c r="J1188" s="9"/>
    </row>
    <row r="1189" spans="3:10" x14ac:dyDescent="0.2">
      <c r="C1189"/>
      <c r="D1189"/>
      <c r="E1189"/>
      <c r="F1189"/>
      <c r="G1189" s="9"/>
      <c r="H1189" s="9"/>
      <c r="I1189" s="9"/>
      <c r="J1189" s="9"/>
    </row>
    <row r="1190" spans="3:10" x14ac:dyDescent="0.2">
      <c r="C1190"/>
      <c r="D1190"/>
      <c r="E1190"/>
      <c r="F1190"/>
      <c r="G1190" s="9"/>
      <c r="H1190" s="9"/>
      <c r="I1190" s="9"/>
      <c r="J1190" s="9"/>
    </row>
    <row r="1191" spans="3:10" x14ac:dyDescent="0.2">
      <c r="C1191"/>
      <c r="D1191"/>
      <c r="E1191"/>
      <c r="F1191"/>
      <c r="G1191" s="9"/>
      <c r="H1191" s="9"/>
      <c r="I1191" s="9"/>
      <c r="J1191" s="9"/>
    </row>
    <row r="1192" spans="3:10" x14ac:dyDescent="0.2">
      <c r="C1192"/>
      <c r="D1192"/>
      <c r="E1192"/>
      <c r="F1192"/>
      <c r="G1192" s="9"/>
      <c r="H1192" s="9"/>
      <c r="I1192" s="9"/>
      <c r="J1192" s="9"/>
    </row>
    <row r="1193" spans="3:10" x14ac:dyDescent="0.2">
      <c r="C1193"/>
      <c r="D1193"/>
      <c r="E1193"/>
      <c r="F1193"/>
      <c r="G1193" s="9"/>
      <c r="H1193" s="9"/>
      <c r="I1193" s="9"/>
      <c r="J1193" s="9"/>
    </row>
    <row r="1194" spans="3:10" x14ac:dyDescent="0.2">
      <c r="C1194"/>
      <c r="D1194"/>
      <c r="E1194"/>
      <c r="F1194"/>
      <c r="G1194" s="9"/>
      <c r="H1194" s="9"/>
      <c r="I1194" s="9"/>
      <c r="J1194" s="9"/>
    </row>
    <row r="1195" spans="3:10" x14ac:dyDescent="0.2">
      <c r="C1195"/>
      <c r="D1195"/>
      <c r="E1195"/>
      <c r="F1195"/>
      <c r="G1195" s="9"/>
      <c r="H1195" s="9"/>
      <c r="I1195" s="9"/>
      <c r="J1195" s="9"/>
    </row>
    <row r="1196" spans="3:10" x14ac:dyDescent="0.2">
      <c r="C1196"/>
      <c r="D1196"/>
      <c r="E1196"/>
      <c r="F1196"/>
      <c r="G1196" s="9"/>
      <c r="H1196" s="9"/>
      <c r="I1196" s="9"/>
      <c r="J1196" s="9"/>
    </row>
    <row r="1197" spans="3:10" x14ac:dyDescent="0.2">
      <c r="C1197"/>
      <c r="D1197"/>
      <c r="E1197"/>
      <c r="F1197"/>
      <c r="G1197" s="9"/>
      <c r="H1197" s="9"/>
      <c r="I1197" s="9"/>
      <c r="J1197" s="9"/>
    </row>
    <row r="1198" spans="3:10" x14ac:dyDescent="0.2">
      <c r="C1198"/>
      <c r="D1198"/>
      <c r="E1198"/>
      <c r="F1198"/>
      <c r="G1198" s="9"/>
      <c r="H1198" s="9"/>
      <c r="I1198" s="9"/>
      <c r="J1198" s="9"/>
    </row>
    <row r="1199" spans="3:10" x14ac:dyDescent="0.2">
      <c r="C1199"/>
      <c r="D1199"/>
      <c r="E1199"/>
      <c r="F1199"/>
      <c r="G1199" s="9"/>
      <c r="H1199" s="9"/>
      <c r="I1199" s="9"/>
      <c r="J1199" s="9"/>
    </row>
    <row r="1200" spans="3:10" x14ac:dyDescent="0.2">
      <c r="C1200"/>
      <c r="D1200"/>
      <c r="E1200"/>
      <c r="F1200"/>
      <c r="G1200" s="9"/>
      <c r="H1200" s="9"/>
      <c r="I1200" s="9"/>
      <c r="J1200" s="9"/>
    </row>
    <row r="1201" spans="3:10" x14ac:dyDescent="0.2">
      <c r="C1201"/>
      <c r="D1201"/>
      <c r="E1201"/>
      <c r="F1201"/>
      <c r="G1201" s="9"/>
      <c r="H1201" s="9"/>
      <c r="I1201" s="9"/>
      <c r="J1201" s="9"/>
    </row>
    <row r="1202" spans="3:10" x14ac:dyDescent="0.2">
      <c r="C1202"/>
      <c r="D1202"/>
      <c r="E1202"/>
      <c r="F1202"/>
      <c r="G1202" s="9"/>
      <c r="H1202" s="9"/>
      <c r="I1202" s="9"/>
      <c r="J1202" s="9"/>
    </row>
    <row r="1203" spans="3:10" x14ac:dyDescent="0.2">
      <c r="C1203"/>
      <c r="D1203"/>
      <c r="E1203"/>
      <c r="F1203"/>
      <c r="G1203" s="9"/>
      <c r="H1203" s="9"/>
      <c r="I1203" s="9"/>
      <c r="J1203" s="9"/>
    </row>
    <row r="1204" spans="3:10" x14ac:dyDescent="0.2">
      <c r="C1204"/>
      <c r="D1204"/>
      <c r="E1204"/>
      <c r="F1204"/>
      <c r="G1204" s="9"/>
      <c r="H1204" s="9"/>
      <c r="I1204" s="9"/>
      <c r="J1204" s="9"/>
    </row>
    <row r="1205" spans="3:10" x14ac:dyDescent="0.2">
      <c r="C1205"/>
      <c r="D1205"/>
      <c r="E1205"/>
      <c r="F1205"/>
      <c r="G1205" s="9"/>
      <c r="H1205" s="9"/>
      <c r="I1205" s="9"/>
      <c r="J1205" s="9"/>
    </row>
    <row r="1206" spans="3:10" x14ac:dyDescent="0.2">
      <c r="C1206"/>
      <c r="D1206"/>
      <c r="E1206"/>
      <c r="F1206"/>
      <c r="G1206" s="9"/>
      <c r="H1206" s="9"/>
      <c r="I1206" s="9"/>
      <c r="J1206" s="9"/>
    </row>
    <row r="1207" spans="3:10" x14ac:dyDescent="0.2">
      <c r="C1207"/>
      <c r="D1207"/>
      <c r="E1207"/>
      <c r="F1207"/>
      <c r="G1207" s="9"/>
      <c r="H1207" s="9"/>
      <c r="I1207" s="9"/>
      <c r="J1207" s="9"/>
    </row>
    <row r="1208" spans="3:10" x14ac:dyDescent="0.2">
      <c r="C1208"/>
      <c r="D1208"/>
      <c r="E1208"/>
      <c r="F1208"/>
      <c r="G1208" s="9"/>
      <c r="H1208" s="9"/>
      <c r="I1208" s="9"/>
      <c r="J1208" s="9"/>
    </row>
    <row r="1209" spans="3:10" x14ac:dyDescent="0.2">
      <c r="C1209"/>
      <c r="D1209"/>
      <c r="E1209"/>
      <c r="F1209"/>
      <c r="G1209" s="9"/>
      <c r="H1209" s="9"/>
      <c r="I1209" s="9"/>
      <c r="J1209" s="9"/>
    </row>
    <row r="1210" spans="3:10" x14ac:dyDescent="0.2">
      <c r="C1210"/>
      <c r="D1210"/>
      <c r="E1210"/>
      <c r="F1210"/>
      <c r="G1210" s="9"/>
      <c r="H1210" s="9"/>
      <c r="I1210" s="9"/>
      <c r="J1210" s="9"/>
    </row>
    <row r="1211" spans="3:10" x14ac:dyDescent="0.2">
      <c r="C1211"/>
      <c r="D1211"/>
      <c r="E1211"/>
      <c r="F1211"/>
      <c r="G1211" s="9"/>
      <c r="H1211" s="9"/>
      <c r="I1211" s="9"/>
      <c r="J1211" s="9"/>
    </row>
    <row r="1212" spans="3:10" x14ac:dyDescent="0.2">
      <c r="C1212"/>
      <c r="D1212"/>
      <c r="E1212"/>
      <c r="F1212"/>
      <c r="G1212" s="9"/>
      <c r="H1212" s="9"/>
      <c r="I1212" s="9"/>
      <c r="J1212" s="9"/>
    </row>
    <row r="1213" spans="3:10" x14ac:dyDescent="0.2">
      <c r="C1213"/>
      <c r="D1213"/>
      <c r="E1213"/>
      <c r="F1213"/>
      <c r="G1213" s="9"/>
      <c r="H1213" s="9"/>
      <c r="I1213" s="9"/>
      <c r="J1213" s="9"/>
    </row>
    <row r="1214" spans="3:10" x14ac:dyDescent="0.2">
      <c r="C1214"/>
      <c r="D1214"/>
      <c r="E1214"/>
      <c r="F1214"/>
      <c r="G1214" s="9"/>
      <c r="H1214" s="9"/>
      <c r="I1214" s="9"/>
      <c r="J1214" s="9"/>
    </row>
    <row r="1215" spans="3:10" x14ac:dyDescent="0.2">
      <c r="C1215"/>
      <c r="D1215"/>
      <c r="E1215"/>
      <c r="F1215"/>
      <c r="G1215" s="9"/>
      <c r="H1215" s="9"/>
      <c r="I1215" s="9"/>
      <c r="J1215" s="9"/>
    </row>
    <row r="1216" spans="3:10" x14ac:dyDescent="0.2">
      <c r="C1216"/>
      <c r="D1216"/>
      <c r="E1216"/>
      <c r="F1216"/>
      <c r="G1216" s="9"/>
      <c r="H1216" s="9"/>
      <c r="I1216" s="9"/>
      <c r="J1216" s="9"/>
    </row>
    <row r="1217" spans="3:10" x14ac:dyDescent="0.2">
      <c r="C1217"/>
      <c r="D1217"/>
      <c r="E1217"/>
      <c r="F1217"/>
      <c r="G1217" s="9"/>
      <c r="H1217" s="9"/>
      <c r="I1217" s="9"/>
      <c r="J1217" s="9"/>
    </row>
    <row r="1218" spans="3:10" x14ac:dyDescent="0.2">
      <c r="C1218"/>
      <c r="D1218"/>
      <c r="E1218"/>
      <c r="F1218"/>
      <c r="G1218" s="9"/>
      <c r="H1218" s="9"/>
      <c r="I1218" s="9"/>
      <c r="J1218" s="9"/>
    </row>
    <row r="1219" spans="3:10" x14ac:dyDescent="0.2">
      <c r="C1219"/>
      <c r="D1219"/>
      <c r="E1219"/>
      <c r="F1219"/>
      <c r="G1219" s="9"/>
      <c r="H1219" s="9"/>
      <c r="I1219" s="9"/>
      <c r="J1219" s="9"/>
    </row>
    <row r="1220" spans="3:10" x14ac:dyDescent="0.2">
      <c r="C1220"/>
      <c r="D1220"/>
      <c r="E1220"/>
      <c r="F1220"/>
      <c r="G1220" s="9"/>
      <c r="H1220" s="9"/>
      <c r="I1220" s="9"/>
      <c r="J1220" s="9"/>
    </row>
    <row r="1221" spans="3:10" x14ac:dyDescent="0.2">
      <c r="C1221"/>
      <c r="D1221"/>
      <c r="E1221"/>
      <c r="F1221"/>
      <c r="G1221" s="9"/>
      <c r="H1221" s="9"/>
      <c r="I1221" s="9"/>
      <c r="J1221" s="9"/>
    </row>
    <row r="1222" spans="3:10" x14ac:dyDescent="0.2">
      <c r="C1222"/>
      <c r="D1222"/>
      <c r="E1222"/>
      <c r="F1222"/>
      <c r="G1222" s="9"/>
      <c r="H1222" s="9"/>
      <c r="I1222" s="9"/>
      <c r="J1222" s="9"/>
    </row>
    <row r="1223" spans="3:10" x14ac:dyDescent="0.2">
      <c r="C1223"/>
      <c r="D1223"/>
      <c r="E1223"/>
      <c r="F1223"/>
      <c r="G1223" s="9"/>
      <c r="H1223" s="9"/>
      <c r="I1223" s="9"/>
      <c r="J1223" s="9"/>
    </row>
    <row r="1224" spans="3:10" x14ac:dyDescent="0.2">
      <c r="C1224"/>
      <c r="D1224"/>
      <c r="E1224"/>
      <c r="F1224"/>
      <c r="G1224" s="9"/>
      <c r="H1224" s="9"/>
      <c r="I1224" s="9"/>
      <c r="J1224" s="9"/>
    </row>
    <row r="1225" spans="3:10" x14ac:dyDescent="0.2">
      <c r="C1225"/>
      <c r="D1225"/>
      <c r="E1225"/>
      <c r="F1225"/>
      <c r="G1225" s="9"/>
      <c r="H1225" s="9"/>
      <c r="I1225" s="9"/>
      <c r="J1225" s="9"/>
    </row>
    <row r="1226" spans="3:10" x14ac:dyDescent="0.2">
      <c r="C1226"/>
      <c r="D1226"/>
      <c r="E1226"/>
      <c r="F1226"/>
      <c r="G1226" s="9"/>
      <c r="H1226" s="9"/>
      <c r="I1226" s="9"/>
      <c r="J1226" s="9"/>
    </row>
    <row r="1227" spans="3:10" x14ac:dyDescent="0.2">
      <c r="C1227"/>
      <c r="D1227"/>
      <c r="E1227"/>
      <c r="F1227"/>
      <c r="G1227" s="9"/>
      <c r="H1227" s="9"/>
      <c r="I1227" s="9"/>
      <c r="J1227" s="9"/>
    </row>
    <row r="1228" spans="3:10" x14ac:dyDescent="0.2">
      <c r="C1228"/>
      <c r="D1228"/>
      <c r="E1228"/>
      <c r="F1228"/>
      <c r="G1228" s="9"/>
      <c r="H1228" s="9"/>
      <c r="I1228" s="9"/>
      <c r="J1228" s="9"/>
    </row>
    <row r="1229" spans="3:10" x14ac:dyDescent="0.2">
      <c r="C1229"/>
      <c r="D1229"/>
      <c r="E1229"/>
      <c r="F1229"/>
      <c r="G1229" s="9"/>
      <c r="H1229" s="9"/>
      <c r="I1229" s="9"/>
      <c r="J1229" s="9"/>
    </row>
    <row r="1230" spans="3:10" x14ac:dyDescent="0.2">
      <c r="C1230"/>
      <c r="D1230"/>
      <c r="E1230"/>
      <c r="F1230"/>
      <c r="G1230" s="9"/>
      <c r="H1230" s="9"/>
      <c r="I1230" s="9"/>
      <c r="J1230" s="9"/>
    </row>
    <row r="1231" spans="3:10" x14ac:dyDescent="0.2">
      <c r="C1231"/>
      <c r="D1231"/>
      <c r="E1231"/>
      <c r="F1231"/>
      <c r="G1231" s="9"/>
      <c r="H1231" s="9"/>
      <c r="I1231" s="9"/>
      <c r="J1231" s="9"/>
    </row>
    <row r="1232" spans="3:10" x14ac:dyDescent="0.2">
      <c r="C1232"/>
      <c r="D1232"/>
      <c r="E1232"/>
      <c r="F1232"/>
      <c r="G1232" s="9"/>
      <c r="H1232" s="9"/>
      <c r="I1232" s="9"/>
      <c r="J1232" s="9"/>
    </row>
    <row r="1233" spans="3:10" x14ac:dyDescent="0.2">
      <c r="C1233"/>
      <c r="D1233"/>
      <c r="E1233"/>
      <c r="F1233"/>
      <c r="G1233" s="9"/>
      <c r="H1233" s="9"/>
      <c r="I1233" s="9"/>
      <c r="J1233" s="9"/>
    </row>
    <row r="1234" spans="3:10" x14ac:dyDescent="0.2">
      <c r="C1234"/>
      <c r="D1234"/>
      <c r="E1234"/>
      <c r="F1234"/>
      <c r="G1234" s="9"/>
      <c r="H1234" s="9"/>
      <c r="I1234" s="9"/>
      <c r="J1234" s="9"/>
    </row>
    <row r="1235" spans="3:10" x14ac:dyDescent="0.2">
      <c r="C1235"/>
      <c r="D1235"/>
      <c r="E1235"/>
      <c r="F1235"/>
      <c r="G1235" s="9"/>
      <c r="H1235" s="9"/>
      <c r="I1235" s="9"/>
      <c r="J1235" s="9"/>
    </row>
    <row r="1236" spans="3:10" x14ac:dyDescent="0.2">
      <c r="C1236"/>
      <c r="D1236"/>
      <c r="E1236"/>
      <c r="F1236"/>
      <c r="G1236" s="9"/>
      <c r="H1236" s="9"/>
      <c r="I1236" s="9"/>
      <c r="J1236" s="9"/>
    </row>
    <row r="1237" spans="3:10" x14ac:dyDescent="0.2">
      <c r="C1237"/>
      <c r="D1237"/>
      <c r="E1237"/>
      <c r="F1237"/>
      <c r="G1237" s="9"/>
      <c r="H1237" s="9"/>
      <c r="I1237" s="9"/>
      <c r="J1237" s="9"/>
    </row>
    <row r="1238" spans="3:10" x14ac:dyDescent="0.2">
      <c r="C1238"/>
      <c r="D1238"/>
      <c r="E1238"/>
      <c r="F1238"/>
      <c r="G1238" s="9"/>
      <c r="H1238" s="9"/>
      <c r="I1238" s="9"/>
      <c r="J1238" s="9"/>
    </row>
    <row r="1239" spans="3:10" x14ac:dyDescent="0.2">
      <c r="C1239"/>
      <c r="D1239"/>
      <c r="E1239"/>
      <c r="F1239"/>
      <c r="G1239" s="9"/>
      <c r="H1239" s="9"/>
      <c r="I1239" s="9"/>
      <c r="J1239" s="9"/>
    </row>
    <row r="1240" spans="3:10" x14ac:dyDescent="0.2">
      <c r="C1240"/>
      <c r="D1240"/>
      <c r="E1240"/>
      <c r="F1240"/>
      <c r="G1240" s="9"/>
      <c r="H1240" s="9"/>
      <c r="I1240" s="9"/>
      <c r="J1240" s="9"/>
    </row>
    <row r="1241" spans="3:10" x14ac:dyDescent="0.2">
      <c r="C1241"/>
      <c r="D1241"/>
      <c r="E1241"/>
      <c r="F1241"/>
      <c r="G1241" s="9"/>
      <c r="H1241" s="9"/>
      <c r="I1241" s="9"/>
      <c r="J1241" s="9"/>
    </row>
    <row r="1242" spans="3:10" x14ac:dyDescent="0.2">
      <c r="C1242"/>
      <c r="D1242"/>
      <c r="E1242"/>
      <c r="F1242"/>
      <c r="G1242" s="9"/>
      <c r="H1242" s="9"/>
      <c r="I1242" s="9"/>
      <c r="J1242" s="9"/>
    </row>
    <row r="1243" spans="3:10" x14ac:dyDescent="0.2">
      <c r="C1243"/>
      <c r="D1243"/>
      <c r="E1243"/>
      <c r="F1243"/>
      <c r="G1243" s="9"/>
      <c r="H1243" s="9"/>
      <c r="I1243" s="9"/>
      <c r="J1243" s="9"/>
    </row>
    <row r="1244" spans="3:10" x14ac:dyDescent="0.2">
      <c r="C1244"/>
      <c r="D1244"/>
      <c r="E1244"/>
      <c r="F1244"/>
      <c r="G1244" s="9"/>
      <c r="H1244" s="9"/>
      <c r="I1244" s="9"/>
      <c r="J1244" s="9"/>
    </row>
    <row r="1245" spans="3:10" x14ac:dyDescent="0.2">
      <c r="C1245"/>
      <c r="D1245"/>
      <c r="E1245"/>
      <c r="F1245"/>
      <c r="G1245" s="9"/>
      <c r="H1245" s="9"/>
      <c r="I1245" s="9"/>
      <c r="J1245" s="9"/>
    </row>
    <row r="1246" spans="3:10" x14ac:dyDescent="0.2">
      <c r="C1246"/>
      <c r="D1246"/>
      <c r="E1246"/>
      <c r="F1246"/>
      <c r="G1246" s="9"/>
      <c r="H1246" s="9"/>
      <c r="I1246" s="9"/>
      <c r="J1246" s="9"/>
    </row>
    <row r="1247" spans="3:10" x14ac:dyDescent="0.2">
      <c r="C1247"/>
      <c r="D1247"/>
      <c r="E1247"/>
      <c r="F1247"/>
      <c r="G1247" s="9"/>
      <c r="H1247" s="9"/>
      <c r="I1247" s="9"/>
      <c r="J1247" s="9"/>
    </row>
    <row r="1248" spans="3:10" x14ac:dyDescent="0.2">
      <c r="C1248"/>
      <c r="D1248"/>
      <c r="E1248"/>
      <c r="F1248"/>
      <c r="G1248" s="9"/>
      <c r="H1248" s="9"/>
      <c r="I1248" s="9"/>
      <c r="J1248" s="9"/>
    </row>
    <row r="1249" spans="3:10" x14ac:dyDescent="0.2">
      <c r="C1249"/>
      <c r="D1249"/>
      <c r="E1249"/>
      <c r="F1249"/>
      <c r="G1249" s="9"/>
      <c r="H1249" s="9"/>
      <c r="I1249" s="9"/>
      <c r="J1249" s="9"/>
    </row>
    <row r="1250" spans="3:10" x14ac:dyDescent="0.2">
      <c r="C1250"/>
      <c r="D1250"/>
      <c r="E1250"/>
      <c r="F1250"/>
      <c r="G1250" s="9"/>
      <c r="H1250" s="9"/>
      <c r="I1250" s="9"/>
      <c r="J1250" s="9"/>
    </row>
    <row r="1251" spans="3:10" x14ac:dyDescent="0.2">
      <c r="C1251"/>
      <c r="D1251"/>
      <c r="E1251"/>
      <c r="F1251"/>
      <c r="G1251" s="9"/>
      <c r="H1251" s="9"/>
      <c r="I1251" s="9"/>
      <c r="J1251" s="9"/>
    </row>
    <row r="1252" spans="3:10" x14ac:dyDescent="0.2">
      <c r="C1252"/>
      <c r="D1252"/>
      <c r="E1252"/>
      <c r="F1252"/>
      <c r="G1252" s="9"/>
      <c r="H1252" s="9"/>
      <c r="I1252" s="9"/>
      <c r="J1252" s="9"/>
    </row>
    <row r="1253" spans="3:10" x14ac:dyDescent="0.2">
      <c r="C1253"/>
      <c r="D1253"/>
      <c r="E1253"/>
      <c r="F1253"/>
      <c r="G1253" s="9"/>
      <c r="H1253" s="9"/>
      <c r="I1253" s="9"/>
      <c r="J1253" s="9"/>
    </row>
    <row r="1254" spans="3:10" x14ac:dyDescent="0.2">
      <c r="C1254"/>
      <c r="D1254"/>
      <c r="E1254"/>
      <c r="F1254"/>
      <c r="G1254" s="9"/>
      <c r="H1254" s="9"/>
      <c r="I1254" s="9"/>
      <c r="J1254" s="9"/>
    </row>
    <row r="1255" spans="3:10" x14ac:dyDescent="0.2">
      <c r="C1255"/>
      <c r="D1255"/>
      <c r="E1255"/>
      <c r="F1255"/>
      <c r="G1255" s="9"/>
      <c r="H1255" s="9"/>
      <c r="I1255" s="9"/>
      <c r="J1255" s="9"/>
    </row>
    <row r="1256" spans="3:10" x14ac:dyDescent="0.2">
      <c r="C1256"/>
      <c r="D1256"/>
      <c r="E1256"/>
      <c r="F1256"/>
      <c r="G1256" s="9"/>
      <c r="H1256" s="9"/>
      <c r="I1256" s="9"/>
      <c r="J1256" s="9"/>
    </row>
    <row r="1257" spans="3:10" x14ac:dyDescent="0.2">
      <c r="C1257"/>
      <c r="D1257"/>
      <c r="E1257"/>
      <c r="F1257"/>
      <c r="G1257" s="9"/>
      <c r="H1257" s="9"/>
      <c r="I1257" s="9"/>
      <c r="J1257" s="9"/>
    </row>
    <row r="1258" spans="3:10" x14ac:dyDescent="0.2">
      <c r="C1258"/>
      <c r="D1258"/>
      <c r="E1258"/>
      <c r="F1258"/>
      <c r="G1258" s="9"/>
      <c r="H1258" s="9"/>
      <c r="I1258" s="9"/>
      <c r="J1258" s="9"/>
    </row>
    <row r="1259" spans="3:10" x14ac:dyDescent="0.2">
      <c r="C1259"/>
      <c r="D1259"/>
      <c r="E1259"/>
      <c r="F1259"/>
      <c r="G1259" s="9"/>
      <c r="H1259" s="9"/>
      <c r="I1259" s="9"/>
      <c r="J1259" s="9"/>
    </row>
    <row r="1260" spans="3:10" x14ac:dyDescent="0.2">
      <c r="C1260"/>
      <c r="D1260"/>
      <c r="E1260"/>
      <c r="F1260"/>
      <c r="G1260" s="9"/>
      <c r="H1260" s="9"/>
      <c r="I1260" s="9"/>
      <c r="J1260" s="9"/>
    </row>
    <row r="1261" spans="3:10" x14ac:dyDescent="0.2">
      <c r="C1261"/>
      <c r="D1261"/>
      <c r="E1261"/>
      <c r="F1261"/>
      <c r="G1261" s="9"/>
      <c r="H1261" s="9"/>
      <c r="I1261" s="9"/>
      <c r="J1261" s="9"/>
    </row>
    <row r="1262" spans="3:10" x14ac:dyDescent="0.2">
      <c r="C1262"/>
      <c r="D1262"/>
      <c r="E1262"/>
      <c r="F1262"/>
      <c r="G1262" s="9"/>
      <c r="H1262" s="9"/>
      <c r="I1262" s="9"/>
      <c r="J1262" s="9"/>
    </row>
    <row r="1263" spans="3:10" x14ac:dyDescent="0.2">
      <c r="C1263"/>
      <c r="D1263"/>
      <c r="E1263"/>
      <c r="F1263"/>
      <c r="G1263" s="9"/>
      <c r="H1263" s="9"/>
      <c r="I1263" s="9"/>
      <c r="J1263" s="9"/>
    </row>
    <row r="1264" spans="3:10" x14ac:dyDescent="0.2">
      <c r="C1264"/>
      <c r="D1264"/>
      <c r="E1264"/>
      <c r="F1264"/>
      <c r="G1264" s="9"/>
      <c r="H1264" s="9"/>
      <c r="I1264" s="9"/>
      <c r="J1264" s="9"/>
    </row>
    <row r="1265" spans="3:10" x14ac:dyDescent="0.2">
      <c r="C1265"/>
      <c r="D1265"/>
      <c r="E1265"/>
      <c r="F1265"/>
      <c r="G1265" s="9"/>
      <c r="H1265" s="9"/>
      <c r="I1265" s="9"/>
      <c r="J1265" s="9"/>
    </row>
    <row r="1266" spans="3:10" x14ac:dyDescent="0.2">
      <c r="C1266"/>
      <c r="D1266"/>
      <c r="E1266"/>
      <c r="F1266"/>
      <c r="G1266" s="9"/>
      <c r="H1266" s="9"/>
      <c r="I1266" s="9"/>
      <c r="J1266" s="9"/>
    </row>
    <row r="1267" spans="3:10" x14ac:dyDescent="0.2">
      <c r="C1267"/>
      <c r="D1267"/>
      <c r="E1267"/>
      <c r="F1267"/>
      <c r="G1267" s="9"/>
      <c r="H1267" s="9"/>
      <c r="I1267" s="9"/>
      <c r="J1267" s="9"/>
    </row>
    <row r="1268" spans="3:10" x14ac:dyDescent="0.2">
      <c r="C1268"/>
      <c r="D1268"/>
      <c r="E1268"/>
      <c r="F1268"/>
      <c r="G1268" s="9"/>
      <c r="H1268" s="9"/>
      <c r="I1268" s="9"/>
      <c r="J1268" s="9"/>
    </row>
    <row r="1269" spans="3:10" x14ac:dyDescent="0.2">
      <c r="C1269"/>
      <c r="D1269"/>
      <c r="E1269"/>
      <c r="F1269"/>
      <c r="G1269" s="9"/>
      <c r="H1269" s="9"/>
      <c r="I1269" s="9"/>
      <c r="J1269" s="9"/>
    </row>
    <row r="1270" spans="3:10" x14ac:dyDescent="0.2">
      <c r="C1270"/>
      <c r="D1270"/>
      <c r="E1270"/>
      <c r="F1270"/>
      <c r="G1270" s="9"/>
      <c r="H1270" s="9"/>
      <c r="I1270" s="9"/>
      <c r="J1270" s="9"/>
    </row>
    <row r="1271" spans="3:10" x14ac:dyDescent="0.2">
      <c r="C1271"/>
      <c r="D1271"/>
      <c r="E1271"/>
      <c r="F1271"/>
      <c r="G1271" s="9"/>
      <c r="H1271" s="9"/>
      <c r="I1271" s="9"/>
      <c r="J1271" s="9"/>
    </row>
    <row r="1272" spans="3:10" x14ac:dyDescent="0.2">
      <c r="C1272"/>
      <c r="D1272"/>
      <c r="E1272"/>
      <c r="F1272"/>
      <c r="G1272" s="9"/>
      <c r="H1272" s="9"/>
      <c r="I1272" s="9"/>
      <c r="J1272" s="9"/>
    </row>
    <row r="1273" spans="3:10" x14ac:dyDescent="0.2">
      <c r="C1273"/>
      <c r="D1273"/>
      <c r="E1273"/>
      <c r="F1273"/>
      <c r="G1273" s="9"/>
      <c r="H1273" s="9"/>
      <c r="I1273" s="9"/>
      <c r="J1273" s="9"/>
    </row>
    <row r="1274" spans="3:10" x14ac:dyDescent="0.2">
      <c r="C1274"/>
      <c r="D1274"/>
      <c r="E1274"/>
      <c r="F1274"/>
      <c r="G1274" s="9"/>
      <c r="H1274" s="9"/>
      <c r="I1274" s="9"/>
      <c r="J1274" s="9"/>
    </row>
    <row r="1275" spans="3:10" x14ac:dyDescent="0.2">
      <c r="C1275"/>
      <c r="D1275"/>
      <c r="E1275"/>
      <c r="F1275"/>
      <c r="G1275" s="9"/>
      <c r="H1275" s="9"/>
      <c r="I1275" s="9"/>
      <c r="J1275" s="9"/>
    </row>
    <row r="1276" spans="3:10" x14ac:dyDescent="0.2">
      <c r="C1276"/>
      <c r="D1276"/>
      <c r="E1276"/>
      <c r="F1276"/>
      <c r="G1276" s="9"/>
      <c r="H1276" s="9"/>
      <c r="I1276" s="9"/>
      <c r="J1276" s="9"/>
    </row>
    <row r="1277" spans="3:10" x14ac:dyDescent="0.2">
      <c r="C1277"/>
      <c r="D1277"/>
      <c r="E1277"/>
      <c r="F1277"/>
      <c r="G1277" s="9"/>
      <c r="H1277" s="9"/>
      <c r="I1277" s="9"/>
      <c r="J1277" s="9"/>
    </row>
    <row r="1278" spans="3:10" x14ac:dyDescent="0.2">
      <c r="C1278"/>
      <c r="D1278"/>
      <c r="E1278"/>
      <c r="F1278"/>
      <c r="G1278" s="9"/>
      <c r="H1278" s="9"/>
      <c r="I1278" s="9"/>
      <c r="J1278" s="9"/>
    </row>
    <row r="1279" spans="3:10" x14ac:dyDescent="0.2">
      <c r="C1279"/>
      <c r="D1279"/>
      <c r="E1279"/>
      <c r="F1279"/>
      <c r="G1279" s="9"/>
      <c r="H1279" s="9"/>
      <c r="I1279" s="9"/>
      <c r="J1279" s="9"/>
    </row>
    <row r="1280" spans="3:10" x14ac:dyDescent="0.2">
      <c r="C1280"/>
      <c r="D1280"/>
      <c r="E1280"/>
      <c r="F1280"/>
      <c r="G1280" s="9"/>
      <c r="H1280" s="9"/>
      <c r="I1280" s="9"/>
      <c r="J1280" s="9"/>
    </row>
    <row r="1281" spans="3:10" x14ac:dyDescent="0.2">
      <c r="C1281"/>
      <c r="D1281"/>
      <c r="E1281"/>
      <c r="F1281"/>
      <c r="G1281" s="9"/>
      <c r="H1281" s="9"/>
      <c r="I1281" s="9"/>
      <c r="J1281" s="9"/>
    </row>
    <row r="1282" spans="3:10" x14ac:dyDescent="0.2">
      <c r="C1282"/>
      <c r="D1282"/>
      <c r="E1282"/>
      <c r="F1282"/>
      <c r="G1282" s="9"/>
      <c r="H1282" s="9"/>
      <c r="I1282" s="9"/>
      <c r="J1282" s="9"/>
    </row>
    <row r="1283" spans="3:10" x14ac:dyDescent="0.2">
      <c r="C1283"/>
      <c r="D1283"/>
      <c r="E1283"/>
      <c r="F1283"/>
      <c r="G1283" s="9"/>
      <c r="H1283" s="9"/>
      <c r="I1283" s="9"/>
      <c r="J1283" s="9"/>
    </row>
    <row r="1284" spans="3:10" x14ac:dyDescent="0.2">
      <c r="C1284"/>
      <c r="D1284"/>
      <c r="E1284"/>
      <c r="F1284"/>
      <c r="G1284" s="9"/>
      <c r="H1284" s="9"/>
      <c r="I1284" s="9"/>
      <c r="J1284" s="9"/>
    </row>
    <row r="1285" spans="3:10" x14ac:dyDescent="0.2">
      <c r="C1285"/>
      <c r="D1285"/>
      <c r="E1285"/>
      <c r="F1285"/>
      <c r="G1285" s="9"/>
      <c r="H1285" s="9"/>
      <c r="I1285" s="9"/>
      <c r="J1285" s="9"/>
    </row>
    <row r="1286" spans="3:10" x14ac:dyDescent="0.2">
      <c r="C1286"/>
      <c r="D1286"/>
      <c r="E1286"/>
      <c r="F1286"/>
      <c r="G1286" s="9"/>
      <c r="H1286" s="9"/>
      <c r="I1286" s="9"/>
      <c r="J1286" s="9"/>
    </row>
    <row r="1287" spans="3:10" x14ac:dyDescent="0.2">
      <c r="C1287"/>
      <c r="D1287"/>
      <c r="E1287"/>
      <c r="F1287"/>
      <c r="G1287" s="9"/>
      <c r="H1287" s="9"/>
      <c r="I1287" s="9"/>
      <c r="J1287" s="9"/>
    </row>
    <row r="1288" spans="3:10" x14ac:dyDescent="0.2">
      <c r="C1288"/>
      <c r="D1288"/>
      <c r="E1288"/>
      <c r="F1288"/>
      <c r="G1288" s="9"/>
      <c r="H1288" s="9"/>
      <c r="I1288" s="9"/>
      <c r="J1288" s="9"/>
    </row>
    <row r="1289" spans="3:10" x14ac:dyDescent="0.2">
      <c r="C1289"/>
      <c r="D1289"/>
      <c r="E1289"/>
      <c r="F1289"/>
      <c r="G1289" s="9"/>
      <c r="H1289" s="9"/>
      <c r="I1289" s="9"/>
      <c r="J1289" s="9"/>
    </row>
    <row r="1290" spans="3:10" x14ac:dyDescent="0.2">
      <c r="C1290"/>
      <c r="D1290"/>
      <c r="E1290"/>
      <c r="F1290"/>
      <c r="G1290" s="9"/>
      <c r="H1290" s="9"/>
      <c r="I1290" s="9"/>
      <c r="J1290" s="9"/>
    </row>
    <row r="1291" spans="3:10" x14ac:dyDescent="0.2">
      <c r="C1291"/>
      <c r="D1291"/>
      <c r="E1291"/>
      <c r="F1291"/>
      <c r="G1291" s="9"/>
      <c r="H1291" s="9"/>
      <c r="I1291" s="9"/>
      <c r="J1291" s="9"/>
    </row>
    <row r="1292" spans="3:10" x14ac:dyDescent="0.2">
      <c r="C1292"/>
      <c r="D1292"/>
      <c r="E1292"/>
      <c r="F1292"/>
      <c r="G1292" s="9"/>
      <c r="H1292" s="9"/>
      <c r="I1292" s="9"/>
      <c r="J1292" s="9"/>
    </row>
    <row r="1293" spans="3:10" x14ac:dyDescent="0.2">
      <c r="C1293"/>
      <c r="D1293"/>
      <c r="E1293"/>
      <c r="F1293"/>
      <c r="G1293" s="9"/>
      <c r="H1293" s="9"/>
      <c r="I1293" s="9"/>
      <c r="J1293" s="9"/>
    </row>
    <row r="1294" spans="3:10" x14ac:dyDescent="0.2">
      <c r="C1294"/>
      <c r="D1294"/>
      <c r="E1294"/>
      <c r="F1294"/>
      <c r="G1294" s="9"/>
      <c r="H1294" s="9"/>
      <c r="I1294" s="9"/>
      <c r="J1294" s="9"/>
    </row>
    <row r="1295" spans="3:10" x14ac:dyDescent="0.2">
      <c r="C1295"/>
      <c r="D1295"/>
      <c r="E1295"/>
      <c r="F1295"/>
      <c r="G1295" s="9"/>
      <c r="H1295" s="9"/>
      <c r="I1295" s="9"/>
      <c r="J1295" s="9"/>
    </row>
    <row r="1296" spans="3:10" x14ac:dyDescent="0.2">
      <c r="C1296"/>
      <c r="D1296"/>
      <c r="E1296"/>
      <c r="F1296"/>
      <c r="G1296" s="9"/>
      <c r="H1296" s="9"/>
      <c r="I1296" s="9"/>
      <c r="J1296" s="9"/>
    </row>
    <row r="1297" spans="3:10" x14ac:dyDescent="0.2">
      <c r="C1297"/>
      <c r="D1297"/>
      <c r="E1297"/>
      <c r="F1297"/>
      <c r="G1297" s="9"/>
      <c r="H1297" s="9"/>
      <c r="I1297" s="9"/>
      <c r="J1297" s="9"/>
    </row>
    <row r="1298" spans="3:10" x14ac:dyDescent="0.2">
      <c r="C1298"/>
      <c r="D1298"/>
      <c r="E1298"/>
      <c r="F1298"/>
      <c r="G1298" s="9"/>
      <c r="H1298" s="9"/>
      <c r="I1298" s="9"/>
      <c r="J1298" s="9"/>
    </row>
    <row r="1299" spans="3:10" x14ac:dyDescent="0.2">
      <c r="C1299"/>
      <c r="D1299"/>
      <c r="E1299"/>
      <c r="F1299"/>
      <c r="G1299" s="9"/>
      <c r="H1299" s="9"/>
      <c r="I1299" s="9"/>
      <c r="J1299" s="9"/>
    </row>
    <row r="1300" spans="3:10" x14ac:dyDescent="0.2">
      <c r="C1300"/>
      <c r="D1300"/>
      <c r="E1300"/>
      <c r="F1300"/>
      <c r="G1300" s="9"/>
      <c r="H1300" s="9"/>
      <c r="I1300" s="9"/>
      <c r="J1300" s="9"/>
    </row>
    <row r="1301" spans="3:10" x14ac:dyDescent="0.2">
      <c r="C1301"/>
      <c r="D1301"/>
      <c r="E1301"/>
      <c r="F1301"/>
      <c r="G1301" s="9"/>
      <c r="H1301" s="9"/>
      <c r="I1301" s="9"/>
      <c r="J1301" s="9"/>
    </row>
    <row r="1302" spans="3:10" x14ac:dyDescent="0.2">
      <c r="C1302"/>
      <c r="D1302"/>
      <c r="E1302"/>
      <c r="F1302"/>
      <c r="G1302" s="9"/>
      <c r="H1302" s="9"/>
      <c r="I1302" s="9"/>
      <c r="J1302" s="9"/>
    </row>
    <row r="1303" spans="3:10" x14ac:dyDescent="0.2">
      <c r="C1303"/>
      <c r="D1303"/>
      <c r="E1303"/>
      <c r="F1303"/>
      <c r="G1303" s="9"/>
      <c r="H1303" s="9"/>
      <c r="I1303" s="9"/>
      <c r="J1303" s="9"/>
    </row>
    <row r="1304" spans="3:10" x14ac:dyDescent="0.2">
      <c r="C1304"/>
      <c r="D1304"/>
      <c r="E1304"/>
      <c r="F1304"/>
      <c r="G1304" s="9"/>
      <c r="H1304" s="9"/>
      <c r="I1304" s="9"/>
      <c r="J1304" s="9"/>
    </row>
    <row r="1305" spans="3:10" x14ac:dyDescent="0.2">
      <c r="C1305"/>
      <c r="D1305"/>
      <c r="E1305"/>
      <c r="F1305"/>
      <c r="G1305" s="9"/>
      <c r="H1305" s="9"/>
      <c r="I1305" s="9"/>
      <c r="J1305" s="9"/>
    </row>
    <row r="1306" spans="3:10" x14ac:dyDescent="0.2">
      <c r="C1306"/>
      <c r="D1306"/>
      <c r="E1306"/>
      <c r="F1306"/>
      <c r="G1306" s="9"/>
      <c r="H1306" s="9"/>
      <c r="I1306" s="9"/>
      <c r="J1306" s="9"/>
    </row>
    <row r="1307" spans="3:10" x14ac:dyDescent="0.2">
      <c r="C1307"/>
      <c r="D1307"/>
      <c r="E1307"/>
      <c r="F1307"/>
      <c r="G1307" s="9"/>
      <c r="H1307" s="9"/>
      <c r="I1307" s="9"/>
      <c r="J1307" s="9"/>
    </row>
    <row r="1308" spans="3:10" x14ac:dyDescent="0.2">
      <c r="C1308"/>
      <c r="D1308"/>
      <c r="E1308"/>
      <c r="F1308"/>
      <c r="G1308" s="9"/>
      <c r="H1308" s="9"/>
      <c r="I1308" s="9"/>
      <c r="J1308" s="9"/>
    </row>
    <row r="1309" spans="3:10" x14ac:dyDescent="0.2">
      <c r="C1309"/>
      <c r="D1309"/>
      <c r="E1309"/>
      <c r="F1309"/>
      <c r="G1309" s="9"/>
      <c r="H1309" s="9"/>
      <c r="I1309" s="9"/>
      <c r="J1309" s="9"/>
    </row>
    <row r="1310" spans="3:10" x14ac:dyDescent="0.2">
      <c r="C1310"/>
      <c r="D1310"/>
      <c r="E1310"/>
      <c r="F1310"/>
      <c r="G1310" s="9"/>
      <c r="H1310" s="9"/>
      <c r="I1310" s="9"/>
      <c r="J1310" s="9"/>
    </row>
    <row r="1311" spans="3:10" x14ac:dyDescent="0.2">
      <c r="C1311"/>
      <c r="D1311"/>
      <c r="E1311"/>
      <c r="F1311"/>
      <c r="G1311" s="9"/>
      <c r="H1311" s="9"/>
      <c r="I1311" s="9"/>
      <c r="J1311" s="9"/>
    </row>
    <row r="1312" spans="3:10" x14ac:dyDescent="0.2">
      <c r="C1312"/>
      <c r="D1312"/>
      <c r="E1312"/>
      <c r="F1312"/>
      <c r="G1312" s="9"/>
      <c r="H1312" s="9"/>
      <c r="I1312" s="9"/>
      <c r="J1312" s="9"/>
    </row>
    <row r="1313" spans="3:10" x14ac:dyDescent="0.2">
      <c r="C1313"/>
      <c r="D1313"/>
      <c r="E1313"/>
      <c r="F1313"/>
      <c r="G1313" s="9"/>
      <c r="H1313" s="9"/>
      <c r="I1313" s="9"/>
      <c r="J1313" s="9"/>
    </row>
    <row r="1314" spans="3:10" x14ac:dyDescent="0.2">
      <c r="C1314"/>
      <c r="D1314"/>
      <c r="E1314"/>
      <c r="F1314"/>
      <c r="G1314" s="9"/>
      <c r="H1314" s="9"/>
      <c r="I1314" s="9"/>
      <c r="J1314" s="9"/>
    </row>
    <row r="1315" spans="3:10" x14ac:dyDescent="0.2">
      <c r="C1315"/>
      <c r="D1315"/>
      <c r="E1315"/>
      <c r="F1315"/>
      <c r="G1315" s="9"/>
      <c r="H1315" s="9"/>
      <c r="I1315" s="9"/>
      <c r="J1315" s="9"/>
    </row>
    <row r="1316" spans="3:10" x14ac:dyDescent="0.2">
      <c r="C1316"/>
      <c r="D1316"/>
      <c r="E1316"/>
      <c r="F1316"/>
      <c r="G1316" s="9"/>
      <c r="H1316" s="9"/>
      <c r="I1316" s="9"/>
      <c r="J1316" s="9"/>
    </row>
    <row r="1317" spans="3:10" x14ac:dyDescent="0.2">
      <c r="C1317"/>
      <c r="D1317"/>
      <c r="E1317"/>
      <c r="F1317"/>
      <c r="G1317" s="9"/>
      <c r="H1317" s="9"/>
      <c r="I1317" s="9"/>
      <c r="J1317" s="9"/>
    </row>
    <row r="1318" spans="3:10" x14ac:dyDescent="0.2">
      <c r="C1318"/>
      <c r="D1318"/>
      <c r="E1318"/>
      <c r="F1318"/>
      <c r="G1318" s="9"/>
      <c r="H1318" s="9"/>
      <c r="I1318" s="9"/>
      <c r="J1318" s="9"/>
    </row>
    <row r="1319" spans="3:10" x14ac:dyDescent="0.2">
      <c r="C1319"/>
      <c r="D1319"/>
      <c r="E1319"/>
      <c r="F1319"/>
      <c r="G1319" s="9"/>
      <c r="H1319" s="9"/>
      <c r="I1319" s="9"/>
      <c r="J1319" s="9"/>
    </row>
    <row r="1320" spans="3:10" x14ac:dyDescent="0.2">
      <c r="C1320"/>
      <c r="D1320"/>
      <c r="E1320"/>
      <c r="F1320"/>
      <c r="G1320" s="9"/>
      <c r="H1320" s="9"/>
      <c r="I1320" s="9"/>
      <c r="J1320" s="9"/>
    </row>
    <row r="1321" spans="3:10" x14ac:dyDescent="0.2">
      <c r="C1321"/>
      <c r="D1321"/>
      <c r="E1321"/>
      <c r="F1321"/>
      <c r="G1321" s="9"/>
      <c r="H1321" s="9"/>
      <c r="I1321" s="9"/>
      <c r="J1321" s="9"/>
    </row>
    <row r="1322" spans="3:10" x14ac:dyDescent="0.2">
      <c r="C1322"/>
      <c r="D1322"/>
      <c r="E1322"/>
      <c r="F1322"/>
      <c r="G1322" s="9"/>
      <c r="H1322" s="9"/>
      <c r="I1322" s="9"/>
      <c r="J1322" s="9"/>
    </row>
    <row r="1323" spans="3:10" x14ac:dyDescent="0.2">
      <c r="C1323"/>
      <c r="D1323"/>
      <c r="E1323"/>
      <c r="F1323"/>
      <c r="G1323" s="9"/>
      <c r="H1323" s="9"/>
      <c r="I1323" s="9"/>
      <c r="J1323" s="9"/>
    </row>
    <row r="1324" spans="3:10" x14ac:dyDescent="0.2">
      <c r="C1324"/>
      <c r="D1324"/>
      <c r="E1324"/>
      <c r="F1324"/>
      <c r="G1324" s="9"/>
      <c r="H1324" s="9"/>
      <c r="I1324" s="9"/>
      <c r="J1324" s="9"/>
    </row>
    <row r="1325" spans="3:10" x14ac:dyDescent="0.2">
      <c r="C1325"/>
      <c r="D1325"/>
      <c r="E1325"/>
      <c r="F1325"/>
      <c r="G1325" s="9"/>
      <c r="H1325" s="9"/>
      <c r="I1325" s="9"/>
      <c r="J1325" s="9"/>
    </row>
    <row r="1326" spans="3:10" x14ac:dyDescent="0.2">
      <c r="C1326"/>
      <c r="D1326"/>
      <c r="E1326"/>
      <c r="F1326"/>
      <c r="G1326" s="9"/>
      <c r="H1326" s="9"/>
      <c r="I1326" s="9"/>
      <c r="J1326" s="9"/>
    </row>
    <row r="1327" spans="3:10" x14ac:dyDescent="0.2">
      <c r="C1327"/>
      <c r="D1327"/>
      <c r="E1327"/>
      <c r="F1327"/>
      <c r="G1327" s="9"/>
      <c r="H1327" s="9"/>
      <c r="I1327" s="9"/>
      <c r="J1327" s="9"/>
    </row>
    <row r="1328" spans="3:10" x14ac:dyDescent="0.2">
      <c r="C1328"/>
      <c r="D1328"/>
      <c r="E1328"/>
      <c r="F1328"/>
      <c r="G1328" s="9"/>
      <c r="H1328" s="9"/>
      <c r="I1328" s="9"/>
      <c r="J1328" s="9"/>
    </row>
    <row r="1329" spans="3:10" x14ac:dyDescent="0.2">
      <c r="C1329"/>
      <c r="D1329"/>
      <c r="E1329"/>
      <c r="F1329"/>
      <c r="G1329" s="9"/>
      <c r="H1329" s="9"/>
      <c r="I1329" s="9"/>
      <c r="J1329" s="9"/>
    </row>
    <row r="1330" spans="3:10" x14ac:dyDescent="0.2">
      <c r="C1330"/>
      <c r="D1330"/>
      <c r="E1330"/>
      <c r="F1330"/>
      <c r="G1330" s="9"/>
      <c r="H1330" s="9"/>
      <c r="I1330" s="9"/>
      <c r="J1330" s="9"/>
    </row>
    <row r="1331" spans="3:10" x14ac:dyDescent="0.2">
      <c r="C1331"/>
      <c r="D1331"/>
      <c r="E1331"/>
      <c r="F1331"/>
      <c r="G1331" s="9"/>
      <c r="H1331" s="9"/>
      <c r="I1331" s="9"/>
      <c r="J1331" s="9"/>
    </row>
    <row r="1332" spans="3:10" x14ac:dyDescent="0.2">
      <c r="C1332"/>
      <c r="D1332"/>
      <c r="E1332"/>
      <c r="F1332"/>
      <c r="G1332" s="9"/>
      <c r="H1332" s="9"/>
      <c r="I1332" s="9"/>
      <c r="J1332" s="9"/>
    </row>
    <row r="1333" spans="3:10" x14ac:dyDescent="0.2">
      <c r="C1333"/>
      <c r="D1333"/>
      <c r="E1333"/>
      <c r="F1333"/>
      <c r="G1333" s="9"/>
      <c r="H1333" s="9"/>
      <c r="I1333" s="9"/>
      <c r="J1333" s="9"/>
    </row>
    <row r="1334" spans="3:10" x14ac:dyDescent="0.2">
      <c r="C1334"/>
      <c r="D1334"/>
      <c r="E1334"/>
      <c r="F1334"/>
      <c r="G1334" s="9"/>
      <c r="H1334" s="9"/>
      <c r="I1334" s="9"/>
      <c r="J1334" s="9"/>
    </row>
    <row r="1335" spans="3:10" x14ac:dyDescent="0.2">
      <c r="C1335"/>
      <c r="D1335"/>
      <c r="E1335"/>
      <c r="F1335"/>
      <c r="G1335" s="9"/>
      <c r="H1335" s="9"/>
      <c r="I1335" s="9"/>
      <c r="J1335" s="9"/>
    </row>
    <row r="1336" spans="3:10" x14ac:dyDescent="0.2">
      <c r="C1336"/>
      <c r="D1336"/>
      <c r="E1336"/>
      <c r="F1336"/>
      <c r="G1336" s="9"/>
      <c r="H1336" s="9"/>
      <c r="I1336" s="9"/>
      <c r="J1336" s="9"/>
    </row>
    <row r="1337" spans="3:10" x14ac:dyDescent="0.2">
      <c r="C1337"/>
      <c r="D1337"/>
      <c r="E1337"/>
      <c r="F1337"/>
      <c r="G1337" s="9"/>
      <c r="H1337" s="9"/>
      <c r="I1337" s="9"/>
      <c r="J1337" s="9"/>
    </row>
    <row r="1338" spans="3:10" x14ac:dyDescent="0.2">
      <c r="C1338"/>
      <c r="D1338"/>
      <c r="E1338"/>
      <c r="F1338"/>
      <c r="G1338" s="9"/>
      <c r="H1338" s="9"/>
      <c r="I1338" s="9"/>
      <c r="J1338" s="9"/>
    </row>
    <row r="1339" spans="3:10" x14ac:dyDescent="0.2">
      <c r="C1339"/>
      <c r="D1339"/>
      <c r="E1339"/>
      <c r="F1339"/>
      <c r="G1339" s="9"/>
      <c r="H1339" s="9"/>
      <c r="I1339" s="9"/>
      <c r="J1339" s="9"/>
    </row>
    <row r="1340" spans="3:10" x14ac:dyDescent="0.2">
      <c r="C1340"/>
      <c r="D1340"/>
      <c r="E1340"/>
      <c r="F1340"/>
      <c r="G1340" s="9"/>
      <c r="H1340" s="9"/>
      <c r="I1340" s="9"/>
      <c r="J1340" s="9"/>
    </row>
    <row r="1341" spans="3:10" x14ac:dyDescent="0.2">
      <c r="C1341"/>
      <c r="D1341"/>
      <c r="E1341"/>
      <c r="F1341"/>
      <c r="G1341" s="9"/>
      <c r="H1341" s="9"/>
      <c r="I1341" s="9"/>
      <c r="J1341" s="9"/>
    </row>
    <row r="1342" spans="3:10" x14ac:dyDescent="0.2">
      <c r="C1342"/>
      <c r="D1342"/>
      <c r="E1342"/>
      <c r="F1342"/>
      <c r="G1342" s="9"/>
      <c r="H1342" s="9"/>
      <c r="I1342" s="9"/>
      <c r="J1342" s="9"/>
    </row>
    <row r="1343" spans="3:10" x14ac:dyDescent="0.2">
      <c r="C1343"/>
      <c r="D1343"/>
      <c r="E1343"/>
      <c r="F1343"/>
      <c r="G1343" s="9"/>
      <c r="H1343" s="9"/>
      <c r="I1343" s="9"/>
      <c r="J1343" s="9"/>
    </row>
    <row r="1344" spans="3:10" x14ac:dyDescent="0.2">
      <c r="C1344"/>
      <c r="D1344"/>
      <c r="E1344"/>
      <c r="F1344"/>
      <c r="G1344" s="9"/>
      <c r="H1344" s="9"/>
      <c r="I1344" s="9"/>
      <c r="J1344" s="9"/>
    </row>
    <row r="1345" spans="3:10" x14ac:dyDescent="0.2">
      <c r="C1345"/>
      <c r="D1345"/>
      <c r="E1345"/>
      <c r="F1345"/>
      <c r="G1345" s="9"/>
      <c r="H1345" s="9"/>
      <c r="I1345" s="9"/>
      <c r="J1345" s="9"/>
    </row>
    <row r="1346" spans="3:10" x14ac:dyDescent="0.2">
      <c r="C1346"/>
      <c r="D1346"/>
      <c r="E1346"/>
      <c r="F1346"/>
      <c r="G1346" s="9"/>
      <c r="H1346" s="9"/>
      <c r="I1346" s="9"/>
      <c r="J1346" s="9"/>
    </row>
    <row r="1347" spans="3:10" x14ac:dyDescent="0.2">
      <c r="C1347"/>
      <c r="D1347"/>
      <c r="E1347"/>
      <c r="F1347"/>
      <c r="G1347" s="9"/>
      <c r="H1347" s="9"/>
      <c r="I1347" s="9"/>
      <c r="J1347" s="9"/>
    </row>
    <row r="1348" spans="3:10" x14ac:dyDescent="0.2">
      <c r="C1348"/>
      <c r="D1348"/>
      <c r="E1348"/>
      <c r="F1348"/>
      <c r="G1348" s="9"/>
      <c r="H1348" s="9"/>
      <c r="I1348" s="9"/>
      <c r="J1348" s="9"/>
    </row>
    <row r="1349" spans="3:10" x14ac:dyDescent="0.2">
      <c r="C1349"/>
      <c r="D1349"/>
      <c r="E1349"/>
      <c r="F1349"/>
      <c r="G1349" s="9"/>
      <c r="H1349" s="9"/>
      <c r="I1349" s="9"/>
      <c r="J1349" s="9"/>
    </row>
    <row r="1350" spans="3:10" x14ac:dyDescent="0.2">
      <c r="C1350"/>
      <c r="D1350"/>
      <c r="E1350"/>
      <c r="F1350"/>
      <c r="G1350" s="9"/>
      <c r="H1350" s="9"/>
      <c r="I1350" s="9"/>
      <c r="J1350" s="9"/>
    </row>
    <row r="1351" spans="3:10" x14ac:dyDescent="0.2">
      <c r="C1351"/>
      <c r="D1351"/>
      <c r="E1351"/>
      <c r="F1351"/>
      <c r="G1351" s="9"/>
      <c r="H1351" s="9"/>
      <c r="I1351" s="9"/>
      <c r="J1351" s="9"/>
    </row>
    <row r="1352" spans="3:10" x14ac:dyDescent="0.2">
      <c r="C1352"/>
      <c r="D1352"/>
      <c r="E1352"/>
      <c r="F1352"/>
      <c r="G1352" s="9"/>
      <c r="H1352" s="9"/>
      <c r="I1352" s="9"/>
      <c r="J1352" s="9"/>
    </row>
    <row r="1353" spans="3:10" x14ac:dyDescent="0.2">
      <c r="C1353"/>
      <c r="D1353"/>
      <c r="E1353"/>
      <c r="F1353"/>
      <c r="G1353" s="9"/>
      <c r="H1353" s="9"/>
      <c r="I1353" s="9"/>
      <c r="J1353" s="9"/>
    </row>
    <row r="1354" spans="3:10" x14ac:dyDescent="0.2">
      <c r="C1354"/>
      <c r="D1354"/>
      <c r="E1354"/>
      <c r="F1354"/>
      <c r="G1354" s="9"/>
      <c r="H1354" s="9"/>
      <c r="I1354" s="9"/>
      <c r="J1354" s="9"/>
    </row>
    <row r="1355" spans="3:10" x14ac:dyDescent="0.2">
      <c r="C1355"/>
      <c r="D1355"/>
      <c r="E1355"/>
      <c r="F1355"/>
      <c r="G1355" s="9"/>
      <c r="H1355" s="9"/>
      <c r="I1355" s="9"/>
      <c r="J1355" s="9"/>
    </row>
    <row r="1356" spans="3:10" x14ac:dyDescent="0.2">
      <c r="C1356"/>
      <c r="D1356"/>
      <c r="E1356"/>
      <c r="F1356"/>
      <c r="G1356" s="9"/>
      <c r="H1356" s="9"/>
      <c r="I1356" s="9"/>
      <c r="J1356" s="9"/>
    </row>
    <row r="1357" spans="3:10" x14ac:dyDescent="0.2">
      <c r="C1357"/>
      <c r="D1357"/>
      <c r="E1357"/>
      <c r="F1357"/>
      <c r="G1357" s="9"/>
      <c r="H1357" s="9"/>
      <c r="I1357" s="9"/>
      <c r="J1357" s="9"/>
    </row>
    <row r="1358" spans="3:10" x14ac:dyDescent="0.2">
      <c r="C1358"/>
      <c r="D1358"/>
      <c r="E1358"/>
      <c r="F1358"/>
      <c r="G1358" s="9"/>
      <c r="H1358" s="9"/>
      <c r="I1358" s="9"/>
      <c r="J1358" s="9"/>
    </row>
    <row r="1359" spans="3:10" x14ac:dyDescent="0.2">
      <c r="C1359"/>
      <c r="D1359"/>
      <c r="E1359"/>
      <c r="F1359"/>
      <c r="G1359" s="9"/>
      <c r="H1359" s="9"/>
      <c r="I1359" s="9"/>
      <c r="J1359" s="9"/>
    </row>
    <row r="1360" spans="3:10" x14ac:dyDescent="0.2">
      <c r="C1360"/>
      <c r="D1360"/>
      <c r="E1360"/>
      <c r="F1360"/>
      <c r="G1360" s="9"/>
      <c r="H1360" s="9"/>
      <c r="I1360" s="9"/>
      <c r="J1360" s="9"/>
    </row>
    <row r="1361" spans="3:10" x14ac:dyDescent="0.2">
      <c r="C1361"/>
      <c r="D1361"/>
      <c r="E1361"/>
      <c r="F1361"/>
      <c r="G1361" s="9"/>
      <c r="H1361" s="9"/>
      <c r="I1361" s="9"/>
      <c r="J1361" s="9"/>
    </row>
    <row r="1362" spans="3:10" x14ac:dyDescent="0.2">
      <c r="C1362"/>
      <c r="D1362"/>
      <c r="E1362"/>
      <c r="F1362"/>
      <c r="G1362" s="9"/>
      <c r="H1362" s="9"/>
      <c r="I1362" s="9"/>
      <c r="J1362" s="9"/>
    </row>
    <row r="1363" spans="3:10" x14ac:dyDescent="0.2">
      <c r="C1363"/>
      <c r="D1363"/>
      <c r="E1363"/>
      <c r="F1363"/>
      <c r="G1363" s="9"/>
      <c r="H1363" s="9"/>
      <c r="I1363" s="9"/>
      <c r="J1363" s="9"/>
    </row>
    <row r="1364" spans="3:10" x14ac:dyDescent="0.2">
      <c r="C1364"/>
      <c r="D1364"/>
      <c r="E1364"/>
      <c r="F1364"/>
      <c r="G1364" s="9"/>
      <c r="H1364" s="9"/>
      <c r="I1364" s="9"/>
      <c r="J1364" s="9"/>
    </row>
    <row r="1365" spans="3:10" x14ac:dyDescent="0.2">
      <c r="C1365"/>
      <c r="D1365"/>
      <c r="E1365"/>
      <c r="F1365"/>
      <c r="G1365" s="9"/>
      <c r="H1365" s="9"/>
      <c r="I1365" s="9"/>
      <c r="J1365" s="9"/>
    </row>
    <row r="1366" spans="3:10" x14ac:dyDescent="0.2">
      <c r="C1366"/>
      <c r="D1366"/>
      <c r="E1366"/>
      <c r="F1366"/>
      <c r="G1366" s="9"/>
      <c r="H1366" s="9"/>
      <c r="I1366" s="9"/>
      <c r="J1366" s="9"/>
    </row>
    <row r="1367" spans="3:10" x14ac:dyDescent="0.2">
      <c r="C1367"/>
      <c r="D1367"/>
      <c r="E1367"/>
      <c r="F1367"/>
      <c r="G1367" s="9"/>
      <c r="H1367" s="9"/>
      <c r="I1367" s="9"/>
      <c r="J1367" s="9"/>
    </row>
    <row r="1368" spans="3:10" x14ac:dyDescent="0.2">
      <c r="C1368"/>
      <c r="D1368"/>
      <c r="E1368"/>
      <c r="F1368"/>
      <c r="G1368" s="9"/>
      <c r="H1368" s="9"/>
      <c r="I1368" s="9"/>
      <c r="J1368" s="9"/>
    </row>
    <row r="1369" spans="3:10" x14ac:dyDescent="0.2">
      <c r="C1369"/>
      <c r="D1369"/>
      <c r="E1369"/>
      <c r="F1369"/>
      <c r="G1369" s="9"/>
      <c r="H1369" s="9"/>
      <c r="I1369" s="9"/>
      <c r="J1369" s="9"/>
    </row>
    <row r="1370" spans="3:10" x14ac:dyDescent="0.2">
      <c r="C1370"/>
      <c r="D1370"/>
      <c r="E1370"/>
      <c r="F1370"/>
      <c r="G1370" s="9"/>
      <c r="H1370" s="9"/>
      <c r="I1370" s="9"/>
      <c r="J1370" s="9"/>
    </row>
    <row r="1371" spans="3:10" x14ac:dyDescent="0.2">
      <c r="C1371"/>
      <c r="D1371"/>
      <c r="E1371"/>
      <c r="F1371"/>
      <c r="G1371" s="9"/>
      <c r="H1371" s="9"/>
      <c r="I1371" s="9"/>
      <c r="J1371" s="9"/>
    </row>
    <row r="1372" spans="3:10" x14ac:dyDescent="0.2">
      <c r="C1372"/>
      <c r="D1372"/>
      <c r="E1372"/>
      <c r="F1372"/>
      <c r="G1372" s="9"/>
      <c r="H1372" s="9"/>
      <c r="I1372" s="9"/>
      <c r="J1372" s="9"/>
    </row>
    <row r="1373" spans="3:10" x14ac:dyDescent="0.2">
      <c r="C1373"/>
      <c r="D1373"/>
      <c r="E1373"/>
      <c r="F1373"/>
      <c r="G1373" s="9"/>
      <c r="H1373" s="9"/>
      <c r="I1373" s="9"/>
      <c r="J1373" s="9"/>
    </row>
    <row r="1374" spans="3:10" x14ac:dyDescent="0.2">
      <c r="C1374"/>
      <c r="D1374"/>
      <c r="E1374"/>
      <c r="F1374"/>
      <c r="G1374" s="9"/>
      <c r="H1374" s="9"/>
      <c r="I1374" s="9"/>
      <c r="J1374" s="9"/>
    </row>
    <row r="1375" spans="3:10" x14ac:dyDescent="0.2">
      <c r="C1375"/>
      <c r="D1375"/>
      <c r="E1375"/>
      <c r="F1375"/>
      <c r="G1375" s="9"/>
      <c r="H1375" s="9"/>
      <c r="I1375" s="9"/>
      <c r="J1375" s="9"/>
    </row>
    <row r="1376" spans="3:10" x14ac:dyDescent="0.2">
      <c r="C1376"/>
      <c r="D1376"/>
      <c r="E1376"/>
      <c r="F1376"/>
      <c r="G1376" s="9"/>
      <c r="H1376" s="9"/>
      <c r="I1376" s="9"/>
      <c r="J1376" s="9"/>
    </row>
    <row r="1377" spans="3:10" x14ac:dyDescent="0.2">
      <c r="C1377"/>
      <c r="D1377"/>
      <c r="E1377"/>
      <c r="F1377"/>
      <c r="G1377" s="9"/>
      <c r="H1377" s="9"/>
      <c r="I1377" s="9"/>
      <c r="J1377" s="9"/>
    </row>
    <row r="1378" spans="3:10" x14ac:dyDescent="0.2">
      <c r="C1378"/>
      <c r="D1378"/>
      <c r="E1378"/>
      <c r="F1378"/>
      <c r="G1378" s="9"/>
      <c r="H1378" s="9"/>
      <c r="I1378" s="9"/>
      <c r="J1378" s="9"/>
    </row>
    <row r="1379" spans="3:10" x14ac:dyDescent="0.2">
      <c r="C1379"/>
      <c r="D1379"/>
      <c r="E1379"/>
      <c r="F1379"/>
      <c r="G1379" s="9"/>
      <c r="H1379" s="9"/>
      <c r="I1379" s="9"/>
      <c r="J1379" s="9"/>
    </row>
    <row r="1380" spans="3:10" x14ac:dyDescent="0.2">
      <c r="C1380"/>
      <c r="D1380"/>
      <c r="E1380"/>
      <c r="F1380"/>
      <c r="G1380" s="9"/>
      <c r="H1380" s="9"/>
      <c r="I1380" s="9"/>
      <c r="J1380" s="9"/>
    </row>
    <row r="1381" spans="3:10" x14ac:dyDescent="0.2">
      <c r="C1381"/>
      <c r="D1381"/>
      <c r="E1381"/>
      <c r="F1381"/>
      <c r="G1381" s="9"/>
      <c r="H1381" s="9"/>
      <c r="I1381" s="9"/>
      <c r="J1381" s="9"/>
    </row>
    <row r="1382" spans="3:10" x14ac:dyDescent="0.2">
      <c r="C1382"/>
      <c r="D1382"/>
      <c r="E1382"/>
      <c r="F1382"/>
      <c r="G1382" s="9"/>
      <c r="H1382" s="9"/>
      <c r="I1382" s="9"/>
      <c r="J1382" s="9"/>
    </row>
    <row r="1383" spans="3:10" x14ac:dyDescent="0.2">
      <c r="C1383"/>
      <c r="D1383"/>
      <c r="E1383"/>
      <c r="F1383"/>
      <c r="G1383" s="9"/>
      <c r="H1383" s="9"/>
      <c r="I1383" s="9"/>
      <c r="J1383" s="9"/>
    </row>
    <row r="1384" spans="3:10" x14ac:dyDescent="0.2">
      <c r="C1384"/>
      <c r="D1384"/>
      <c r="E1384"/>
      <c r="F1384"/>
      <c r="G1384" s="9"/>
      <c r="H1384" s="9"/>
      <c r="I1384" s="9"/>
      <c r="J1384" s="9"/>
    </row>
    <row r="1385" spans="3:10" x14ac:dyDescent="0.2">
      <c r="C1385"/>
      <c r="D1385"/>
      <c r="E1385"/>
      <c r="F1385"/>
      <c r="G1385" s="9"/>
      <c r="H1385" s="9"/>
      <c r="I1385" s="9"/>
      <c r="J1385" s="9"/>
    </row>
    <row r="1386" spans="3:10" x14ac:dyDescent="0.2">
      <c r="C1386"/>
      <c r="D1386"/>
      <c r="E1386"/>
      <c r="F1386"/>
      <c r="G1386" s="9"/>
      <c r="H1386" s="9"/>
      <c r="I1386" s="9"/>
      <c r="J1386" s="9"/>
    </row>
    <row r="1387" spans="3:10" x14ac:dyDescent="0.2">
      <c r="C1387"/>
      <c r="D1387"/>
      <c r="E1387"/>
      <c r="F1387"/>
      <c r="G1387" s="9"/>
      <c r="H1387" s="9"/>
      <c r="I1387" s="9"/>
      <c r="J1387" s="9"/>
    </row>
    <row r="1388" spans="3:10" x14ac:dyDescent="0.2">
      <c r="C1388"/>
      <c r="D1388"/>
      <c r="E1388"/>
      <c r="F1388"/>
      <c r="G1388" s="9"/>
      <c r="H1388" s="9"/>
      <c r="I1388" s="9"/>
      <c r="J1388" s="9"/>
    </row>
    <row r="1389" spans="3:10" x14ac:dyDescent="0.2">
      <c r="C1389"/>
      <c r="D1389"/>
      <c r="E1389"/>
      <c r="F1389"/>
      <c r="G1389" s="9"/>
      <c r="H1389" s="9"/>
      <c r="I1389" s="9"/>
      <c r="J1389" s="9"/>
    </row>
    <row r="1390" spans="3:10" x14ac:dyDescent="0.2">
      <c r="C1390"/>
      <c r="D1390"/>
      <c r="E1390"/>
      <c r="F1390"/>
      <c r="G1390" s="9"/>
      <c r="H1390" s="9"/>
      <c r="I1390" s="9"/>
      <c r="J1390" s="9"/>
    </row>
    <row r="1391" spans="3:10" x14ac:dyDescent="0.2">
      <c r="C1391"/>
      <c r="D1391"/>
      <c r="E1391"/>
      <c r="F1391"/>
      <c r="G1391" s="9"/>
      <c r="H1391" s="9"/>
      <c r="I1391" s="9"/>
      <c r="J1391" s="9"/>
    </row>
    <row r="1392" spans="3:10" x14ac:dyDescent="0.2">
      <c r="C1392"/>
      <c r="D1392"/>
      <c r="E1392"/>
      <c r="F1392"/>
      <c r="G1392" s="9"/>
      <c r="H1392" s="9"/>
      <c r="I1392" s="9"/>
      <c r="J1392" s="9"/>
    </row>
    <row r="1393" spans="3:10" x14ac:dyDescent="0.2">
      <c r="C1393"/>
      <c r="D1393"/>
      <c r="E1393"/>
      <c r="F1393"/>
      <c r="G1393" s="9"/>
      <c r="H1393" s="9"/>
      <c r="I1393" s="9"/>
      <c r="J1393" s="9"/>
    </row>
    <row r="1394" spans="3:10" x14ac:dyDescent="0.2">
      <c r="C1394"/>
      <c r="D1394"/>
      <c r="E1394"/>
      <c r="F1394"/>
      <c r="G1394" s="9"/>
      <c r="H1394" s="9"/>
      <c r="I1394" s="9"/>
      <c r="J1394" s="9"/>
    </row>
    <row r="1395" spans="3:10" x14ac:dyDescent="0.2">
      <c r="C1395"/>
      <c r="D1395"/>
      <c r="E1395"/>
      <c r="F1395"/>
      <c r="G1395" s="9"/>
      <c r="H1395" s="9"/>
      <c r="I1395" s="9"/>
      <c r="J1395" s="9"/>
    </row>
    <row r="1396" spans="3:10" x14ac:dyDescent="0.2">
      <c r="C1396"/>
      <c r="D1396"/>
      <c r="E1396"/>
      <c r="F1396"/>
      <c r="G1396" s="9"/>
      <c r="H1396" s="9"/>
      <c r="I1396" s="9"/>
      <c r="J1396" s="9"/>
    </row>
    <row r="1397" spans="3:10" x14ac:dyDescent="0.2">
      <c r="C1397"/>
      <c r="D1397"/>
      <c r="E1397"/>
      <c r="F1397"/>
      <c r="G1397" s="9"/>
      <c r="H1397" s="9"/>
      <c r="I1397" s="9"/>
      <c r="J1397" s="9"/>
    </row>
    <row r="1398" spans="3:10" x14ac:dyDescent="0.2">
      <c r="C1398"/>
      <c r="D1398"/>
      <c r="E1398"/>
      <c r="F1398"/>
      <c r="G1398" s="9"/>
      <c r="H1398" s="9"/>
      <c r="I1398" s="9"/>
      <c r="J1398" s="9"/>
    </row>
    <row r="1399" spans="3:10" x14ac:dyDescent="0.2">
      <c r="C1399"/>
      <c r="D1399"/>
      <c r="E1399"/>
      <c r="F1399"/>
      <c r="G1399" s="9"/>
      <c r="H1399" s="9"/>
      <c r="I1399" s="9"/>
      <c r="J1399" s="9"/>
    </row>
    <row r="1400" spans="3:10" x14ac:dyDescent="0.2">
      <c r="C1400"/>
      <c r="D1400"/>
      <c r="E1400"/>
      <c r="F1400"/>
      <c r="G1400" s="9"/>
      <c r="H1400" s="9"/>
      <c r="I1400" s="9"/>
      <c r="J1400" s="9"/>
    </row>
    <row r="1401" spans="3:10" x14ac:dyDescent="0.2">
      <c r="C1401"/>
      <c r="D1401"/>
      <c r="E1401"/>
      <c r="F1401"/>
      <c r="G1401" s="9"/>
      <c r="H1401" s="9"/>
      <c r="I1401" s="9"/>
      <c r="J1401" s="9"/>
    </row>
    <row r="1402" spans="3:10" x14ac:dyDescent="0.2">
      <c r="C1402"/>
      <c r="D1402"/>
      <c r="E1402"/>
      <c r="F1402"/>
      <c r="G1402" s="9"/>
      <c r="H1402" s="9"/>
      <c r="I1402" s="9"/>
      <c r="J1402" s="9"/>
    </row>
    <row r="1403" spans="3:10" x14ac:dyDescent="0.2">
      <c r="C1403"/>
      <c r="D1403"/>
      <c r="E1403"/>
      <c r="F1403"/>
      <c r="G1403" s="9"/>
      <c r="H1403" s="9"/>
      <c r="I1403" s="9"/>
      <c r="J1403" s="9"/>
    </row>
    <row r="1404" spans="3:10" x14ac:dyDescent="0.2">
      <c r="C1404"/>
      <c r="D1404"/>
      <c r="E1404"/>
      <c r="F1404"/>
      <c r="G1404" s="9"/>
      <c r="H1404" s="9"/>
      <c r="I1404" s="9"/>
      <c r="J1404" s="9"/>
    </row>
    <row r="1405" spans="3:10" x14ac:dyDescent="0.2">
      <c r="C1405"/>
      <c r="D1405"/>
      <c r="E1405"/>
      <c r="F1405"/>
      <c r="G1405" s="9"/>
      <c r="H1405" s="9"/>
      <c r="I1405" s="9"/>
      <c r="J1405" s="9"/>
    </row>
    <row r="1406" spans="3:10" x14ac:dyDescent="0.2">
      <c r="C1406"/>
      <c r="D1406"/>
      <c r="E1406"/>
      <c r="F1406"/>
      <c r="G1406" s="9"/>
      <c r="H1406" s="9"/>
      <c r="I1406" s="9"/>
      <c r="J1406" s="9"/>
    </row>
    <row r="1407" spans="3:10" x14ac:dyDescent="0.2">
      <c r="C1407"/>
      <c r="D1407"/>
      <c r="E1407"/>
      <c r="F1407"/>
      <c r="G1407" s="9"/>
      <c r="H1407" s="9"/>
      <c r="I1407" s="9"/>
      <c r="J1407" s="9"/>
    </row>
    <row r="1408" spans="3:10" x14ac:dyDescent="0.2">
      <c r="C1408"/>
      <c r="D1408"/>
      <c r="E1408"/>
      <c r="F1408"/>
      <c r="G1408" s="9"/>
      <c r="H1408" s="9"/>
      <c r="I1408" s="9"/>
      <c r="J1408" s="9"/>
    </row>
    <row r="1409" spans="3:10" x14ac:dyDescent="0.2">
      <c r="C1409"/>
      <c r="D1409"/>
      <c r="E1409"/>
      <c r="F1409"/>
      <c r="G1409" s="9"/>
      <c r="H1409" s="9"/>
      <c r="I1409" s="9"/>
      <c r="J1409" s="9"/>
    </row>
    <row r="1410" spans="3:10" x14ac:dyDescent="0.2">
      <c r="C1410"/>
      <c r="D1410"/>
      <c r="E1410"/>
      <c r="F1410"/>
      <c r="G1410" s="9"/>
      <c r="H1410" s="9"/>
      <c r="I1410" s="9"/>
      <c r="J1410" s="9"/>
    </row>
    <row r="1411" spans="3:10" x14ac:dyDescent="0.2">
      <c r="C1411"/>
      <c r="D1411"/>
      <c r="E1411"/>
      <c r="F1411"/>
      <c r="G1411" s="9"/>
      <c r="H1411" s="9"/>
      <c r="I1411" s="9"/>
      <c r="J1411" s="9"/>
    </row>
    <row r="1412" spans="3:10" x14ac:dyDescent="0.2">
      <c r="C1412"/>
      <c r="D1412"/>
      <c r="E1412"/>
      <c r="F1412"/>
      <c r="G1412" s="9"/>
      <c r="H1412" s="9"/>
      <c r="I1412" s="9"/>
      <c r="J1412" s="9"/>
    </row>
    <row r="1413" spans="3:10" x14ac:dyDescent="0.2">
      <c r="C1413"/>
      <c r="D1413"/>
      <c r="E1413"/>
      <c r="F1413"/>
      <c r="G1413" s="9"/>
      <c r="H1413" s="9"/>
      <c r="I1413" s="9"/>
      <c r="J1413" s="9"/>
    </row>
    <row r="1414" spans="3:10" x14ac:dyDescent="0.2">
      <c r="C1414"/>
      <c r="D1414"/>
      <c r="E1414"/>
      <c r="F1414"/>
      <c r="G1414" s="9"/>
      <c r="H1414" s="9"/>
      <c r="I1414" s="9"/>
      <c r="J1414" s="9"/>
    </row>
    <row r="1415" spans="3:10" x14ac:dyDescent="0.2">
      <c r="C1415"/>
      <c r="D1415"/>
      <c r="E1415"/>
      <c r="F1415"/>
      <c r="G1415" s="9"/>
      <c r="H1415" s="9"/>
      <c r="I1415" s="9"/>
      <c r="J1415" s="9"/>
    </row>
    <row r="1416" spans="3:10" x14ac:dyDescent="0.2">
      <c r="C1416"/>
      <c r="D1416"/>
      <c r="E1416"/>
      <c r="F1416"/>
      <c r="G1416" s="9"/>
      <c r="H1416" s="9"/>
      <c r="I1416" s="9"/>
      <c r="J1416" s="9"/>
    </row>
    <row r="1417" spans="3:10" x14ac:dyDescent="0.2">
      <c r="C1417"/>
      <c r="D1417"/>
      <c r="E1417"/>
      <c r="F1417"/>
      <c r="G1417" s="9"/>
      <c r="H1417" s="9"/>
      <c r="I1417" s="9"/>
      <c r="J1417" s="9"/>
    </row>
    <row r="1418" spans="3:10" x14ac:dyDescent="0.2">
      <c r="C1418"/>
      <c r="D1418"/>
      <c r="E1418"/>
      <c r="F1418"/>
      <c r="G1418" s="9"/>
      <c r="H1418" s="9"/>
      <c r="I1418" s="9"/>
      <c r="J1418" s="9"/>
    </row>
    <row r="1419" spans="3:10" x14ac:dyDescent="0.2">
      <c r="C1419"/>
      <c r="D1419"/>
      <c r="E1419"/>
      <c r="F1419"/>
      <c r="G1419" s="9"/>
      <c r="H1419" s="9"/>
      <c r="I1419" s="9"/>
      <c r="J1419" s="9"/>
    </row>
    <row r="1420" spans="3:10" x14ac:dyDescent="0.2">
      <c r="C1420"/>
      <c r="D1420"/>
      <c r="E1420"/>
      <c r="F1420"/>
      <c r="G1420" s="9"/>
      <c r="H1420" s="9"/>
      <c r="I1420" s="9"/>
      <c r="J1420" s="9"/>
    </row>
    <row r="1421" spans="3:10" x14ac:dyDescent="0.2">
      <c r="C1421"/>
      <c r="D1421"/>
      <c r="E1421"/>
      <c r="F1421"/>
      <c r="G1421" s="9"/>
      <c r="H1421" s="9"/>
      <c r="I1421" s="9"/>
      <c r="J1421" s="9"/>
    </row>
    <row r="1422" spans="3:10" x14ac:dyDescent="0.2">
      <c r="C1422"/>
      <c r="D1422"/>
      <c r="E1422"/>
      <c r="F1422"/>
      <c r="G1422" s="9"/>
      <c r="H1422" s="9"/>
      <c r="I1422" s="9"/>
      <c r="J1422" s="9"/>
    </row>
    <row r="1423" spans="3:10" x14ac:dyDescent="0.2">
      <c r="C1423"/>
      <c r="D1423"/>
      <c r="E1423"/>
      <c r="F1423"/>
      <c r="G1423" s="9"/>
      <c r="H1423" s="9"/>
      <c r="I1423" s="9"/>
      <c r="J1423" s="9"/>
    </row>
    <row r="1424" spans="3:10" x14ac:dyDescent="0.2">
      <c r="C1424"/>
      <c r="D1424"/>
      <c r="E1424"/>
      <c r="F1424"/>
      <c r="G1424" s="9"/>
      <c r="H1424" s="9"/>
      <c r="I1424" s="9"/>
      <c r="J1424" s="9"/>
    </row>
    <row r="1425" spans="3:10" x14ac:dyDescent="0.2">
      <c r="C1425"/>
      <c r="D1425"/>
      <c r="E1425"/>
      <c r="F1425"/>
      <c r="G1425" s="9"/>
      <c r="H1425" s="9"/>
      <c r="I1425" s="9"/>
      <c r="J1425" s="9"/>
    </row>
    <row r="1426" spans="3:10" x14ac:dyDescent="0.2">
      <c r="C1426"/>
      <c r="D1426"/>
      <c r="E1426"/>
      <c r="F1426"/>
      <c r="G1426" s="9"/>
      <c r="H1426" s="9"/>
      <c r="I1426" s="9"/>
      <c r="J1426" s="9"/>
    </row>
    <row r="1427" spans="3:10" x14ac:dyDescent="0.2">
      <c r="C1427"/>
      <c r="D1427"/>
      <c r="E1427"/>
      <c r="F1427"/>
      <c r="G1427" s="9"/>
      <c r="H1427" s="9"/>
      <c r="I1427" s="9"/>
      <c r="J1427" s="9"/>
    </row>
    <row r="1428" spans="3:10" x14ac:dyDescent="0.2">
      <c r="C1428"/>
      <c r="D1428"/>
      <c r="E1428"/>
      <c r="F1428"/>
      <c r="G1428" s="9"/>
      <c r="H1428" s="9"/>
      <c r="I1428" s="9"/>
      <c r="J1428" s="9"/>
    </row>
    <row r="1429" spans="3:10" x14ac:dyDescent="0.2">
      <c r="C1429"/>
      <c r="D1429"/>
      <c r="E1429"/>
      <c r="F1429"/>
      <c r="G1429" s="9"/>
      <c r="H1429" s="9"/>
      <c r="I1429" s="9"/>
      <c r="J1429" s="9"/>
    </row>
    <row r="1430" spans="3:10" x14ac:dyDescent="0.2">
      <c r="C1430"/>
      <c r="D1430"/>
      <c r="E1430"/>
      <c r="F1430"/>
      <c r="G1430" s="9"/>
      <c r="H1430" s="9"/>
      <c r="I1430" s="9"/>
      <c r="J1430" s="9"/>
    </row>
    <row r="1431" spans="3:10" x14ac:dyDescent="0.2">
      <c r="C1431"/>
      <c r="D1431"/>
      <c r="E1431"/>
      <c r="F1431"/>
      <c r="G1431" s="9"/>
      <c r="H1431" s="9"/>
      <c r="I1431" s="9"/>
      <c r="J1431" s="9"/>
    </row>
    <row r="1432" spans="3:10" x14ac:dyDescent="0.2">
      <c r="C1432"/>
      <c r="D1432"/>
      <c r="E1432"/>
      <c r="F1432"/>
      <c r="G1432" s="9"/>
      <c r="H1432" s="9"/>
      <c r="I1432" s="9"/>
      <c r="J1432" s="9"/>
    </row>
    <row r="1433" spans="3:10" x14ac:dyDescent="0.2">
      <c r="C1433"/>
      <c r="D1433"/>
      <c r="E1433"/>
      <c r="F1433"/>
      <c r="G1433" s="9"/>
      <c r="H1433" s="9"/>
      <c r="I1433" s="9"/>
      <c r="J1433" s="9"/>
    </row>
    <row r="1434" spans="3:10" x14ac:dyDescent="0.2">
      <c r="C1434"/>
      <c r="D1434"/>
      <c r="E1434"/>
      <c r="F1434"/>
      <c r="G1434" s="9"/>
      <c r="H1434" s="9"/>
      <c r="I1434" s="9"/>
      <c r="J1434" s="9"/>
    </row>
    <row r="1435" spans="3:10" x14ac:dyDescent="0.2">
      <c r="C1435"/>
      <c r="D1435"/>
      <c r="E1435"/>
      <c r="F1435"/>
      <c r="G1435" s="9"/>
      <c r="H1435" s="9"/>
      <c r="I1435" s="9"/>
      <c r="J1435" s="9"/>
    </row>
    <row r="1436" spans="3:10" x14ac:dyDescent="0.2">
      <c r="C1436"/>
      <c r="D1436"/>
      <c r="E1436"/>
      <c r="F1436"/>
      <c r="G1436" s="9"/>
      <c r="H1436" s="9"/>
      <c r="I1436" s="9"/>
      <c r="J1436" s="9"/>
    </row>
    <row r="1437" spans="3:10" x14ac:dyDescent="0.2">
      <c r="C1437"/>
      <c r="D1437"/>
      <c r="E1437"/>
      <c r="F1437"/>
      <c r="G1437" s="9"/>
      <c r="H1437" s="9"/>
      <c r="I1437" s="9"/>
      <c r="J1437" s="9"/>
    </row>
    <row r="1438" spans="3:10" x14ac:dyDescent="0.2">
      <c r="C1438"/>
      <c r="D1438"/>
      <c r="E1438"/>
      <c r="F1438"/>
      <c r="G1438" s="9"/>
      <c r="H1438" s="9"/>
      <c r="I1438" s="9"/>
      <c r="J1438" s="9"/>
    </row>
    <row r="1439" spans="3:10" x14ac:dyDescent="0.2">
      <c r="C1439"/>
      <c r="D1439"/>
      <c r="E1439"/>
      <c r="F1439"/>
      <c r="G1439" s="9"/>
      <c r="H1439" s="9"/>
      <c r="I1439" s="9"/>
      <c r="J1439" s="9"/>
    </row>
    <row r="1440" spans="3:10" x14ac:dyDescent="0.2">
      <c r="C1440"/>
      <c r="D1440"/>
      <c r="E1440"/>
      <c r="F1440"/>
      <c r="G1440" s="9"/>
      <c r="H1440" s="9"/>
      <c r="I1440" s="9"/>
      <c r="J1440" s="9"/>
    </row>
    <row r="1441" spans="3:10" x14ac:dyDescent="0.2">
      <c r="C1441"/>
      <c r="D1441"/>
      <c r="E1441"/>
      <c r="F1441"/>
      <c r="G1441" s="9"/>
      <c r="H1441" s="9"/>
      <c r="I1441" s="9"/>
      <c r="J1441" s="9"/>
    </row>
    <row r="1442" spans="3:10" x14ac:dyDescent="0.2">
      <c r="C1442"/>
      <c r="D1442"/>
      <c r="E1442"/>
      <c r="F1442"/>
      <c r="G1442" s="9"/>
      <c r="H1442" s="9"/>
      <c r="I1442" s="9"/>
      <c r="J1442" s="9"/>
    </row>
    <row r="1443" spans="3:10" x14ac:dyDescent="0.2">
      <c r="C1443"/>
      <c r="D1443"/>
      <c r="E1443"/>
      <c r="F1443"/>
      <c r="G1443" s="9"/>
      <c r="H1443" s="9"/>
      <c r="I1443" s="9"/>
      <c r="J1443" s="9"/>
    </row>
    <row r="1444" spans="3:10" x14ac:dyDescent="0.2">
      <c r="C1444"/>
      <c r="D1444"/>
      <c r="E1444"/>
      <c r="F1444"/>
      <c r="G1444" s="9"/>
      <c r="H1444" s="9"/>
      <c r="I1444" s="9"/>
      <c r="J1444" s="9"/>
    </row>
    <row r="1445" spans="3:10" x14ac:dyDescent="0.2">
      <c r="C1445"/>
      <c r="D1445"/>
      <c r="E1445"/>
      <c r="F1445"/>
      <c r="G1445" s="9"/>
      <c r="H1445" s="9"/>
      <c r="I1445" s="9"/>
      <c r="J1445" s="9"/>
    </row>
    <row r="1446" spans="3:10" x14ac:dyDescent="0.2">
      <c r="C1446"/>
      <c r="D1446"/>
      <c r="E1446"/>
      <c r="F1446"/>
      <c r="G1446" s="9"/>
      <c r="H1446" s="9"/>
      <c r="I1446" s="9"/>
      <c r="J1446" s="9"/>
    </row>
    <row r="1447" spans="3:10" x14ac:dyDescent="0.2">
      <c r="C1447"/>
      <c r="D1447"/>
      <c r="E1447"/>
      <c r="F1447"/>
      <c r="G1447" s="9"/>
      <c r="H1447" s="9"/>
      <c r="I1447" s="9"/>
      <c r="J1447" s="9"/>
    </row>
    <row r="1448" spans="3:10" x14ac:dyDescent="0.2">
      <c r="C1448"/>
      <c r="D1448"/>
      <c r="E1448"/>
      <c r="F1448"/>
      <c r="G1448" s="9"/>
      <c r="H1448" s="9"/>
      <c r="I1448" s="9"/>
      <c r="J1448" s="9"/>
    </row>
    <row r="1449" spans="3:10" x14ac:dyDescent="0.2">
      <c r="C1449"/>
      <c r="D1449"/>
      <c r="E1449"/>
      <c r="F1449"/>
      <c r="G1449" s="9"/>
      <c r="H1449" s="9"/>
      <c r="I1449" s="9"/>
      <c r="J1449" s="9"/>
    </row>
    <row r="1450" spans="3:10" x14ac:dyDescent="0.2">
      <c r="C1450"/>
      <c r="D1450"/>
      <c r="E1450"/>
      <c r="F1450"/>
      <c r="G1450" s="9"/>
      <c r="H1450" s="9"/>
      <c r="I1450" s="9"/>
      <c r="J1450" s="9"/>
    </row>
    <row r="1451" spans="3:10" x14ac:dyDescent="0.2">
      <c r="C1451"/>
      <c r="D1451"/>
      <c r="E1451"/>
      <c r="F1451"/>
      <c r="G1451" s="9"/>
      <c r="H1451" s="9"/>
      <c r="I1451" s="9"/>
      <c r="J1451" s="9"/>
    </row>
    <row r="1452" spans="3:10" x14ac:dyDescent="0.2">
      <c r="C1452"/>
      <c r="D1452"/>
      <c r="E1452"/>
      <c r="F1452"/>
      <c r="G1452" s="9"/>
      <c r="H1452" s="9"/>
      <c r="I1452" s="9"/>
      <c r="J1452" s="9"/>
    </row>
    <row r="1453" spans="3:10" x14ac:dyDescent="0.2">
      <c r="C1453"/>
      <c r="D1453"/>
      <c r="E1453"/>
      <c r="F1453"/>
      <c r="G1453" s="9"/>
      <c r="H1453" s="9"/>
      <c r="I1453" s="9"/>
      <c r="J1453" s="9"/>
    </row>
    <row r="1454" spans="3:10" x14ac:dyDescent="0.2">
      <c r="C1454"/>
      <c r="D1454"/>
      <c r="E1454"/>
      <c r="F1454"/>
      <c r="G1454" s="9"/>
      <c r="H1454" s="9"/>
      <c r="I1454" s="9"/>
      <c r="J1454" s="9"/>
    </row>
    <row r="1455" spans="3:10" x14ac:dyDescent="0.2">
      <c r="C1455"/>
      <c r="D1455"/>
      <c r="E1455"/>
      <c r="F1455"/>
      <c r="G1455" s="9"/>
      <c r="H1455" s="9"/>
      <c r="I1455" s="9"/>
      <c r="J1455" s="9"/>
    </row>
    <row r="1456" spans="3:10" x14ac:dyDescent="0.2">
      <c r="C1456"/>
      <c r="D1456"/>
      <c r="E1456"/>
      <c r="F1456"/>
      <c r="G1456" s="9"/>
      <c r="H1456" s="9"/>
      <c r="I1456" s="9"/>
      <c r="J1456" s="9"/>
    </row>
    <row r="1457" spans="3:10" x14ac:dyDescent="0.2">
      <c r="C1457"/>
      <c r="D1457"/>
      <c r="E1457"/>
      <c r="F1457"/>
      <c r="G1457" s="9"/>
      <c r="H1457" s="9"/>
      <c r="I1457" s="9"/>
      <c r="J1457" s="9"/>
    </row>
    <row r="1458" spans="3:10" x14ac:dyDescent="0.2">
      <c r="C1458"/>
      <c r="D1458"/>
      <c r="E1458"/>
      <c r="F1458"/>
      <c r="G1458" s="9"/>
      <c r="H1458" s="9"/>
      <c r="I1458" s="9"/>
      <c r="J1458" s="9"/>
    </row>
    <row r="1459" spans="3:10" x14ac:dyDescent="0.2">
      <c r="C1459"/>
      <c r="D1459"/>
      <c r="E1459"/>
      <c r="F1459"/>
      <c r="G1459" s="9"/>
      <c r="H1459" s="9"/>
      <c r="I1459" s="9"/>
      <c r="J1459" s="9"/>
    </row>
    <row r="1460" spans="3:10" x14ac:dyDescent="0.2">
      <c r="C1460"/>
      <c r="D1460"/>
      <c r="E1460"/>
      <c r="F1460"/>
      <c r="G1460" s="9"/>
      <c r="H1460" s="9"/>
      <c r="I1460" s="9"/>
      <c r="J1460" s="9"/>
    </row>
    <row r="1461" spans="3:10" x14ac:dyDescent="0.2">
      <c r="C1461"/>
      <c r="D1461"/>
      <c r="E1461"/>
      <c r="F1461"/>
      <c r="G1461" s="9"/>
      <c r="H1461" s="9"/>
      <c r="I1461" s="9"/>
      <c r="J1461" s="9"/>
    </row>
    <row r="1462" spans="3:10" x14ac:dyDescent="0.2">
      <c r="C1462"/>
      <c r="D1462"/>
      <c r="E1462"/>
      <c r="F1462"/>
      <c r="G1462" s="9"/>
      <c r="H1462" s="9"/>
      <c r="I1462" s="9"/>
      <c r="J1462" s="9"/>
    </row>
    <row r="1463" spans="3:10" x14ac:dyDescent="0.2">
      <c r="C1463"/>
      <c r="D1463"/>
      <c r="E1463"/>
      <c r="F1463"/>
      <c r="G1463" s="9"/>
      <c r="H1463" s="9"/>
      <c r="I1463" s="9"/>
      <c r="J1463" s="9"/>
    </row>
    <row r="1464" spans="3:10" x14ac:dyDescent="0.2">
      <c r="C1464"/>
      <c r="D1464"/>
      <c r="E1464"/>
      <c r="F1464"/>
      <c r="G1464" s="9"/>
      <c r="H1464" s="9"/>
      <c r="I1464" s="9"/>
      <c r="J1464" s="9"/>
    </row>
    <row r="1465" spans="3:10" x14ac:dyDescent="0.2">
      <c r="C1465"/>
      <c r="D1465"/>
      <c r="E1465"/>
      <c r="F1465"/>
      <c r="G1465" s="9"/>
      <c r="H1465" s="9"/>
      <c r="I1465" s="9"/>
      <c r="J1465" s="9"/>
    </row>
    <row r="1466" spans="3:10" x14ac:dyDescent="0.2">
      <c r="C1466"/>
      <c r="D1466"/>
      <c r="E1466"/>
      <c r="F1466"/>
      <c r="G1466" s="9"/>
      <c r="H1466" s="9"/>
      <c r="I1466" s="9"/>
      <c r="J1466" s="9"/>
    </row>
    <row r="1467" spans="3:10" x14ac:dyDescent="0.2">
      <c r="C1467"/>
      <c r="D1467"/>
      <c r="E1467"/>
      <c r="F1467"/>
      <c r="G1467" s="9"/>
      <c r="H1467" s="9"/>
      <c r="I1467" s="9"/>
      <c r="J1467" s="9"/>
    </row>
    <row r="1468" spans="3:10" x14ac:dyDescent="0.2">
      <c r="C1468"/>
      <c r="D1468"/>
      <c r="E1468"/>
      <c r="F1468"/>
      <c r="G1468" s="9"/>
      <c r="H1468" s="9"/>
      <c r="I1468" s="9"/>
      <c r="J1468" s="9"/>
    </row>
    <row r="1469" spans="3:10" x14ac:dyDescent="0.2">
      <c r="C1469"/>
      <c r="D1469"/>
      <c r="E1469"/>
      <c r="F1469"/>
      <c r="G1469" s="9"/>
      <c r="H1469" s="9"/>
      <c r="I1469" s="9"/>
      <c r="J1469" s="9"/>
    </row>
    <row r="1470" spans="3:10" x14ac:dyDescent="0.2">
      <c r="C1470"/>
      <c r="D1470"/>
      <c r="E1470"/>
      <c r="F1470"/>
      <c r="G1470" s="9"/>
      <c r="H1470" s="9"/>
      <c r="I1470" s="9"/>
      <c r="J1470" s="9"/>
    </row>
    <row r="1471" spans="3:10" x14ac:dyDescent="0.2">
      <c r="C1471"/>
      <c r="D1471"/>
      <c r="E1471"/>
      <c r="F1471"/>
      <c r="G1471" s="9"/>
      <c r="H1471" s="9"/>
      <c r="I1471" s="9"/>
      <c r="J1471" s="9"/>
    </row>
    <row r="1472" spans="3:10" x14ac:dyDescent="0.2">
      <c r="C1472"/>
      <c r="D1472"/>
      <c r="E1472"/>
      <c r="F1472"/>
      <c r="G1472" s="9"/>
      <c r="H1472" s="9"/>
      <c r="I1472" s="9"/>
      <c r="J1472" s="9"/>
    </row>
    <row r="1473" spans="3:10" x14ac:dyDescent="0.2">
      <c r="C1473"/>
      <c r="D1473"/>
      <c r="E1473"/>
      <c r="F1473"/>
      <c r="G1473" s="9"/>
      <c r="H1473" s="9"/>
      <c r="I1473" s="9"/>
      <c r="J1473" s="9"/>
    </row>
    <row r="1474" spans="3:10" x14ac:dyDescent="0.2">
      <c r="C1474"/>
      <c r="D1474"/>
      <c r="E1474"/>
      <c r="F1474"/>
      <c r="G1474" s="9"/>
      <c r="H1474" s="9"/>
      <c r="I1474" s="9"/>
      <c r="J1474" s="9"/>
    </row>
    <row r="1475" spans="3:10" x14ac:dyDescent="0.2">
      <c r="C1475"/>
      <c r="D1475"/>
      <c r="E1475"/>
      <c r="F1475"/>
      <c r="G1475" s="9"/>
      <c r="H1475" s="9"/>
      <c r="I1475" s="9"/>
      <c r="J1475" s="9"/>
    </row>
    <row r="1476" spans="3:10" x14ac:dyDescent="0.2">
      <c r="C1476"/>
      <c r="D1476"/>
      <c r="E1476"/>
      <c r="F1476"/>
      <c r="G1476" s="9"/>
      <c r="H1476" s="9"/>
      <c r="I1476" s="9"/>
      <c r="J1476" s="9"/>
    </row>
    <row r="1477" spans="3:10" x14ac:dyDescent="0.2">
      <c r="C1477"/>
      <c r="D1477"/>
      <c r="E1477"/>
      <c r="F1477"/>
      <c r="G1477" s="9"/>
      <c r="H1477" s="9"/>
      <c r="I1477" s="9"/>
      <c r="J1477" s="9"/>
    </row>
    <row r="1478" spans="3:10" x14ac:dyDescent="0.2">
      <c r="C1478"/>
      <c r="D1478"/>
      <c r="E1478"/>
      <c r="F1478"/>
      <c r="G1478" s="9"/>
      <c r="H1478" s="9"/>
      <c r="I1478" s="9"/>
      <c r="J1478" s="9"/>
    </row>
    <row r="1479" spans="3:10" x14ac:dyDescent="0.2">
      <c r="C1479"/>
      <c r="D1479"/>
      <c r="E1479"/>
      <c r="F1479"/>
      <c r="G1479" s="9"/>
      <c r="H1479" s="9"/>
      <c r="I1479" s="9"/>
      <c r="J1479" s="9"/>
    </row>
    <row r="1480" spans="3:10" x14ac:dyDescent="0.2">
      <c r="C1480"/>
      <c r="D1480"/>
      <c r="E1480"/>
      <c r="F1480"/>
      <c r="G1480" s="9"/>
      <c r="H1480" s="9"/>
      <c r="I1480" s="9"/>
      <c r="J1480" s="9"/>
    </row>
    <row r="1481" spans="3:10" x14ac:dyDescent="0.2">
      <c r="C1481"/>
      <c r="D1481"/>
      <c r="E1481"/>
      <c r="F1481"/>
      <c r="G1481" s="9"/>
      <c r="H1481" s="9"/>
      <c r="I1481" s="9"/>
      <c r="J1481" s="9"/>
    </row>
    <row r="1482" spans="3:10" x14ac:dyDescent="0.2">
      <c r="C1482"/>
      <c r="D1482"/>
      <c r="E1482"/>
      <c r="F1482"/>
      <c r="G1482" s="9"/>
      <c r="H1482" s="9"/>
      <c r="I1482" s="9"/>
      <c r="J1482" s="9"/>
    </row>
    <row r="1483" spans="3:10" x14ac:dyDescent="0.2">
      <c r="C1483"/>
      <c r="D1483"/>
      <c r="E1483"/>
      <c r="F1483"/>
      <c r="G1483" s="9"/>
      <c r="H1483" s="9"/>
      <c r="I1483" s="9"/>
      <c r="J1483" s="9"/>
    </row>
    <row r="1484" spans="3:10" x14ac:dyDescent="0.2">
      <c r="C1484"/>
      <c r="D1484"/>
      <c r="E1484"/>
      <c r="F1484"/>
      <c r="G1484" s="9"/>
      <c r="H1484" s="9"/>
      <c r="I1484" s="9"/>
      <c r="J1484" s="9"/>
    </row>
    <row r="1485" spans="3:10" x14ac:dyDescent="0.2">
      <c r="C1485"/>
      <c r="D1485"/>
      <c r="E1485"/>
      <c r="F1485"/>
      <c r="G1485" s="9"/>
      <c r="H1485" s="9"/>
      <c r="I1485" s="9"/>
      <c r="J1485" s="9"/>
    </row>
    <row r="1486" spans="3:10" x14ac:dyDescent="0.2">
      <c r="C1486"/>
      <c r="D1486"/>
      <c r="E1486"/>
      <c r="F1486"/>
      <c r="G1486" s="9"/>
      <c r="H1486" s="9"/>
      <c r="I1486" s="9"/>
      <c r="J1486" s="9"/>
    </row>
    <row r="1487" spans="3:10" x14ac:dyDescent="0.2">
      <c r="C1487"/>
      <c r="D1487"/>
      <c r="E1487"/>
      <c r="F1487"/>
      <c r="G1487" s="9"/>
      <c r="H1487" s="9"/>
      <c r="I1487" s="9"/>
      <c r="J1487" s="9"/>
    </row>
    <row r="1488" spans="3:10" x14ac:dyDescent="0.2">
      <c r="C1488"/>
      <c r="D1488"/>
      <c r="E1488"/>
      <c r="F1488"/>
      <c r="G1488" s="9"/>
      <c r="H1488" s="9"/>
      <c r="I1488" s="9"/>
      <c r="J1488" s="9"/>
    </row>
    <row r="1489" spans="3:10" x14ac:dyDescent="0.2">
      <c r="C1489"/>
      <c r="D1489"/>
      <c r="E1489"/>
      <c r="F1489"/>
      <c r="G1489" s="9"/>
      <c r="H1489" s="9"/>
      <c r="I1489" s="9"/>
      <c r="J1489" s="9"/>
    </row>
    <row r="1490" spans="3:10" x14ac:dyDescent="0.2">
      <c r="C1490"/>
      <c r="D1490"/>
      <c r="E1490"/>
      <c r="F1490"/>
      <c r="G1490" s="9"/>
      <c r="H1490" s="9"/>
      <c r="I1490" s="9"/>
      <c r="J1490" s="9"/>
    </row>
    <row r="1491" spans="3:10" x14ac:dyDescent="0.2">
      <c r="C1491"/>
      <c r="D1491"/>
      <c r="E1491"/>
      <c r="F1491"/>
      <c r="G1491" s="9"/>
      <c r="H1491" s="9"/>
      <c r="I1491" s="9"/>
      <c r="J1491" s="9"/>
    </row>
    <row r="1492" spans="3:10" x14ac:dyDescent="0.2">
      <c r="C1492"/>
      <c r="D1492"/>
      <c r="E1492"/>
      <c r="F1492"/>
      <c r="G1492" s="9"/>
      <c r="H1492" s="9"/>
      <c r="I1492" s="9"/>
      <c r="J1492" s="9"/>
    </row>
    <row r="1493" spans="3:10" x14ac:dyDescent="0.2">
      <c r="C1493"/>
      <c r="D1493"/>
      <c r="E1493"/>
      <c r="F1493"/>
      <c r="G1493" s="9"/>
      <c r="H1493" s="9"/>
      <c r="I1493" s="9"/>
      <c r="J1493" s="9"/>
    </row>
    <row r="1494" spans="3:10" x14ac:dyDescent="0.2">
      <c r="C1494"/>
      <c r="D1494"/>
      <c r="E1494"/>
      <c r="F1494"/>
      <c r="G1494" s="9"/>
      <c r="H1494" s="9"/>
      <c r="I1494" s="9"/>
      <c r="J1494" s="9"/>
    </row>
    <row r="1495" spans="3:10" x14ac:dyDescent="0.2">
      <c r="C1495"/>
      <c r="D1495"/>
      <c r="E1495"/>
      <c r="F1495"/>
      <c r="G1495" s="9"/>
      <c r="H1495" s="9"/>
      <c r="I1495" s="9"/>
      <c r="J1495" s="9"/>
    </row>
    <row r="1496" spans="3:10" x14ac:dyDescent="0.2">
      <c r="C1496"/>
      <c r="D1496"/>
      <c r="E1496"/>
      <c r="F1496"/>
      <c r="G1496" s="9"/>
      <c r="H1496" s="9"/>
      <c r="I1496" s="9"/>
      <c r="J1496" s="9"/>
    </row>
    <row r="1497" spans="3:10" x14ac:dyDescent="0.2">
      <c r="C1497"/>
      <c r="D1497"/>
      <c r="E1497"/>
      <c r="F1497"/>
      <c r="G1497" s="9"/>
      <c r="H1497" s="9"/>
      <c r="I1497" s="9"/>
      <c r="J1497" s="9"/>
    </row>
    <row r="1498" spans="3:10" x14ac:dyDescent="0.2">
      <c r="C1498"/>
      <c r="D1498"/>
      <c r="E1498"/>
      <c r="F1498"/>
      <c r="G1498" s="9"/>
      <c r="H1498" s="9"/>
      <c r="I1498" s="9"/>
      <c r="J1498" s="9"/>
    </row>
    <row r="1499" spans="3:10" x14ac:dyDescent="0.2">
      <c r="C1499"/>
      <c r="D1499"/>
      <c r="E1499"/>
      <c r="F1499"/>
      <c r="G1499" s="9"/>
      <c r="H1499" s="9"/>
      <c r="I1499" s="9"/>
      <c r="J1499" s="9"/>
    </row>
    <row r="1500" spans="3:10" x14ac:dyDescent="0.2">
      <c r="C1500"/>
      <c r="D1500"/>
      <c r="E1500"/>
      <c r="F1500"/>
      <c r="G1500" s="9"/>
      <c r="H1500" s="9"/>
      <c r="I1500" s="9"/>
      <c r="J1500" s="9"/>
    </row>
    <row r="1501" spans="3:10" x14ac:dyDescent="0.2">
      <c r="C1501"/>
      <c r="D1501"/>
      <c r="E1501"/>
      <c r="F1501"/>
      <c r="G1501" s="9"/>
      <c r="H1501" s="9"/>
      <c r="I1501" s="9"/>
      <c r="J1501" s="9"/>
    </row>
    <row r="1502" spans="3:10" x14ac:dyDescent="0.2">
      <c r="C1502"/>
      <c r="D1502"/>
      <c r="E1502"/>
      <c r="F1502"/>
      <c r="G1502" s="9"/>
      <c r="H1502" s="9"/>
      <c r="I1502" s="9"/>
      <c r="J1502" s="9"/>
    </row>
    <row r="1503" spans="3:10" x14ac:dyDescent="0.2">
      <c r="C1503"/>
      <c r="D1503"/>
      <c r="E1503"/>
      <c r="F1503"/>
      <c r="G1503" s="9"/>
      <c r="H1503" s="9"/>
      <c r="I1503" s="9"/>
      <c r="J1503" s="9"/>
    </row>
    <row r="1504" spans="3:10" x14ac:dyDescent="0.2">
      <c r="C1504"/>
      <c r="D1504"/>
      <c r="E1504"/>
      <c r="F1504"/>
      <c r="G1504" s="9"/>
      <c r="H1504" s="9"/>
      <c r="I1504" s="9"/>
      <c r="J1504" s="9"/>
    </row>
    <row r="1505" spans="3:10" x14ac:dyDescent="0.2">
      <c r="C1505"/>
      <c r="D1505"/>
      <c r="E1505"/>
      <c r="F1505"/>
      <c r="G1505" s="9"/>
      <c r="H1505" s="9"/>
      <c r="I1505" s="9"/>
      <c r="J1505" s="9"/>
    </row>
    <row r="1506" spans="3:10" x14ac:dyDescent="0.2">
      <c r="C1506"/>
      <c r="D1506"/>
      <c r="E1506"/>
      <c r="F1506"/>
      <c r="G1506" s="9"/>
      <c r="H1506" s="9"/>
      <c r="I1506" s="9"/>
      <c r="J1506" s="9"/>
    </row>
    <row r="1507" spans="3:10" x14ac:dyDescent="0.2">
      <c r="C1507"/>
      <c r="D1507"/>
      <c r="E1507"/>
      <c r="F1507"/>
      <c r="G1507" s="9"/>
      <c r="H1507" s="9"/>
      <c r="I1507" s="9"/>
      <c r="J1507" s="9"/>
    </row>
    <row r="1508" spans="3:10" x14ac:dyDescent="0.2">
      <c r="C1508"/>
      <c r="D1508"/>
      <c r="E1508"/>
      <c r="F1508"/>
      <c r="G1508" s="9"/>
      <c r="H1508" s="9"/>
      <c r="I1508" s="9"/>
      <c r="J1508" s="9"/>
    </row>
    <row r="1509" spans="3:10" x14ac:dyDescent="0.2">
      <c r="C1509"/>
      <c r="D1509"/>
      <c r="E1509"/>
      <c r="F1509"/>
      <c r="G1509" s="9"/>
      <c r="H1509" s="9"/>
      <c r="I1509" s="9"/>
      <c r="J1509" s="9"/>
    </row>
    <row r="1510" spans="3:10" x14ac:dyDescent="0.2">
      <c r="C1510"/>
      <c r="D1510"/>
      <c r="E1510"/>
      <c r="F1510"/>
      <c r="G1510" s="9"/>
      <c r="H1510" s="9"/>
      <c r="I1510" s="9"/>
      <c r="J1510" s="9"/>
    </row>
    <row r="1511" spans="3:10" x14ac:dyDescent="0.2">
      <c r="C1511"/>
      <c r="D1511"/>
      <c r="E1511"/>
      <c r="F1511"/>
      <c r="G1511" s="9"/>
      <c r="H1511" s="9"/>
      <c r="I1511" s="9"/>
      <c r="J1511" s="9"/>
    </row>
    <row r="1512" spans="3:10" x14ac:dyDescent="0.2">
      <c r="C1512"/>
      <c r="D1512"/>
      <c r="E1512"/>
      <c r="F1512"/>
      <c r="G1512" s="9"/>
      <c r="H1512" s="9"/>
      <c r="I1512" s="9"/>
      <c r="J1512" s="9"/>
    </row>
    <row r="1513" spans="3:10" x14ac:dyDescent="0.2">
      <c r="C1513"/>
      <c r="D1513"/>
      <c r="E1513"/>
      <c r="F1513"/>
      <c r="G1513" s="9"/>
      <c r="H1513" s="9"/>
      <c r="I1513" s="9"/>
      <c r="J1513" s="9"/>
    </row>
    <row r="1514" spans="3:10" x14ac:dyDescent="0.2">
      <c r="C1514"/>
      <c r="D1514"/>
      <c r="E1514"/>
      <c r="F1514"/>
      <c r="G1514" s="9"/>
      <c r="H1514" s="9"/>
      <c r="I1514" s="9"/>
      <c r="J1514" s="9"/>
    </row>
    <row r="1515" spans="3:10" x14ac:dyDescent="0.2">
      <c r="C1515"/>
      <c r="D1515"/>
      <c r="E1515"/>
      <c r="F1515"/>
      <c r="G1515" s="9"/>
      <c r="H1515" s="9"/>
      <c r="I1515" s="9"/>
      <c r="J1515" s="9"/>
    </row>
    <row r="1516" spans="3:10" x14ac:dyDescent="0.2">
      <c r="C1516"/>
      <c r="D1516"/>
      <c r="E1516"/>
      <c r="F1516"/>
      <c r="G1516" s="9"/>
      <c r="H1516" s="9"/>
      <c r="I1516" s="9"/>
      <c r="J1516" s="9"/>
    </row>
    <row r="1517" spans="3:10" x14ac:dyDescent="0.2">
      <c r="C1517"/>
      <c r="D1517"/>
      <c r="E1517"/>
      <c r="F1517"/>
      <c r="G1517" s="9"/>
      <c r="H1517" s="9"/>
      <c r="I1517" s="9"/>
      <c r="J1517" s="9"/>
    </row>
    <row r="1518" spans="3:10" x14ac:dyDescent="0.2">
      <c r="C1518"/>
      <c r="D1518"/>
      <c r="E1518"/>
      <c r="F1518"/>
      <c r="G1518" s="9"/>
      <c r="H1518" s="9"/>
      <c r="I1518" s="9"/>
      <c r="J1518" s="9"/>
    </row>
    <row r="1519" spans="3:10" x14ac:dyDescent="0.2">
      <c r="C1519"/>
      <c r="D1519"/>
      <c r="E1519"/>
      <c r="F1519"/>
      <c r="G1519" s="9"/>
      <c r="H1519" s="9"/>
      <c r="I1519" s="9"/>
      <c r="J1519" s="9"/>
    </row>
    <row r="1520" spans="3:10" x14ac:dyDescent="0.2">
      <c r="C1520"/>
      <c r="D1520"/>
      <c r="E1520"/>
      <c r="F1520"/>
      <c r="G1520" s="9"/>
      <c r="H1520" s="9"/>
      <c r="I1520" s="9"/>
      <c r="J1520" s="9"/>
    </row>
    <row r="1521" spans="3:10" x14ac:dyDescent="0.2">
      <c r="C1521"/>
      <c r="D1521"/>
      <c r="E1521"/>
      <c r="F1521"/>
      <c r="G1521" s="9"/>
      <c r="H1521" s="9"/>
      <c r="I1521" s="9"/>
      <c r="J1521" s="9"/>
    </row>
    <row r="1522" spans="3:10" x14ac:dyDescent="0.2">
      <c r="C1522"/>
      <c r="D1522"/>
      <c r="E1522"/>
      <c r="F1522"/>
      <c r="G1522" s="9"/>
      <c r="H1522" s="9"/>
      <c r="I1522" s="9"/>
      <c r="J1522" s="9"/>
    </row>
    <row r="1523" spans="3:10" x14ac:dyDescent="0.2">
      <c r="C1523"/>
      <c r="D1523"/>
      <c r="E1523"/>
      <c r="F1523"/>
      <c r="G1523" s="9"/>
      <c r="H1523" s="9"/>
      <c r="I1523" s="9"/>
      <c r="J1523" s="9"/>
    </row>
    <row r="1524" spans="3:10" x14ac:dyDescent="0.2">
      <c r="C1524"/>
      <c r="D1524"/>
      <c r="E1524"/>
      <c r="F1524"/>
      <c r="G1524" s="9"/>
      <c r="H1524" s="9"/>
      <c r="I1524" s="9"/>
      <c r="J1524" s="9"/>
    </row>
    <row r="1525" spans="3:10" x14ac:dyDescent="0.2">
      <c r="C1525"/>
      <c r="D1525"/>
      <c r="E1525"/>
      <c r="F1525"/>
      <c r="G1525" s="9"/>
      <c r="H1525" s="9"/>
      <c r="I1525" s="9"/>
      <c r="J1525" s="9"/>
    </row>
    <row r="1526" spans="3:10" x14ac:dyDescent="0.2">
      <c r="C1526"/>
      <c r="D1526"/>
      <c r="E1526"/>
      <c r="F1526"/>
      <c r="G1526" s="9"/>
      <c r="H1526" s="9"/>
      <c r="I1526" s="9"/>
      <c r="J1526" s="9"/>
    </row>
    <row r="1527" spans="3:10" x14ac:dyDescent="0.2">
      <c r="C1527"/>
      <c r="D1527"/>
      <c r="E1527"/>
      <c r="F1527"/>
      <c r="G1527" s="9"/>
      <c r="H1527" s="9"/>
      <c r="I1527" s="9"/>
      <c r="J1527" s="9"/>
    </row>
    <row r="1528" spans="3:10" x14ac:dyDescent="0.2">
      <c r="C1528"/>
      <c r="D1528"/>
      <c r="E1528"/>
      <c r="F1528"/>
      <c r="G1528" s="9"/>
      <c r="H1528" s="9"/>
      <c r="I1528" s="9"/>
      <c r="J1528" s="9"/>
    </row>
    <row r="1529" spans="3:10" x14ac:dyDescent="0.2">
      <c r="C1529"/>
      <c r="D1529"/>
      <c r="E1529"/>
      <c r="F1529"/>
      <c r="G1529" s="9"/>
      <c r="H1529" s="9"/>
      <c r="I1529" s="9"/>
      <c r="J1529" s="9"/>
    </row>
    <row r="1530" spans="3:10" x14ac:dyDescent="0.2">
      <c r="C1530"/>
      <c r="D1530"/>
      <c r="E1530"/>
      <c r="F1530"/>
      <c r="G1530" s="9"/>
      <c r="H1530" s="9"/>
      <c r="I1530" s="9"/>
      <c r="J1530" s="9"/>
    </row>
    <row r="1531" spans="3:10" x14ac:dyDescent="0.2">
      <c r="C1531"/>
      <c r="D1531"/>
      <c r="E1531"/>
      <c r="F1531"/>
      <c r="G1531" s="9"/>
      <c r="H1531" s="9"/>
      <c r="I1531" s="9"/>
      <c r="J1531" s="9"/>
    </row>
    <row r="1532" spans="3:10" x14ac:dyDescent="0.2">
      <c r="C1532"/>
      <c r="D1532"/>
      <c r="E1532"/>
      <c r="F1532"/>
      <c r="G1532" s="9"/>
      <c r="H1532" s="9"/>
      <c r="I1532" s="9"/>
      <c r="J1532" s="9"/>
    </row>
    <row r="1533" spans="3:10" x14ac:dyDescent="0.2">
      <c r="C1533"/>
      <c r="D1533"/>
      <c r="E1533"/>
      <c r="F1533"/>
      <c r="G1533" s="9"/>
      <c r="H1533" s="9"/>
      <c r="I1533" s="9"/>
      <c r="J1533" s="9"/>
    </row>
    <row r="1534" spans="3:10" x14ac:dyDescent="0.2">
      <c r="C1534"/>
      <c r="D1534"/>
      <c r="E1534"/>
      <c r="F1534"/>
      <c r="G1534" s="9"/>
      <c r="H1534" s="9"/>
      <c r="I1534" s="9"/>
      <c r="J1534" s="9"/>
    </row>
    <row r="1535" spans="3:10" x14ac:dyDescent="0.2">
      <c r="C1535"/>
      <c r="D1535"/>
      <c r="E1535"/>
      <c r="F1535"/>
      <c r="G1535" s="9"/>
      <c r="H1535" s="9"/>
      <c r="I1535" s="9"/>
      <c r="J1535" s="9"/>
    </row>
    <row r="1536" spans="3:10" x14ac:dyDescent="0.2">
      <c r="C1536"/>
      <c r="D1536"/>
      <c r="E1536"/>
      <c r="F1536"/>
      <c r="G1536" s="9"/>
      <c r="H1536" s="9"/>
      <c r="I1536" s="9"/>
      <c r="J1536" s="9"/>
    </row>
    <row r="1537" spans="3:10" x14ac:dyDescent="0.2">
      <c r="C1537"/>
      <c r="D1537"/>
      <c r="E1537"/>
      <c r="F1537"/>
      <c r="G1537" s="9"/>
      <c r="H1537" s="9"/>
      <c r="I1537" s="9"/>
      <c r="J1537" s="9"/>
    </row>
    <row r="1538" spans="3:10" x14ac:dyDescent="0.2">
      <c r="C1538"/>
      <c r="D1538"/>
      <c r="E1538"/>
      <c r="F1538"/>
      <c r="G1538" s="9"/>
      <c r="H1538" s="9"/>
      <c r="I1538" s="9"/>
      <c r="J1538" s="9"/>
    </row>
    <row r="1539" spans="3:10" x14ac:dyDescent="0.2">
      <c r="C1539"/>
      <c r="D1539"/>
      <c r="E1539"/>
      <c r="F1539"/>
      <c r="G1539" s="9"/>
      <c r="H1539" s="9"/>
      <c r="I1539" s="9"/>
      <c r="J1539" s="9"/>
    </row>
    <row r="1540" spans="3:10" x14ac:dyDescent="0.2">
      <c r="C1540"/>
      <c r="D1540"/>
      <c r="E1540"/>
      <c r="F1540"/>
      <c r="G1540" s="9"/>
      <c r="H1540" s="9"/>
      <c r="I1540" s="9"/>
      <c r="J1540" s="9"/>
    </row>
    <row r="1541" spans="3:10" x14ac:dyDescent="0.2">
      <c r="C1541"/>
      <c r="D1541"/>
      <c r="E1541"/>
      <c r="F1541"/>
      <c r="G1541" s="9"/>
      <c r="H1541" s="9"/>
      <c r="I1541" s="9"/>
      <c r="J1541" s="9"/>
    </row>
    <row r="1542" spans="3:10" x14ac:dyDescent="0.2">
      <c r="C1542"/>
      <c r="D1542"/>
      <c r="E1542"/>
      <c r="F1542"/>
      <c r="G1542" s="9"/>
      <c r="H1542" s="9"/>
      <c r="I1542" s="9"/>
      <c r="J1542" s="9"/>
    </row>
    <row r="1543" spans="3:10" x14ac:dyDescent="0.2">
      <c r="C1543"/>
      <c r="D1543"/>
      <c r="E1543"/>
      <c r="F1543"/>
      <c r="G1543" s="9"/>
      <c r="H1543" s="9"/>
      <c r="I1543" s="9"/>
      <c r="J1543" s="9"/>
    </row>
    <row r="1544" spans="3:10" x14ac:dyDescent="0.2">
      <c r="C1544"/>
      <c r="D1544"/>
      <c r="E1544"/>
      <c r="F1544"/>
      <c r="G1544" s="9"/>
      <c r="H1544" s="9"/>
      <c r="I1544" s="9"/>
      <c r="J1544" s="9"/>
    </row>
    <row r="1545" spans="3:10" x14ac:dyDescent="0.2">
      <c r="C1545"/>
      <c r="D1545"/>
      <c r="E1545"/>
      <c r="F1545"/>
      <c r="G1545" s="9"/>
      <c r="H1545" s="9"/>
      <c r="I1545" s="9"/>
      <c r="J1545" s="9"/>
    </row>
    <row r="1546" spans="3:10" x14ac:dyDescent="0.2">
      <c r="C1546"/>
      <c r="D1546"/>
      <c r="E1546"/>
      <c r="F1546"/>
      <c r="G1546" s="9"/>
      <c r="H1546" s="9"/>
      <c r="I1546" s="9"/>
      <c r="J1546" s="9"/>
    </row>
    <row r="1547" spans="3:10" x14ac:dyDescent="0.2">
      <c r="C1547"/>
      <c r="D1547"/>
      <c r="E1547"/>
      <c r="F1547"/>
      <c r="G1547" s="9"/>
      <c r="H1547" s="9"/>
      <c r="I1547" s="9"/>
      <c r="J1547" s="9"/>
    </row>
    <row r="1548" spans="3:10" x14ac:dyDescent="0.2">
      <c r="C1548"/>
      <c r="D1548"/>
      <c r="E1548"/>
      <c r="F1548"/>
      <c r="G1548" s="9"/>
      <c r="H1548" s="9"/>
      <c r="I1548" s="9"/>
      <c r="J1548" s="9"/>
    </row>
    <row r="1549" spans="3:10" x14ac:dyDescent="0.2">
      <c r="C1549"/>
      <c r="D1549"/>
      <c r="E1549"/>
      <c r="F1549"/>
      <c r="G1549" s="9"/>
      <c r="H1549" s="9"/>
      <c r="I1549" s="9"/>
      <c r="J1549" s="9"/>
    </row>
    <row r="1550" spans="3:10" x14ac:dyDescent="0.2">
      <c r="C1550"/>
      <c r="D1550"/>
      <c r="E1550"/>
      <c r="F1550"/>
      <c r="G1550" s="9"/>
      <c r="H1550" s="9"/>
      <c r="I1550" s="9"/>
      <c r="J1550" s="9"/>
    </row>
    <row r="1551" spans="3:10" x14ac:dyDescent="0.2">
      <c r="C1551"/>
      <c r="D1551"/>
      <c r="E1551"/>
      <c r="F1551"/>
      <c r="G1551" s="9"/>
      <c r="H1551" s="9"/>
      <c r="I1551" s="9"/>
      <c r="J1551" s="9"/>
    </row>
    <row r="1552" spans="3:10" x14ac:dyDescent="0.2">
      <c r="C1552"/>
      <c r="D1552"/>
      <c r="E1552"/>
      <c r="F1552"/>
      <c r="G1552" s="9"/>
      <c r="H1552" s="9"/>
      <c r="I1552" s="9"/>
      <c r="J1552" s="9"/>
    </row>
    <row r="1553" spans="3:10" x14ac:dyDescent="0.2">
      <c r="C1553"/>
      <c r="D1553"/>
      <c r="E1553"/>
      <c r="F1553"/>
      <c r="G1553" s="9"/>
      <c r="H1553" s="9"/>
      <c r="I1553" s="9"/>
      <c r="J1553" s="9"/>
    </row>
    <row r="1554" spans="3:10" x14ac:dyDescent="0.2">
      <c r="C1554"/>
      <c r="D1554"/>
      <c r="E1554"/>
      <c r="F1554"/>
      <c r="G1554" s="9"/>
      <c r="H1554" s="9"/>
      <c r="I1554" s="9"/>
      <c r="J1554" s="9"/>
    </row>
    <row r="1555" spans="3:10" x14ac:dyDescent="0.2">
      <c r="C1555"/>
      <c r="D1555"/>
      <c r="E1555"/>
      <c r="F1555"/>
      <c r="G1555" s="9"/>
      <c r="H1555" s="9"/>
      <c r="I1555" s="9"/>
      <c r="J1555" s="9"/>
    </row>
    <row r="1556" spans="3:10" x14ac:dyDescent="0.2">
      <c r="C1556"/>
      <c r="D1556"/>
      <c r="E1556"/>
      <c r="F1556"/>
      <c r="G1556" s="9"/>
      <c r="H1556" s="9"/>
      <c r="I1556" s="9"/>
      <c r="J1556" s="9"/>
    </row>
    <row r="1557" spans="3:10" x14ac:dyDescent="0.2">
      <c r="C1557"/>
      <c r="D1557"/>
      <c r="E1557"/>
      <c r="F1557"/>
      <c r="G1557" s="9"/>
      <c r="H1557" s="9"/>
      <c r="I1557" s="9"/>
      <c r="J1557" s="9"/>
    </row>
    <row r="1558" spans="3:10" x14ac:dyDescent="0.2">
      <c r="C1558"/>
      <c r="D1558"/>
      <c r="E1558"/>
      <c r="F1558"/>
      <c r="G1558" s="9"/>
      <c r="H1558" s="9"/>
      <c r="I1558" s="9"/>
      <c r="J1558" s="9"/>
    </row>
    <row r="1559" spans="3:10" x14ac:dyDescent="0.2">
      <c r="C1559"/>
      <c r="D1559"/>
      <c r="E1559"/>
      <c r="F1559"/>
      <c r="G1559" s="9"/>
      <c r="H1559" s="9"/>
      <c r="I1559" s="9"/>
      <c r="J1559" s="9"/>
    </row>
    <row r="1560" spans="3:10" x14ac:dyDescent="0.2">
      <c r="C1560"/>
      <c r="D1560"/>
      <c r="E1560"/>
      <c r="F1560"/>
      <c r="G1560" s="9"/>
      <c r="H1560" s="9"/>
      <c r="I1560" s="9"/>
      <c r="J1560" s="9"/>
    </row>
    <row r="1561" spans="3:10" x14ac:dyDescent="0.2">
      <c r="C1561"/>
      <c r="D1561"/>
      <c r="E1561"/>
      <c r="F1561"/>
      <c r="G1561" s="9"/>
      <c r="H1561" s="9"/>
      <c r="I1561" s="9"/>
      <c r="J1561" s="9"/>
    </row>
    <row r="1562" spans="3:10" x14ac:dyDescent="0.2">
      <c r="C1562"/>
      <c r="D1562"/>
      <c r="E1562"/>
      <c r="F1562"/>
      <c r="G1562" s="9"/>
      <c r="H1562" s="9"/>
      <c r="I1562" s="9"/>
      <c r="J1562" s="9"/>
    </row>
    <row r="1563" spans="3:10" x14ac:dyDescent="0.2">
      <c r="C1563"/>
      <c r="D1563"/>
      <c r="E1563"/>
      <c r="F1563"/>
      <c r="G1563" s="9"/>
      <c r="H1563" s="9"/>
      <c r="I1563" s="9"/>
      <c r="J1563" s="9"/>
    </row>
    <row r="1564" spans="3:10" x14ac:dyDescent="0.2">
      <c r="C1564"/>
      <c r="D1564"/>
      <c r="E1564"/>
      <c r="F1564"/>
      <c r="G1564" s="9"/>
      <c r="H1564" s="9"/>
      <c r="I1564" s="9"/>
      <c r="J1564" s="9"/>
    </row>
    <row r="1565" spans="3:10" x14ac:dyDescent="0.2">
      <c r="C1565"/>
      <c r="D1565"/>
      <c r="E1565"/>
      <c r="F1565"/>
      <c r="G1565" s="9"/>
      <c r="H1565" s="9"/>
      <c r="I1565" s="9"/>
      <c r="J1565" s="9"/>
    </row>
    <row r="1566" spans="3:10" x14ac:dyDescent="0.2">
      <c r="C1566"/>
      <c r="D1566"/>
      <c r="E1566"/>
      <c r="F1566"/>
      <c r="G1566" s="9"/>
      <c r="H1566" s="9"/>
      <c r="I1566" s="9"/>
      <c r="J1566" s="9"/>
    </row>
    <row r="1567" spans="3:10" x14ac:dyDescent="0.2">
      <c r="C1567"/>
      <c r="D1567"/>
      <c r="E1567"/>
      <c r="F1567"/>
      <c r="G1567" s="9"/>
      <c r="H1567" s="9"/>
      <c r="I1567" s="9"/>
      <c r="J1567" s="9"/>
    </row>
    <row r="1568" spans="3:10" x14ac:dyDescent="0.2">
      <c r="C1568"/>
      <c r="D1568"/>
      <c r="E1568"/>
      <c r="F1568"/>
      <c r="G1568" s="9"/>
      <c r="H1568" s="9"/>
      <c r="I1568" s="9"/>
      <c r="J1568" s="9"/>
    </row>
    <row r="1569" spans="3:10" x14ac:dyDescent="0.2">
      <c r="C1569"/>
      <c r="D1569"/>
      <c r="E1569"/>
      <c r="F1569"/>
      <c r="G1569" s="9"/>
      <c r="H1569" s="9"/>
      <c r="I1569" s="9"/>
      <c r="J1569" s="9"/>
    </row>
    <row r="1570" spans="3:10" x14ac:dyDescent="0.2">
      <c r="C1570"/>
      <c r="D1570"/>
      <c r="E1570"/>
      <c r="F1570"/>
      <c r="G1570" s="9"/>
      <c r="H1570" s="9"/>
      <c r="I1570" s="9"/>
      <c r="J1570" s="9"/>
    </row>
    <row r="1571" spans="3:10" x14ac:dyDescent="0.2">
      <c r="C1571"/>
      <c r="D1571"/>
      <c r="E1571"/>
      <c r="F1571"/>
      <c r="G1571" s="9"/>
      <c r="H1571" s="9"/>
      <c r="I1571" s="9"/>
      <c r="J1571" s="9"/>
    </row>
    <row r="1572" spans="3:10" x14ac:dyDescent="0.2">
      <c r="C1572"/>
      <c r="D1572"/>
      <c r="E1572"/>
      <c r="F1572"/>
      <c r="G1572" s="9"/>
      <c r="H1572" s="9"/>
      <c r="I1572" s="9"/>
      <c r="J1572" s="9"/>
    </row>
    <row r="1573" spans="3:10" x14ac:dyDescent="0.2">
      <c r="C1573"/>
      <c r="D1573"/>
      <c r="E1573"/>
      <c r="F1573"/>
      <c r="G1573" s="9"/>
      <c r="H1573" s="9"/>
      <c r="I1573" s="9"/>
      <c r="J1573" s="9"/>
    </row>
    <row r="1574" spans="3:10" x14ac:dyDescent="0.2">
      <c r="C1574"/>
      <c r="D1574"/>
      <c r="E1574"/>
      <c r="F1574"/>
      <c r="G1574" s="9"/>
      <c r="H1574" s="9"/>
      <c r="I1574" s="9"/>
      <c r="J1574" s="9"/>
    </row>
    <row r="1575" spans="3:10" x14ac:dyDescent="0.2">
      <c r="C1575"/>
      <c r="D1575"/>
      <c r="E1575"/>
      <c r="F1575"/>
      <c r="G1575" s="9"/>
      <c r="H1575" s="9"/>
      <c r="I1575" s="9"/>
      <c r="J1575" s="9"/>
    </row>
    <row r="1576" spans="3:10" x14ac:dyDescent="0.2">
      <c r="C1576"/>
      <c r="D1576"/>
      <c r="E1576"/>
      <c r="F1576"/>
      <c r="G1576" s="9"/>
      <c r="H1576" s="9"/>
      <c r="I1576" s="9"/>
      <c r="J1576" s="9"/>
    </row>
    <row r="1577" spans="3:10" x14ac:dyDescent="0.2">
      <c r="C1577"/>
      <c r="D1577"/>
      <c r="E1577"/>
      <c r="F1577"/>
      <c r="G1577" s="9"/>
      <c r="H1577" s="9"/>
      <c r="I1577" s="9"/>
      <c r="J1577" s="9"/>
    </row>
    <row r="1578" spans="3:10" x14ac:dyDescent="0.2">
      <c r="C1578"/>
      <c r="D1578"/>
      <c r="E1578"/>
      <c r="F1578"/>
      <c r="G1578" s="9"/>
      <c r="H1578" s="9"/>
      <c r="I1578" s="9"/>
      <c r="J1578" s="9"/>
    </row>
    <row r="1579" spans="3:10" x14ac:dyDescent="0.2">
      <c r="C1579"/>
      <c r="D1579"/>
      <c r="E1579"/>
      <c r="F1579"/>
      <c r="G1579" s="9"/>
      <c r="H1579" s="9"/>
      <c r="I1579" s="9"/>
      <c r="J1579" s="9"/>
    </row>
    <row r="1580" spans="3:10" x14ac:dyDescent="0.2">
      <c r="C1580"/>
      <c r="D1580"/>
      <c r="E1580"/>
      <c r="F1580"/>
      <c r="G1580" s="9"/>
      <c r="H1580" s="9"/>
      <c r="I1580" s="9"/>
      <c r="J1580" s="9"/>
    </row>
    <row r="1581" spans="3:10" x14ac:dyDescent="0.2">
      <c r="C1581"/>
      <c r="D1581"/>
      <c r="E1581"/>
      <c r="F1581"/>
      <c r="G1581" s="9"/>
      <c r="H1581" s="9"/>
      <c r="I1581" s="9"/>
      <c r="J1581" s="9"/>
    </row>
    <row r="1582" spans="3:10" x14ac:dyDescent="0.2">
      <c r="C1582"/>
      <c r="D1582"/>
      <c r="E1582"/>
      <c r="F1582"/>
      <c r="G1582" s="9"/>
      <c r="H1582" s="9"/>
      <c r="I1582" s="9"/>
      <c r="J1582" s="9"/>
    </row>
    <row r="1583" spans="3:10" x14ac:dyDescent="0.2">
      <c r="C1583"/>
      <c r="D1583"/>
      <c r="E1583"/>
      <c r="F1583"/>
      <c r="G1583" s="9"/>
      <c r="H1583" s="9"/>
      <c r="I1583" s="9"/>
      <c r="J1583" s="9"/>
    </row>
    <row r="1584" spans="3:10" x14ac:dyDescent="0.2">
      <c r="C1584"/>
      <c r="D1584"/>
      <c r="E1584"/>
      <c r="F1584"/>
      <c r="G1584" s="9"/>
      <c r="H1584" s="9"/>
      <c r="I1584" s="9"/>
      <c r="J1584" s="9"/>
    </row>
    <row r="1585" spans="3:10" x14ac:dyDescent="0.2">
      <c r="C1585"/>
      <c r="D1585"/>
      <c r="E1585"/>
      <c r="F1585"/>
      <c r="G1585" s="9"/>
      <c r="H1585" s="9"/>
      <c r="I1585" s="9"/>
      <c r="J1585" s="9"/>
    </row>
    <row r="1586" spans="3:10" x14ac:dyDescent="0.2">
      <c r="C1586"/>
      <c r="D1586"/>
      <c r="E1586"/>
      <c r="F1586"/>
      <c r="G1586" s="9"/>
      <c r="H1586" s="9"/>
      <c r="I1586" s="9"/>
      <c r="J1586" s="9"/>
    </row>
    <row r="1587" spans="3:10" x14ac:dyDescent="0.2">
      <c r="C1587"/>
      <c r="D1587"/>
      <c r="E1587"/>
      <c r="F1587"/>
      <c r="G1587" s="9"/>
      <c r="H1587" s="9"/>
      <c r="I1587" s="9"/>
      <c r="J1587" s="9"/>
    </row>
    <row r="1588" spans="3:10" x14ac:dyDescent="0.2">
      <c r="C1588"/>
      <c r="D1588"/>
      <c r="E1588"/>
      <c r="F1588"/>
      <c r="G1588" s="9"/>
      <c r="H1588" s="9"/>
      <c r="I1588" s="9"/>
      <c r="J1588" s="9"/>
    </row>
    <row r="1589" spans="3:10" x14ac:dyDescent="0.2">
      <c r="C1589"/>
      <c r="D1589"/>
      <c r="E1589"/>
      <c r="F1589"/>
      <c r="G1589" s="9"/>
      <c r="H1589" s="9"/>
      <c r="I1589" s="9"/>
      <c r="J1589" s="9"/>
    </row>
    <row r="1590" spans="3:10" x14ac:dyDescent="0.2">
      <c r="C1590"/>
      <c r="D1590"/>
      <c r="E1590"/>
      <c r="F1590"/>
      <c r="G1590" s="9"/>
      <c r="H1590" s="9"/>
      <c r="I1590" s="9"/>
      <c r="J1590" s="9"/>
    </row>
    <row r="1591" spans="3:10" x14ac:dyDescent="0.2">
      <c r="C1591"/>
      <c r="D1591"/>
      <c r="E1591"/>
      <c r="F1591"/>
      <c r="G1591" s="9"/>
      <c r="H1591" s="9"/>
      <c r="I1591" s="9"/>
      <c r="J1591" s="9"/>
    </row>
    <row r="1592" spans="3:10" x14ac:dyDescent="0.2">
      <c r="C1592"/>
      <c r="D1592"/>
      <c r="E1592"/>
      <c r="F1592"/>
      <c r="G1592" s="9"/>
      <c r="H1592" s="9"/>
      <c r="I1592" s="9"/>
      <c r="J1592" s="9"/>
    </row>
    <row r="1593" spans="3:10" x14ac:dyDescent="0.2">
      <c r="C1593"/>
      <c r="D1593"/>
      <c r="E1593"/>
      <c r="F1593"/>
      <c r="G1593" s="9"/>
      <c r="H1593" s="9"/>
      <c r="I1593" s="9"/>
      <c r="J1593" s="9"/>
    </row>
    <row r="1594" spans="3:10" x14ac:dyDescent="0.2">
      <c r="C1594"/>
      <c r="D1594"/>
      <c r="E1594"/>
      <c r="F1594"/>
      <c r="G1594" s="9"/>
      <c r="H1594" s="9"/>
      <c r="I1594" s="9"/>
      <c r="J1594" s="9"/>
    </row>
    <row r="1595" spans="3:10" x14ac:dyDescent="0.2">
      <c r="C1595"/>
      <c r="D1595"/>
      <c r="E1595"/>
      <c r="F1595"/>
      <c r="G1595" s="9"/>
      <c r="H1595" s="9"/>
      <c r="I1595" s="9"/>
      <c r="J1595" s="9"/>
    </row>
    <row r="1596" spans="3:10" x14ac:dyDescent="0.2">
      <c r="C1596"/>
      <c r="D1596"/>
      <c r="E1596"/>
      <c r="F1596"/>
      <c r="G1596" s="9"/>
      <c r="H1596" s="9"/>
      <c r="I1596" s="9"/>
      <c r="J1596" s="9"/>
    </row>
    <row r="1597" spans="3:10" x14ac:dyDescent="0.2">
      <c r="C1597"/>
      <c r="D1597"/>
      <c r="E1597"/>
      <c r="F1597"/>
      <c r="G1597" s="9"/>
      <c r="H1597" s="9"/>
      <c r="I1597" s="9"/>
      <c r="J1597" s="9"/>
    </row>
    <row r="1598" spans="3:10" x14ac:dyDescent="0.2">
      <c r="C1598"/>
      <c r="D1598"/>
      <c r="E1598"/>
      <c r="F1598"/>
      <c r="G1598" s="9"/>
      <c r="H1598" s="9"/>
      <c r="I1598" s="9"/>
      <c r="J1598" s="9"/>
    </row>
    <row r="1599" spans="3:10" x14ac:dyDescent="0.2">
      <c r="C1599"/>
      <c r="D1599"/>
      <c r="E1599"/>
      <c r="F1599"/>
      <c r="G1599" s="9"/>
      <c r="H1599" s="9"/>
      <c r="I1599" s="9"/>
      <c r="J1599" s="9"/>
    </row>
    <row r="1600" spans="3:10" x14ac:dyDescent="0.2">
      <c r="C1600"/>
      <c r="D1600"/>
      <c r="E1600"/>
      <c r="F1600"/>
      <c r="G1600" s="9"/>
      <c r="H1600" s="9"/>
      <c r="I1600" s="9"/>
      <c r="J1600" s="9"/>
    </row>
    <row r="1601" spans="3:10" x14ac:dyDescent="0.2">
      <c r="C1601"/>
      <c r="D1601"/>
      <c r="E1601"/>
      <c r="F1601"/>
      <c r="G1601" s="9"/>
      <c r="H1601" s="9"/>
      <c r="I1601" s="9"/>
      <c r="J1601" s="9"/>
    </row>
    <row r="1602" spans="3:10" x14ac:dyDescent="0.2">
      <c r="C1602"/>
      <c r="D1602"/>
      <c r="E1602"/>
      <c r="F1602"/>
      <c r="G1602" s="9"/>
      <c r="H1602" s="9"/>
      <c r="I1602" s="9"/>
      <c r="J1602" s="9"/>
    </row>
    <row r="1603" spans="3:10" x14ac:dyDescent="0.2">
      <c r="C1603"/>
      <c r="D1603"/>
      <c r="E1603"/>
      <c r="F1603"/>
      <c r="G1603" s="9"/>
      <c r="H1603" s="9"/>
      <c r="I1603" s="9"/>
      <c r="J1603" s="9"/>
    </row>
    <row r="1604" spans="3:10" x14ac:dyDescent="0.2">
      <c r="C1604"/>
      <c r="D1604"/>
      <c r="E1604"/>
      <c r="F1604"/>
      <c r="G1604" s="9"/>
      <c r="H1604" s="9"/>
      <c r="I1604" s="9"/>
      <c r="J1604" s="9"/>
    </row>
    <row r="1605" spans="3:10" x14ac:dyDescent="0.2">
      <c r="C1605"/>
      <c r="D1605"/>
      <c r="E1605"/>
      <c r="F1605"/>
      <c r="G1605" s="9"/>
      <c r="H1605" s="9"/>
      <c r="I1605" s="9"/>
      <c r="J1605" s="9"/>
    </row>
    <row r="1606" spans="3:10" x14ac:dyDescent="0.2">
      <c r="C1606"/>
      <c r="D1606"/>
      <c r="E1606"/>
      <c r="F1606"/>
      <c r="G1606" s="9"/>
      <c r="H1606" s="9"/>
      <c r="I1606" s="9"/>
      <c r="J1606" s="9"/>
    </row>
    <row r="1607" spans="3:10" x14ac:dyDescent="0.2">
      <c r="C1607"/>
      <c r="D1607"/>
      <c r="E1607"/>
      <c r="F1607"/>
      <c r="G1607" s="9"/>
      <c r="H1607" s="9"/>
      <c r="I1607" s="9"/>
      <c r="J1607" s="9"/>
    </row>
    <row r="1608" spans="3:10" x14ac:dyDescent="0.2">
      <c r="C1608"/>
      <c r="D1608"/>
      <c r="E1608"/>
      <c r="F1608"/>
      <c r="G1608" s="9"/>
      <c r="H1608" s="9"/>
      <c r="I1608" s="9"/>
      <c r="J1608" s="9"/>
    </row>
    <row r="1609" spans="3:10" x14ac:dyDescent="0.2">
      <c r="C1609"/>
      <c r="D1609"/>
      <c r="E1609"/>
      <c r="F1609"/>
      <c r="G1609" s="9"/>
      <c r="H1609" s="9"/>
      <c r="I1609" s="9"/>
      <c r="J1609" s="9"/>
    </row>
    <row r="1610" spans="3:10" x14ac:dyDescent="0.2">
      <c r="C1610"/>
      <c r="D1610"/>
      <c r="E1610"/>
      <c r="F1610"/>
      <c r="G1610" s="9"/>
      <c r="H1610" s="9"/>
      <c r="I1610" s="9"/>
      <c r="J1610" s="9"/>
    </row>
    <row r="1611" spans="3:10" x14ac:dyDescent="0.2">
      <c r="C1611"/>
      <c r="D1611"/>
      <c r="E1611"/>
      <c r="F1611"/>
      <c r="G1611" s="9"/>
      <c r="H1611" s="9"/>
      <c r="I1611" s="9"/>
      <c r="J1611" s="9"/>
    </row>
    <row r="1612" spans="3:10" x14ac:dyDescent="0.2">
      <c r="C1612"/>
      <c r="D1612"/>
      <c r="E1612"/>
      <c r="F1612"/>
      <c r="G1612" s="9"/>
      <c r="H1612" s="9"/>
      <c r="I1612" s="9"/>
      <c r="J1612" s="9"/>
    </row>
    <row r="1613" spans="3:10" x14ac:dyDescent="0.2">
      <c r="C1613"/>
      <c r="D1613"/>
      <c r="E1613"/>
      <c r="F1613"/>
      <c r="G1613" s="9"/>
      <c r="H1613" s="9"/>
      <c r="I1613" s="9"/>
      <c r="J1613" s="9"/>
    </row>
    <row r="1614" spans="3:10" x14ac:dyDescent="0.2">
      <c r="C1614"/>
      <c r="D1614"/>
      <c r="E1614"/>
      <c r="F1614"/>
      <c r="G1614" s="9"/>
      <c r="H1614" s="9"/>
      <c r="I1614" s="9"/>
      <c r="J1614" s="9"/>
    </row>
    <row r="1615" spans="3:10" x14ac:dyDescent="0.2">
      <c r="C1615"/>
      <c r="D1615"/>
      <c r="E1615"/>
      <c r="F1615"/>
      <c r="G1615" s="9"/>
      <c r="H1615" s="9"/>
      <c r="I1615" s="9"/>
      <c r="J1615" s="9"/>
    </row>
    <row r="1616" spans="3:10" x14ac:dyDescent="0.2">
      <c r="C1616"/>
      <c r="D1616"/>
      <c r="E1616"/>
      <c r="F1616"/>
      <c r="G1616" s="9"/>
      <c r="H1616" s="9"/>
      <c r="I1616" s="9"/>
      <c r="J1616" s="9"/>
    </row>
    <row r="1617" spans="3:10" x14ac:dyDescent="0.2">
      <c r="C1617"/>
      <c r="D1617"/>
      <c r="E1617"/>
      <c r="F1617"/>
      <c r="G1617" s="9"/>
      <c r="H1617" s="9"/>
      <c r="I1617" s="9"/>
      <c r="J1617" s="9"/>
    </row>
    <row r="1618" spans="3:10" x14ac:dyDescent="0.2">
      <c r="C1618"/>
      <c r="D1618"/>
      <c r="E1618"/>
      <c r="F1618"/>
      <c r="G1618" s="9"/>
      <c r="H1618" s="9"/>
      <c r="I1618" s="9"/>
      <c r="J1618" s="9"/>
    </row>
    <row r="1619" spans="3:10" x14ac:dyDescent="0.2">
      <c r="C1619"/>
      <c r="D1619"/>
      <c r="E1619"/>
      <c r="F1619"/>
      <c r="G1619" s="9"/>
      <c r="H1619" s="9"/>
      <c r="I1619" s="9"/>
      <c r="J1619" s="9"/>
    </row>
    <row r="1620" spans="3:10" x14ac:dyDescent="0.2">
      <c r="C1620"/>
      <c r="D1620"/>
      <c r="E1620"/>
      <c r="F1620"/>
      <c r="G1620" s="9"/>
      <c r="H1620" s="9"/>
      <c r="I1620" s="9"/>
      <c r="J1620" s="9"/>
    </row>
    <row r="1621" spans="3:10" x14ac:dyDescent="0.2">
      <c r="C1621"/>
      <c r="D1621"/>
      <c r="E1621"/>
      <c r="F1621"/>
      <c r="G1621" s="9"/>
      <c r="H1621" s="9"/>
      <c r="I1621" s="9"/>
      <c r="J1621" s="9"/>
    </row>
    <row r="1622" spans="3:10" x14ac:dyDescent="0.2">
      <c r="C1622"/>
      <c r="D1622"/>
      <c r="E1622"/>
      <c r="F1622"/>
      <c r="G1622" s="9"/>
      <c r="H1622" s="9"/>
      <c r="I1622" s="9"/>
      <c r="J1622" s="9"/>
    </row>
    <row r="1623" spans="3:10" x14ac:dyDescent="0.2">
      <c r="C1623"/>
      <c r="D1623"/>
      <c r="E1623"/>
      <c r="F1623"/>
      <c r="G1623" s="9"/>
      <c r="H1623" s="9"/>
      <c r="I1623" s="9"/>
      <c r="J1623" s="9"/>
    </row>
    <row r="1624" spans="3:10" x14ac:dyDescent="0.2">
      <c r="C1624"/>
      <c r="D1624"/>
      <c r="E1624"/>
      <c r="F1624"/>
      <c r="G1624" s="9"/>
      <c r="H1624" s="9"/>
      <c r="I1624" s="9"/>
      <c r="J1624" s="9"/>
    </row>
    <row r="1625" spans="3:10" x14ac:dyDescent="0.2">
      <c r="C1625"/>
      <c r="D1625"/>
      <c r="E1625"/>
      <c r="F1625"/>
      <c r="G1625" s="9"/>
      <c r="H1625" s="9"/>
      <c r="I1625" s="9"/>
      <c r="J1625" s="9"/>
    </row>
    <row r="1626" spans="3:10" x14ac:dyDescent="0.2">
      <c r="C1626"/>
      <c r="D1626"/>
      <c r="E1626"/>
      <c r="F1626"/>
      <c r="G1626" s="9"/>
      <c r="H1626" s="9"/>
      <c r="I1626" s="9"/>
      <c r="J1626" s="9"/>
    </row>
    <row r="1627" spans="3:10" x14ac:dyDescent="0.2">
      <c r="C1627"/>
      <c r="D1627"/>
      <c r="E1627"/>
      <c r="F1627"/>
      <c r="G1627" s="9"/>
      <c r="H1627" s="9"/>
      <c r="I1627" s="9"/>
      <c r="J1627" s="9"/>
    </row>
    <row r="1628" spans="3:10" x14ac:dyDescent="0.2">
      <c r="C1628"/>
      <c r="D1628"/>
      <c r="E1628"/>
      <c r="F1628"/>
      <c r="G1628" s="9"/>
      <c r="H1628" s="9"/>
      <c r="I1628" s="9"/>
      <c r="J1628" s="9"/>
    </row>
    <row r="1629" spans="3:10" x14ac:dyDescent="0.2">
      <c r="C1629"/>
      <c r="D1629"/>
      <c r="E1629"/>
      <c r="F1629"/>
      <c r="G1629" s="9"/>
      <c r="H1629" s="9"/>
      <c r="I1629" s="9"/>
      <c r="J1629" s="9"/>
    </row>
    <row r="1630" spans="3:10" x14ac:dyDescent="0.2">
      <c r="C1630"/>
      <c r="D1630"/>
      <c r="E1630"/>
      <c r="F1630"/>
      <c r="G1630" s="9"/>
      <c r="H1630" s="9"/>
      <c r="I1630" s="9"/>
      <c r="J1630" s="9"/>
    </row>
    <row r="1631" spans="3:10" x14ac:dyDescent="0.2">
      <c r="C1631"/>
      <c r="D1631"/>
      <c r="E1631"/>
      <c r="F1631"/>
      <c r="G1631" s="9"/>
      <c r="H1631" s="9"/>
      <c r="I1631" s="9"/>
      <c r="J1631" s="9"/>
    </row>
    <row r="1632" spans="3:10" x14ac:dyDescent="0.2">
      <c r="C1632"/>
      <c r="D1632"/>
      <c r="E1632"/>
      <c r="F1632"/>
      <c r="G1632" s="9"/>
      <c r="H1632" s="9"/>
      <c r="I1632" s="9"/>
      <c r="J1632" s="9"/>
    </row>
    <row r="1633" spans="3:10" x14ac:dyDescent="0.2">
      <c r="C1633"/>
      <c r="D1633"/>
      <c r="E1633"/>
      <c r="F1633"/>
      <c r="G1633" s="9"/>
      <c r="H1633" s="9"/>
      <c r="I1633" s="9"/>
      <c r="J1633" s="9"/>
    </row>
    <row r="1634" spans="3:10" x14ac:dyDescent="0.2">
      <c r="C1634"/>
      <c r="D1634"/>
      <c r="E1634"/>
      <c r="F1634"/>
      <c r="G1634" s="9"/>
      <c r="H1634" s="9"/>
      <c r="I1634" s="9"/>
      <c r="J1634" s="9"/>
    </row>
    <row r="1635" spans="3:10" x14ac:dyDescent="0.2">
      <c r="C1635"/>
      <c r="D1635"/>
      <c r="E1635"/>
      <c r="F1635"/>
      <c r="G1635" s="9"/>
      <c r="H1635" s="9"/>
      <c r="I1635" s="9"/>
      <c r="J1635" s="9"/>
    </row>
    <row r="1636" spans="3:10" x14ac:dyDescent="0.2">
      <c r="C1636"/>
      <c r="D1636"/>
      <c r="E1636"/>
      <c r="F1636"/>
      <c r="G1636" s="9"/>
      <c r="H1636" s="9"/>
      <c r="I1636" s="9"/>
      <c r="J1636" s="9"/>
    </row>
    <row r="1637" spans="3:10" x14ac:dyDescent="0.2">
      <c r="C1637"/>
      <c r="D1637"/>
      <c r="E1637"/>
      <c r="F1637"/>
      <c r="G1637" s="9"/>
      <c r="H1637" s="9"/>
      <c r="I1637" s="9"/>
      <c r="J1637" s="9"/>
    </row>
    <row r="1638" spans="3:10" x14ac:dyDescent="0.2">
      <c r="C1638"/>
      <c r="D1638"/>
      <c r="E1638"/>
      <c r="F1638"/>
      <c r="G1638" s="9"/>
      <c r="H1638" s="9"/>
      <c r="I1638" s="9"/>
      <c r="J1638" s="9"/>
    </row>
    <row r="1639" spans="3:10" x14ac:dyDescent="0.2">
      <c r="C1639"/>
      <c r="D1639"/>
      <c r="E1639"/>
      <c r="F1639"/>
      <c r="G1639" s="9"/>
      <c r="H1639" s="9"/>
      <c r="I1639" s="9"/>
      <c r="J1639" s="9"/>
    </row>
    <row r="1640" spans="3:10" x14ac:dyDescent="0.2">
      <c r="C1640"/>
      <c r="D1640"/>
      <c r="E1640"/>
      <c r="F1640"/>
      <c r="G1640" s="9"/>
      <c r="H1640" s="9"/>
      <c r="I1640" s="9"/>
      <c r="J1640" s="9"/>
    </row>
    <row r="1641" spans="3:10" x14ac:dyDescent="0.2">
      <c r="C1641"/>
      <c r="D1641"/>
      <c r="E1641"/>
      <c r="F1641"/>
      <c r="G1641" s="9"/>
      <c r="H1641" s="9"/>
      <c r="I1641" s="9"/>
      <c r="J1641" s="9"/>
    </row>
    <row r="1642" spans="3:10" x14ac:dyDescent="0.2">
      <c r="C1642"/>
      <c r="D1642"/>
      <c r="E1642"/>
      <c r="F1642"/>
      <c r="G1642" s="9"/>
      <c r="H1642" s="9"/>
      <c r="I1642" s="9"/>
      <c r="J1642" s="9"/>
    </row>
    <row r="1643" spans="3:10" x14ac:dyDescent="0.2">
      <c r="C1643"/>
      <c r="D1643"/>
      <c r="E1643"/>
      <c r="F1643"/>
      <c r="G1643" s="9"/>
      <c r="H1643" s="9"/>
      <c r="I1643" s="9"/>
      <c r="J1643" s="9"/>
    </row>
    <row r="1644" spans="3:10" x14ac:dyDescent="0.2">
      <c r="C1644"/>
      <c r="D1644"/>
      <c r="E1644"/>
      <c r="F1644"/>
      <c r="G1644" s="9"/>
      <c r="H1644" s="9"/>
      <c r="I1644" s="9"/>
      <c r="J1644" s="9"/>
    </row>
    <row r="1645" spans="3:10" x14ac:dyDescent="0.2">
      <c r="C1645"/>
      <c r="D1645"/>
      <c r="E1645"/>
      <c r="F1645"/>
      <c r="G1645" s="9"/>
      <c r="H1645" s="9"/>
      <c r="I1645" s="9"/>
      <c r="J1645" s="9"/>
    </row>
    <row r="1646" spans="3:10" x14ac:dyDescent="0.2">
      <c r="C1646"/>
      <c r="D1646"/>
      <c r="E1646"/>
      <c r="F1646"/>
      <c r="G1646" s="9"/>
      <c r="H1646" s="9"/>
      <c r="I1646" s="9"/>
      <c r="J1646" s="9"/>
    </row>
    <row r="1647" spans="3:10" x14ac:dyDescent="0.2">
      <c r="C1647"/>
      <c r="D1647"/>
      <c r="E1647"/>
      <c r="F1647"/>
      <c r="G1647" s="9"/>
      <c r="H1647" s="9"/>
      <c r="I1647" s="9"/>
      <c r="J1647" s="9"/>
    </row>
    <row r="1648" spans="3:10" x14ac:dyDescent="0.2">
      <c r="C1648"/>
      <c r="D1648"/>
      <c r="E1648"/>
      <c r="F1648"/>
      <c r="G1648" s="9"/>
      <c r="H1648" s="9"/>
      <c r="I1648" s="9"/>
      <c r="J1648" s="9"/>
    </row>
    <row r="1649" spans="3:10" x14ac:dyDescent="0.2">
      <c r="C1649"/>
      <c r="D1649"/>
      <c r="E1649"/>
      <c r="F1649"/>
      <c r="G1649" s="9"/>
      <c r="H1649" s="9"/>
      <c r="I1649" s="9"/>
      <c r="J1649" s="9"/>
    </row>
    <row r="1650" spans="3:10" x14ac:dyDescent="0.2">
      <c r="C1650"/>
      <c r="D1650"/>
      <c r="E1650"/>
      <c r="F1650"/>
      <c r="G1650" s="9"/>
      <c r="H1650" s="9"/>
      <c r="I1650" s="9"/>
      <c r="J1650" s="9"/>
    </row>
    <row r="1651" spans="3:10" x14ac:dyDescent="0.2">
      <c r="C1651"/>
      <c r="D1651"/>
      <c r="E1651"/>
      <c r="F1651"/>
      <c r="G1651" s="9"/>
      <c r="H1651" s="9"/>
      <c r="I1651" s="9"/>
      <c r="J1651" s="9"/>
    </row>
    <row r="1652" spans="3:10" x14ac:dyDescent="0.2">
      <c r="C1652"/>
      <c r="D1652"/>
      <c r="E1652"/>
      <c r="F1652"/>
      <c r="G1652" s="9"/>
      <c r="H1652" s="9"/>
      <c r="I1652" s="9"/>
      <c r="J1652" s="9"/>
    </row>
    <row r="1653" spans="3:10" x14ac:dyDescent="0.2">
      <c r="C1653"/>
      <c r="D1653"/>
      <c r="E1653"/>
      <c r="F1653"/>
      <c r="G1653" s="9"/>
      <c r="H1653" s="9"/>
      <c r="I1653" s="9"/>
      <c r="J1653" s="9"/>
    </row>
    <row r="1654" spans="3:10" x14ac:dyDescent="0.2">
      <c r="C1654"/>
      <c r="D1654"/>
      <c r="E1654"/>
      <c r="F1654"/>
      <c r="G1654" s="9"/>
      <c r="H1654" s="9"/>
      <c r="I1654" s="9"/>
      <c r="J1654" s="9"/>
    </row>
    <row r="1655" spans="3:10" x14ac:dyDescent="0.2">
      <c r="C1655"/>
      <c r="D1655"/>
      <c r="E1655"/>
      <c r="F1655"/>
      <c r="G1655" s="9"/>
      <c r="H1655" s="9"/>
      <c r="I1655" s="9"/>
      <c r="J1655" s="9"/>
    </row>
    <row r="1656" spans="3:10" x14ac:dyDescent="0.2">
      <c r="C1656"/>
      <c r="D1656"/>
      <c r="E1656"/>
      <c r="F1656"/>
      <c r="G1656" s="9"/>
      <c r="H1656" s="9"/>
      <c r="I1656" s="9"/>
      <c r="J1656" s="9"/>
    </row>
    <row r="1657" spans="3:10" x14ac:dyDescent="0.2">
      <c r="C1657"/>
      <c r="D1657"/>
      <c r="E1657"/>
      <c r="F1657"/>
      <c r="G1657" s="9"/>
      <c r="H1657" s="9"/>
      <c r="I1657" s="9"/>
      <c r="J1657" s="9"/>
    </row>
    <row r="1658" spans="3:10" x14ac:dyDescent="0.2">
      <c r="C1658"/>
      <c r="D1658"/>
      <c r="E1658"/>
      <c r="F1658"/>
      <c r="G1658" s="9"/>
      <c r="H1658" s="9"/>
      <c r="I1658" s="9"/>
      <c r="J1658" s="9"/>
    </row>
    <row r="1659" spans="3:10" x14ac:dyDescent="0.2">
      <c r="C1659"/>
      <c r="D1659"/>
      <c r="E1659"/>
      <c r="F1659"/>
      <c r="G1659" s="9"/>
      <c r="H1659" s="9"/>
      <c r="I1659" s="9"/>
      <c r="J1659" s="9"/>
    </row>
    <row r="1660" spans="3:10" x14ac:dyDescent="0.2">
      <c r="C1660"/>
      <c r="D1660"/>
      <c r="E1660"/>
      <c r="F1660"/>
      <c r="G1660" s="9"/>
      <c r="H1660" s="9"/>
      <c r="I1660" s="9"/>
      <c r="J1660" s="9"/>
    </row>
    <row r="1661" spans="3:10" x14ac:dyDescent="0.2">
      <c r="C1661"/>
      <c r="D1661"/>
      <c r="E1661"/>
      <c r="F1661"/>
      <c r="G1661" s="9"/>
      <c r="H1661" s="9"/>
      <c r="I1661" s="9"/>
      <c r="J1661" s="9"/>
    </row>
    <row r="1662" spans="3:10" x14ac:dyDescent="0.2">
      <c r="C1662"/>
      <c r="D1662"/>
      <c r="E1662"/>
      <c r="F1662"/>
      <c r="G1662" s="9"/>
      <c r="H1662" s="9"/>
      <c r="I1662" s="9"/>
      <c r="J1662" s="9"/>
    </row>
    <row r="1663" spans="3:10" x14ac:dyDescent="0.2">
      <c r="C1663"/>
      <c r="D1663"/>
      <c r="E1663"/>
      <c r="F1663"/>
      <c r="G1663" s="9"/>
      <c r="H1663" s="9"/>
      <c r="I1663" s="9"/>
      <c r="J1663" s="9"/>
    </row>
    <row r="1664" spans="3:10" x14ac:dyDescent="0.2">
      <c r="C1664"/>
      <c r="D1664"/>
      <c r="E1664"/>
      <c r="F1664"/>
      <c r="G1664" s="9"/>
      <c r="H1664" s="9"/>
      <c r="I1664" s="9"/>
      <c r="J1664" s="9"/>
    </row>
    <row r="1665" spans="3:10" x14ac:dyDescent="0.2">
      <c r="C1665"/>
      <c r="D1665"/>
      <c r="E1665"/>
      <c r="F1665"/>
      <c r="G1665" s="9"/>
      <c r="H1665" s="9"/>
      <c r="I1665" s="9"/>
      <c r="J1665" s="9"/>
    </row>
    <row r="1666" spans="3:10" x14ac:dyDescent="0.2">
      <c r="C1666"/>
      <c r="D1666"/>
      <c r="E1666"/>
      <c r="F1666"/>
      <c r="G1666" s="9"/>
      <c r="H1666" s="9"/>
      <c r="I1666" s="9"/>
      <c r="J1666" s="9"/>
    </row>
    <row r="1667" spans="3:10" x14ac:dyDescent="0.2">
      <c r="C1667"/>
      <c r="D1667"/>
      <c r="E1667"/>
      <c r="F1667"/>
      <c r="G1667" s="9"/>
      <c r="H1667" s="9"/>
      <c r="I1667" s="9"/>
      <c r="J1667" s="9"/>
    </row>
    <row r="1668" spans="3:10" x14ac:dyDescent="0.2">
      <c r="C1668"/>
      <c r="D1668"/>
      <c r="E1668"/>
      <c r="F1668"/>
      <c r="G1668" s="9"/>
      <c r="H1668" s="9"/>
      <c r="I1668" s="9"/>
      <c r="J1668" s="9"/>
    </row>
    <row r="1669" spans="3:10" x14ac:dyDescent="0.2">
      <c r="C1669"/>
      <c r="D1669"/>
      <c r="E1669"/>
      <c r="F1669"/>
      <c r="G1669" s="9"/>
      <c r="H1669" s="9"/>
      <c r="I1669" s="9"/>
      <c r="J1669" s="9"/>
    </row>
    <row r="1670" spans="3:10" x14ac:dyDescent="0.2">
      <c r="C1670"/>
      <c r="D1670"/>
      <c r="E1670"/>
      <c r="F1670"/>
      <c r="G1670" s="9"/>
      <c r="H1670" s="9"/>
      <c r="I1670" s="9"/>
      <c r="J1670" s="9"/>
    </row>
    <row r="1671" spans="3:10" x14ac:dyDescent="0.2">
      <c r="C1671"/>
      <c r="D1671"/>
      <c r="E1671"/>
      <c r="F1671"/>
      <c r="G1671" s="9"/>
      <c r="H1671" s="9"/>
      <c r="I1671" s="9"/>
      <c r="J1671" s="9"/>
    </row>
    <row r="1672" spans="3:10" x14ac:dyDescent="0.2">
      <c r="C1672"/>
      <c r="D1672"/>
      <c r="E1672"/>
      <c r="F1672"/>
      <c r="G1672" s="9"/>
      <c r="H1672" s="9"/>
      <c r="I1672" s="9"/>
      <c r="J1672" s="9"/>
    </row>
    <row r="1673" spans="3:10" x14ac:dyDescent="0.2">
      <c r="C1673"/>
      <c r="D1673"/>
      <c r="E1673"/>
      <c r="F1673"/>
      <c r="G1673" s="9"/>
      <c r="H1673" s="9"/>
      <c r="I1673" s="9"/>
      <c r="J1673" s="9"/>
    </row>
    <row r="1674" spans="3:10" x14ac:dyDescent="0.2">
      <c r="C1674"/>
      <c r="D1674"/>
      <c r="E1674"/>
      <c r="F1674"/>
      <c r="G1674" s="9"/>
      <c r="H1674" s="9"/>
      <c r="I1674" s="9"/>
      <c r="J1674" s="9"/>
    </row>
    <row r="1675" spans="3:10" x14ac:dyDescent="0.2">
      <c r="C1675"/>
      <c r="D1675"/>
      <c r="E1675"/>
      <c r="F1675"/>
      <c r="G1675" s="9"/>
      <c r="H1675" s="9"/>
      <c r="I1675" s="9"/>
      <c r="J1675" s="9"/>
    </row>
    <row r="1676" spans="3:10" x14ac:dyDescent="0.2">
      <c r="C1676"/>
      <c r="D1676"/>
      <c r="E1676"/>
      <c r="F1676"/>
      <c r="G1676" s="9"/>
      <c r="H1676" s="9"/>
      <c r="I1676" s="9"/>
      <c r="J1676" s="9"/>
    </row>
    <row r="1677" spans="3:10" x14ac:dyDescent="0.2">
      <c r="C1677"/>
      <c r="D1677"/>
      <c r="E1677"/>
      <c r="F1677"/>
      <c r="G1677" s="9"/>
      <c r="H1677" s="9"/>
      <c r="I1677" s="9"/>
      <c r="J1677" s="9"/>
    </row>
    <row r="1678" spans="3:10" x14ac:dyDescent="0.2">
      <c r="C1678"/>
      <c r="D1678"/>
      <c r="E1678"/>
      <c r="F1678"/>
      <c r="G1678" s="9"/>
      <c r="H1678" s="9"/>
      <c r="I1678" s="9"/>
      <c r="J1678" s="9"/>
    </row>
    <row r="1679" spans="3:10" x14ac:dyDescent="0.2">
      <c r="C1679"/>
      <c r="D1679"/>
      <c r="E1679"/>
      <c r="F1679"/>
      <c r="G1679" s="9"/>
      <c r="H1679" s="9"/>
      <c r="I1679" s="9"/>
      <c r="J1679" s="9"/>
    </row>
    <row r="1680" spans="3:10" x14ac:dyDescent="0.2">
      <c r="C1680"/>
      <c r="D1680"/>
      <c r="E1680"/>
      <c r="F1680"/>
      <c r="G1680" s="9"/>
      <c r="H1680" s="9"/>
      <c r="I1680" s="9"/>
      <c r="J1680" s="9"/>
    </row>
    <row r="1681" spans="3:10" x14ac:dyDescent="0.2">
      <c r="C1681"/>
      <c r="D1681"/>
      <c r="E1681"/>
      <c r="F1681"/>
      <c r="G1681" s="9"/>
      <c r="H1681" s="9"/>
      <c r="I1681" s="9"/>
      <c r="J1681" s="9"/>
    </row>
    <row r="1682" spans="3:10" x14ac:dyDescent="0.2">
      <c r="C1682"/>
      <c r="D1682"/>
      <c r="E1682"/>
      <c r="F1682"/>
      <c r="G1682" s="9"/>
      <c r="H1682" s="9"/>
      <c r="I1682" s="9"/>
      <c r="J1682" s="9"/>
    </row>
    <row r="1683" spans="3:10" x14ac:dyDescent="0.2">
      <c r="C1683"/>
      <c r="D1683"/>
      <c r="E1683"/>
      <c r="F1683"/>
      <c r="G1683" s="9"/>
      <c r="H1683" s="9"/>
      <c r="I1683" s="9"/>
      <c r="J1683" s="9"/>
    </row>
    <row r="1684" spans="3:10" x14ac:dyDescent="0.2">
      <c r="C1684"/>
      <c r="D1684"/>
      <c r="E1684"/>
      <c r="F1684"/>
      <c r="G1684" s="9"/>
      <c r="H1684" s="9"/>
      <c r="I1684" s="9"/>
      <c r="J1684" s="9"/>
    </row>
    <row r="1685" spans="3:10" x14ac:dyDescent="0.2">
      <c r="C1685"/>
      <c r="D1685"/>
      <c r="E1685"/>
      <c r="F1685"/>
      <c r="G1685" s="9"/>
      <c r="H1685" s="9"/>
      <c r="I1685" s="9"/>
      <c r="J1685" s="9"/>
    </row>
    <row r="1686" spans="3:10" x14ac:dyDescent="0.2">
      <c r="C1686"/>
      <c r="D1686"/>
      <c r="E1686"/>
      <c r="F1686"/>
      <c r="G1686" s="9"/>
      <c r="H1686" s="9"/>
      <c r="I1686" s="9"/>
      <c r="J1686" s="9"/>
    </row>
    <row r="1687" spans="3:10" x14ac:dyDescent="0.2">
      <c r="C1687"/>
      <c r="D1687"/>
      <c r="E1687"/>
      <c r="F1687"/>
      <c r="G1687" s="9"/>
      <c r="H1687" s="9"/>
      <c r="I1687" s="9"/>
      <c r="J1687" s="9"/>
    </row>
    <row r="1688" spans="3:10" x14ac:dyDescent="0.2">
      <c r="C1688"/>
      <c r="D1688"/>
      <c r="E1688"/>
      <c r="F1688"/>
      <c r="G1688" s="9"/>
      <c r="H1688" s="9"/>
      <c r="I1688" s="9"/>
      <c r="J1688" s="9"/>
    </row>
    <row r="1689" spans="3:10" x14ac:dyDescent="0.2">
      <c r="C1689"/>
      <c r="D1689"/>
      <c r="E1689"/>
      <c r="F1689"/>
      <c r="G1689" s="9"/>
      <c r="H1689" s="9"/>
      <c r="I1689" s="9"/>
      <c r="J1689" s="9"/>
    </row>
    <row r="1690" spans="3:10" x14ac:dyDescent="0.2">
      <c r="C1690"/>
      <c r="D1690"/>
      <c r="E1690"/>
      <c r="F1690"/>
      <c r="G1690" s="9"/>
      <c r="H1690" s="9"/>
      <c r="I1690" s="9"/>
      <c r="J1690" s="9"/>
    </row>
    <row r="1691" spans="3:10" x14ac:dyDescent="0.2">
      <c r="C1691"/>
      <c r="D1691"/>
      <c r="E1691"/>
      <c r="F1691"/>
      <c r="G1691" s="9"/>
      <c r="H1691" s="9"/>
      <c r="I1691" s="9"/>
      <c r="J1691" s="9"/>
    </row>
    <row r="1692" spans="3:10" x14ac:dyDescent="0.2">
      <c r="C1692"/>
      <c r="D1692"/>
      <c r="E1692"/>
      <c r="F1692"/>
      <c r="G1692" s="9"/>
      <c r="H1692" s="9"/>
      <c r="I1692" s="9"/>
      <c r="J1692" s="9"/>
    </row>
    <row r="1693" spans="3:10" x14ac:dyDescent="0.2">
      <c r="C1693"/>
      <c r="D1693"/>
      <c r="E1693"/>
      <c r="F1693"/>
      <c r="G1693" s="9"/>
      <c r="H1693" s="9"/>
      <c r="I1693" s="9"/>
      <c r="J1693" s="9"/>
    </row>
    <row r="1694" spans="3:10" x14ac:dyDescent="0.2">
      <c r="C1694"/>
      <c r="D1694"/>
      <c r="E1694"/>
      <c r="F1694"/>
      <c r="G1694" s="9"/>
      <c r="H1694" s="9"/>
      <c r="I1694" s="9"/>
      <c r="J1694" s="9"/>
    </row>
    <row r="1695" spans="3:10" x14ac:dyDescent="0.2">
      <c r="C1695"/>
      <c r="D1695"/>
      <c r="E1695"/>
      <c r="F1695"/>
      <c r="G1695" s="9"/>
      <c r="H1695" s="9"/>
      <c r="I1695" s="9"/>
      <c r="J1695" s="9"/>
    </row>
    <row r="1696" spans="3:10" x14ac:dyDescent="0.2">
      <c r="C1696"/>
      <c r="D1696"/>
      <c r="E1696"/>
      <c r="F1696"/>
      <c r="G1696" s="9"/>
      <c r="H1696" s="9"/>
      <c r="I1696" s="9"/>
      <c r="J1696" s="9"/>
    </row>
    <row r="1697" spans="3:10" x14ac:dyDescent="0.2">
      <c r="C1697"/>
      <c r="D1697"/>
      <c r="E1697"/>
      <c r="F1697"/>
      <c r="G1697" s="9"/>
      <c r="H1697" s="9"/>
      <c r="I1697" s="9"/>
      <c r="J1697" s="9"/>
    </row>
    <row r="1698" spans="3:10" x14ac:dyDescent="0.2">
      <c r="C1698"/>
      <c r="D1698"/>
      <c r="E1698"/>
      <c r="F1698"/>
      <c r="G1698" s="9"/>
      <c r="H1698" s="9"/>
      <c r="I1698" s="9"/>
      <c r="J1698" s="9"/>
    </row>
    <row r="1699" spans="3:10" x14ac:dyDescent="0.2">
      <c r="C1699"/>
      <c r="D1699"/>
      <c r="E1699"/>
      <c r="F1699"/>
      <c r="G1699" s="9"/>
      <c r="H1699" s="9"/>
      <c r="I1699" s="9"/>
      <c r="J1699" s="9"/>
    </row>
    <row r="1700" spans="3:10" x14ac:dyDescent="0.2">
      <c r="C1700"/>
      <c r="D1700"/>
      <c r="E1700"/>
      <c r="F1700"/>
      <c r="G1700" s="9"/>
      <c r="H1700" s="9"/>
      <c r="I1700" s="9"/>
      <c r="J1700" s="9"/>
    </row>
    <row r="1701" spans="3:10" x14ac:dyDescent="0.2">
      <c r="C1701"/>
      <c r="D1701"/>
      <c r="E1701"/>
      <c r="F1701"/>
      <c r="G1701" s="9"/>
      <c r="H1701" s="9"/>
      <c r="I1701" s="9"/>
      <c r="J1701" s="9"/>
    </row>
    <row r="1702" spans="3:10" x14ac:dyDescent="0.2">
      <c r="C1702"/>
      <c r="D1702"/>
      <c r="E1702"/>
      <c r="F1702"/>
      <c r="G1702" s="9"/>
      <c r="H1702" s="9"/>
      <c r="I1702" s="9"/>
      <c r="J1702" s="9"/>
    </row>
    <row r="1703" spans="3:10" x14ac:dyDescent="0.2">
      <c r="C1703"/>
      <c r="D1703"/>
      <c r="E1703"/>
      <c r="F1703"/>
      <c r="G1703" s="9"/>
      <c r="H1703" s="9"/>
      <c r="I1703" s="9"/>
      <c r="J1703" s="9"/>
    </row>
    <row r="1704" spans="3:10" x14ac:dyDescent="0.2">
      <c r="C1704"/>
      <c r="D1704"/>
      <c r="E1704"/>
      <c r="F1704"/>
      <c r="G1704" s="9"/>
      <c r="H1704" s="9"/>
      <c r="I1704" s="9"/>
      <c r="J1704" s="9"/>
    </row>
    <row r="1705" spans="3:10" x14ac:dyDescent="0.2">
      <c r="C1705"/>
      <c r="D1705"/>
      <c r="E1705"/>
      <c r="F1705"/>
      <c r="G1705" s="9"/>
      <c r="H1705" s="9"/>
      <c r="I1705" s="9"/>
      <c r="J1705" s="9"/>
    </row>
    <row r="1706" spans="3:10" x14ac:dyDescent="0.2">
      <c r="C1706"/>
      <c r="D1706"/>
      <c r="E1706"/>
      <c r="F1706"/>
      <c r="G1706" s="9"/>
      <c r="H1706" s="9"/>
      <c r="I1706" s="9"/>
      <c r="J1706" s="9"/>
    </row>
    <row r="1707" spans="3:10" x14ac:dyDescent="0.2">
      <c r="C1707"/>
      <c r="D1707"/>
      <c r="E1707"/>
      <c r="F1707"/>
      <c r="G1707" s="9"/>
      <c r="H1707" s="9"/>
      <c r="I1707" s="9"/>
      <c r="J1707" s="9"/>
    </row>
    <row r="1708" spans="3:10" x14ac:dyDescent="0.2">
      <c r="C1708"/>
      <c r="D1708"/>
      <c r="E1708"/>
      <c r="F1708"/>
      <c r="G1708" s="9"/>
      <c r="H1708" s="9"/>
      <c r="I1708" s="9"/>
      <c r="J1708" s="9"/>
    </row>
    <row r="1709" spans="3:10" x14ac:dyDescent="0.2">
      <c r="C1709"/>
      <c r="D1709"/>
      <c r="E1709"/>
      <c r="F1709"/>
      <c r="G1709" s="9"/>
      <c r="H1709" s="9"/>
      <c r="I1709" s="9"/>
      <c r="J1709" s="9"/>
    </row>
    <row r="1710" spans="3:10" x14ac:dyDescent="0.2">
      <c r="C1710"/>
      <c r="D1710"/>
      <c r="E1710"/>
      <c r="F1710"/>
      <c r="G1710" s="9"/>
      <c r="H1710" s="9"/>
      <c r="I1710" s="9"/>
      <c r="J1710" s="9"/>
    </row>
    <row r="1711" spans="3:10" x14ac:dyDescent="0.2">
      <c r="C1711"/>
      <c r="D1711"/>
      <c r="E1711"/>
      <c r="F1711"/>
      <c r="G1711" s="9"/>
      <c r="H1711" s="9"/>
      <c r="I1711" s="9"/>
      <c r="J1711" s="9"/>
    </row>
    <row r="1712" spans="3:10" x14ac:dyDescent="0.2">
      <c r="C1712"/>
      <c r="D1712"/>
      <c r="E1712"/>
      <c r="F1712"/>
      <c r="G1712" s="9"/>
      <c r="H1712" s="9"/>
      <c r="I1712" s="9"/>
      <c r="J1712" s="9"/>
    </row>
    <row r="1713" spans="3:10" x14ac:dyDescent="0.2">
      <c r="C1713"/>
      <c r="D1713"/>
      <c r="E1713"/>
      <c r="F1713"/>
      <c r="G1713" s="9"/>
      <c r="H1713" s="9"/>
      <c r="I1713" s="9"/>
      <c r="J1713" s="9"/>
    </row>
    <row r="1714" spans="3:10" x14ac:dyDescent="0.2">
      <c r="C1714"/>
      <c r="D1714"/>
      <c r="E1714"/>
      <c r="F1714"/>
      <c r="G1714" s="9"/>
      <c r="H1714" s="9"/>
      <c r="I1714" s="9"/>
      <c r="J1714" s="9"/>
    </row>
    <row r="1715" spans="3:10" x14ac:dyDescent="0.2">
      <c r="C1715"/>
      <c r="D1715"/>
      <c r="E1715"/>
      <c r="F1715"/>
      <c r="G1715" s="9"/>
      <c r="H1715" s="9"/>
      <c r="I1715" s="9"/>
      <c r="J1715" s="9"/>
    </row>
    <row r="1716" spans="3:10" x14ac:dyDescent="0.2">
      <c r="C1716"/>
      <c r="D1716"/>
      <c r="E1716"/>
      <c r="F1716"/>
      <c r="G1716" s="9"/>
      <c r="H1716" s="9"/>
      <c r="I1716" s="9"/>
      <c r="J1716" s="9"/>
    </row>
    <row r="1717" spans="3:10" x14ac:dyDescent="0.2">
      <c r="C1717"/>
      <c r="D1717"/>
      <c r="E1717"/>
      <c r="F1717"/>
      <c r="G1717" s="9"/>
      <c r="H1717" s="9"/>
      <c r="I1717" s="9"/>
      <c r="J1717" s="9"/>
    </row>
    <row r="1718" spans="3:10" x14ac:dyDescent="0.2">
      <c r="C1718"/>
      <c r="D1718"/>
      <c r="E1718"/>
      <c r="F1718"/>
      <c r="G1718" s="9"/>
      <c r="H1718" s="9"/>
      <c r="I1718" s="9"/>
      <c r="J1718" s="9"/>
    </row>
    <row r="1719" spans="3:10" x14ac:dyDescent="0.2">
      <c r="C1719"/>
      <c r="D1719"/>
      <c r="E1719"/>
      <c r="F1719"/>
      <c r="G1719" s="9"/>
      <c r="H1719" s="9"/>
      <c r="I1719" s="9"/>
      <c r="J1719" s="9"/>
    </row>
    <row r="1720" spans="3:10" x14ac:dyDescent="0.2">
      <c r="C1720"/>
      <c r="D1720"/>
      <c r="E1720"/>
      <c r="F1720"/>
      <c r="G1720" s="9"/>
      <c r="H1720" s="9"/>
      <c r="I1720" s="9"/>
      <c r="J1720" s="9"/>
    </row>
    <row r="1721" spans="3:10" x14ac:dyDescent="0.2">
      <c r="C1721"/>
      <c r="D1721"/>
      <c r="E1721"/>
      <c r="F1721"/>
      <c r="G1721" s="9"/>
      <c r="H1721" s="9"/>
      <c r="I1721" s="9"/>
      <c r="J1721" s="9"/>
    </row>
    <row r="1722" spans="3:10" x14ac:dyDescent="0.2">
      <c r="C1722"/>
      <c r="D1722"/>
      <c r="E1722"/>
      <c r="F1722"/>
      <c r="G1722" s="9"/>
      <c r="H1722" s="9"/>
      <c r="I1722" s="9"/>
      <c r="J1722" s="9"/>
    </row>
    <row r="1723" spans="3:10" x14ac:dyDescent="0.2">
      <c r="C1723"/>
      <c r="D1723"/>
      <c r="E1723"/>
      <c r="F1723"/>
      <c r="G1723" s="9"/>
      <c r="H1723" s="9"/>
      <c r="I1723" s="9"/>
      <c r="J1723" s="9"/>
    </row>
    <row r="1724" spans="3:10" x14ac:dyDescent="0.2">
      <c r="C1724"/>
      <c r="D1724"/>
      <c r="E1724"/>
      <c r="F1724"/>
      <c r="G1724" s="9"/>
      <c r="H1724" s="9"/>
      <c r="I1724" s="9"/>
      <c r="J1724" s="9"/>
    </row>
    <row r="1725" spans="3:10" x14ac:dyDescent="0.2">
      <c r="C1725"/>
      <c r="D1725"/>
      <c r="E1725"/>
      <c r="F1725"/>
      <c r="G1725" s="9"/>
      <c r="H1725" s="9"/>
      <c r="I1725" s="9"/>
      <c r="J1725" s="9"/>
    </row>
    <row r="1726" spans="3:10" x14ac:dyDescent="0.2">
      <c r="C1726"/>
      <c r="D1726"/>
      <c r="E1726"/>
      <c r="F1726"/>
      <c r="G1726" s="9"/>
      <c r="H1726" s="9"/>
      <c r="I1726" s="9"/>
      <c r="J1726" s="9"/>
    </row>
    <row r="1727" spans="3:10" x14ac:dyDescent="0.2">
      <c r="C1727"/>
      <c r="D1727"/>
      <c r="E1727"/>
      <c r="F1727"/>
      <c r="G1727" s="9"/>
      <c r="H1727" s="9"/>
      <c r="I1727" s="9"/>
      <c r="J1727" s="9"/>
    </row>
    <row r="1728" spans="3:10" x14ac:dyDescent="0.2">
      <c r="C1728"/>
      <c r="D1728"/>
      <c r="E1728"/>
      <c r="F1728"/>
      <c r="G1728" s="9"/>
      <c r="H1728" s="9"/>
      <c r="I1728" s="9"/>
      <c r="J1728" s="9"/>
    </row>
    <row r="1729" spans="3:10" x14ac:dyDescent="0.2">
      <c r="C1729"/>
      <c r="D1729"/>
      <c r="E1729"/>
      <c r="F1729"/>
      <c r="G1729" s="9"/>
      <c r="H1729" s="9"/>
      <c r="I1729" s="9"/>
      <c r="J1729" s="9"/>
    </row>
    <row r="1730" spans="3:10" x14ac:dyDescent="0.2">
      <c r="C1730"/>
      <c r="D1730"/>
      <c r="E1730"/>
      <c r="F1730"/>
      <c r="G1730" s="9"/>
      <c r="H1730" s="9"/>
      <c r="I1730" s="9"/>
      <c r="J1730" s="9"/>
    </row>
    <row r="1731" spans="3:10" x14ac:dyDescent="0.2">
      <c r="C1731"/>
      <c r="D1731"/>
      <c r="E1731"/>
      <c r="F1731"/>
      <c r="G1731" s="9"/>
      <c r="H1731" s="9"/>
      <c r="I1731" s="9"/>
      <c r="J1731" s="9"/>
    </row>
    <row r="1732" spans="3:10" x14ac:dyDescent="0.2">
      <c r="C1732"/>
      <c r="D1732"/>
      <c r="E1732"/>
      <c r="F1732"/>
      <c r="G1732" s="9"/>
      <c r="H1732" s="9"/>
      <c r="I1732" s="9"/>
      <c r="J1732" s="9"/>
    </row>
    <row r="1733" spans="3:10" x14ac:dyDescent="0.2">
      <c r="C1733"/>
      <c r="D1733"/>
      <c r="E1733"/>
      <c r="F1733"/>
      <c r="G1733" s="9"/>
      <c r="H1733" s="9"/>
      <c r="I1733" s="9"/>
      <c r="J1733" s="9"/>
    </row>
    <row r="1734" spans="3:10" x14ac:dyDescent="0.2">
      <c r="C1734"/>
      <c r="D1734"/>
      <c r="E1734"/>
      <c r="F1734"/>
      <c r="G1734" s="9"/>
      <c r="H1734" s="9"/>
      <c r="I1734" s="9"/>
      <c r="J1734" s="9"/>
    </row>
    <row r="1735" spans="3:10" x14ac:dyDescent="0.2">
      <c r="C1735"/>
      <c r="D1735"/>
      <c r="E1735"/>
      <c r="F1735"/>
      <c r="G1735" s="9"/>
      <c r="H1735" s="9"/>
      <c r="I1735" s="9"/>
      <c r="J1735" s="9"/>
    </row>
    <row r="1736" spans="3:10" x14ac:dyDescent="0.2">
      <c r="C1736"/>
      <c r="D1736"/>
      <c r="E1736"/>
      <c r="F1736"/>
      <c r="G1736" s="9"/>
      <c r="H1736" s="9"/>
      <c r="I1736" s="9"/>
      <c r="J1736" s="9"/>
    </row>
    <row r="1737" spans="3:10" x14ac:dyDescent="0.2">
      <c r="C1737"/>
      <c r="D1737"/>
      <c r="E1737"/>
      <c r="F1737"/>
      <c r="G1737" s="9"/>
      <c r="H1737" s="9"/>
      <c r="I1737" s="9"/>
      <c r="J1737" s="9"/>
    </row>
    <row r="1738" spans="3:10" x14ac:dyDescent="0.2">
      <c r="C1738"/>
      <c r="D1738"/>
      <c r="E1738"/>
      <c r="F1738"/>
      <c r="G1738" s="9"/>
      <c r="H1738" s="9"/>
      <c r="I1738" s="9"/>
      <c r="J1738" s="9"/>
    </row>
    <row r="1739" spans="3:10" x14ac:dyDescent="0.2">
      <c r="C1739"/>
      <c r="D1739"/>
      <c r="E1739"/>
      <c r="F1739"/>
      <c r="G1739" s="9"/>
      <c r="H1739" s="9"/>
      <c r="I1739" s="9"/>
      <c r="J1739" s="9"/>
    </row>
    <row r="1740" spans="3:10" x14ac:dyDescent="0.2">
      <c r="C1740"/>
      <c r="D1740"/>
      <c r="E1740"/>
      <c r="F1740"/>
      <c r="G1740" s="9"/>
      <c r="H1740" s="9"/>
      <c r="I1740" s="9"/>
      <c r="J1740" s="9"/>
    </row>
    <row r="1741" spans="3:10" x14ac:dyDescent="0.2">
      <c r="C1741"/>
      <c r="D1741"/>
      <c r="E1741"/>
      <c r="F1741"/>
      <c r="G1741" s="9"/>
      <c r="H1741" s="9"/>
      <c r="I1741" s="9"/>
      <c r="J1741" s="9"/>
    </row>
    <row r="1742" spans="3:10" x14ac:dyDescent="0.2">
      <c r="C1742"/>
      <c r="D1742"/>
      <c r="E1742"/>
      <c r="F1742"/>
      <c r="G1742" s="9"/>
      <c r="H1742" s="9"/>
      <c r="I1742" s="9"/>
      <c r="J1742" s="9"/>
    </row>
    <row r="1743" spans="3:10" x14ac:dyDescent="0.2">
      <c r="C1743"/>
      <c r="D1743"/>
      <c r="E1743"/>
      <c r="F1743"/>
      <c r="G1743" s="9"/>
      <c r="H1743" s="9"/>
      <c r="I1743" s="9"/>
      <c r="J1743" s="9"/>
    </row>
    <row r="1744" spans="3:10" x14ac:dyDescent="0.2">
      <c r="C1744"/>
      <c r="D1744"/>
      <c r="E1744"/>
      <c r="F1744"/>
      <c r="G1744" s="9"/>
      <c r="H1744" s="9"/>
      <c r="I1744" s="9"/>
      <c r="J1744" s="9"/>
    </row>
    <row r="1745" spans="3:10" x14ac:dyDescent="0.2">
      <c r="C1745"/>
      <c r="D1745"/>
      <c r="E1745"/>
      <c r="F1745"/>
      <c r="G1745" s="9"/>
      <c r="H1745" s="9"/>
      <c r="I1745" s="9"/>
      <c r="J1745" s="9"/>
    </row>
    <row r="1746" spans="3:10" x14ac:dyDescent="0.2">
      <c r="C1746"/>
      <c r="D1746"/>
      <c r="E1746"/>
      <c r="F1746"/>
      <c r="G1746" s="9"/>
      <c r="H1746" s="9"/>
      <c r="I1746" s="9"/>
      <c r="J1746" s="9"/>
    </row>
    <row r="1747" spans="3:10" x14ac:dyDescent="0.2">
      <c r="C1747"/>
      <c r="D1747"/>
      <c r="E1747"/>
      <c r="F1747"/>
      <c r="G1747" s="9"/>
      <c r="H1747" s="9"/>
      <c r="I1747" s="9"/>
      <c r="J1747" s="9"/>
    </row>
    <row r="1748" spans="3:10" x14ac:dyDescent="0.2">
      <c r="C1748"/>
      <c r="D1748"/>
      <c r="E1748"/>
      <c r="F1748"/>
      <c r="G1748" s="9"/>
      <c r="H1748" s="9"/>
      <c r="I1748" s="9"/>
      <c r="J1748" s="9"/>
    </row>
    <row r="1749" spans="3:10" x14ac:dyDescent="0.2">
      <c r="C1749"/>
      <c r="D1749"/>
      <c r="E1749"/>
      <c r="F1749"/>
      <c r="G1749" s="9"/>
      <c r="H1749" s="9"/>
      <c r="I1749" s="9"/>
      <c r="J1749" s="9"/>
    </row>
    <row r="1750" spans="3:10" x14ac:dyDescent="0.2">
      <c r="C1750"/>
      <c r="D1750"/>
      <c r="E1750"/>
      <c r="F1750"/>
      <c r="G1750" s="9"/>
      <c r="H1750" s="9"/>
      <c r="I1750" s="9"/>
      <c r="J1750" s="9"/>
    </row>
    <row r="1751" spans="3:10" x14ac:dyDescent="0.2">
      <c r="C1751"/>
      <c r="D1751"/>
      <c r="E1751"/>
      <c r="F1751"/>
      <c r="G1751" s="9"/>
      <c r="H1751" s="9"/>
      <c r="I1751" s="9"/>
      <c r="J1751" s="9"/>
    </row>
    <row r="1752" spans="3:10" x14ac:dyDescent="0.2">
      <c r="C1752"/>
      <c r="D1752"/>
      <c r="E1752"/>
      <c r="F1752"/>
      <c r="G1752" s="9"/>
      <c r="H1752" s="9"/>
      <c r="I1752" s="9"/>
      <c r="J1752" s="9"/>
    </row>
    <row r="1753" spans="3:10" x14ac:dyDescent="0.2">
      <c r="C1753"/>
      <c r="D1753"/>
      <c r="E1753"/>
      <c r="F1753"/>
      <c r="G1753" s="9"/>
      <c r="H1753" s="9"/>
      <c r="I1753" s="9"/>
      <c r="J1753" s="9"/>
    </row>
    <row r="1754" spans="3:10" x14ac:dyDescent="0.2">
      <c r="C1754"/>
      <c r="D1754"/>
      <c r="E1754"/>
      <c r="F1754"/>
      <c r="G1754" s="9"/>
      <c r="H1754" s="9"/>
      <c r="I1754" s="9"/>
      <c r="J1754" s="9"/>
    </row>
    <row r="1755" spans="3:10" x14ac:dyDescent="0.2">
      <c r="C1755"/>
      <c r="D1755"/>
      <c r="E1755"/>
      <c r="F1755"/>
      <c r="G1755" s="9"/>
      <c r="H1755" s="9"/>
      <c r="I1755" s="9"/>
      <c r="J1755" s="9"/>
    </row>
    <row r="1756" spans="3:10" x14ac:dyDescent="0.2">
      <c r="C1756"/>
      <c r="D1756"/>
      <c r="E1756"/>
      <c r="F1756"/>
      <c r="G1756" s="9"/>
      <c r="H1756" s="9"/>
      <c r="I1756" s="9"/>
      <c r="J1756" s="9"/>
    </row>
    <row r="1757" spans="3:10" x14ac:dyDescent="0.2">
      <c r="C1757"/>
      <c r="D1757"/>
      <c r="E1757"/>
      <c r="F1757"/>
      <c r="G1757" s="9"/>
      <c r="H1757" s="9"/>
      <c r="I1757" s="9"/>
      <c r="J1757" s="9"/>
    </row>
  </sheetData>
  <pageMargins left="0.7" right="0.7" top="0.75" bottom="0.75" header="0.3" footer="0.3"/>
  <pageSetup scale="53" fitToHeight="0" orientation="landscape"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4"/>
  <sheetViews>
    <sheetView showGridLines="0" topLeftCell="B2" zoomScale="90" zoomScaleNormal="90" workbookViewId="0"/>
  </sheetViews>
  <sheetFormatPr defaultRowHeight="14.25" x14ac:dyDescent="0.2"/>
  <cols>
    <col min="1" max="1" width="8.796875" style="5" hidden="1" customWidth="1"/>
    <col min="2" max="2" width="5.59765625" style="3" customWidth="1"/>
    <col min="3" max="3" width="21.19921875" style="3" bestFit="1" customWidth="1"/>
    <col min="4" max="4" width="16.5" style="3" bestFit="1" customWidth="1"/>
    <col min="5" max="5" width="21.3984375" style="3" bestFit="1" customWidth="1"/>
    <col min="6" max="6" width="12.3984375" style="3" bestFit="1" customWidth="1"/>
    <col min="7" max="7" width="13" style="3" bestFit="1" customWidth="1"/>
    <col min="8" max="8" width="16" style="3" bestFit="1" customWidth="1"/>
    <col min="9" max="9" width="26.796875" style="3" bestFit="1" customWidth="1"/>
    <col min="10" max="10" width="33.19921875" style="3" bestFit="1" customWidth="1"/>
    <col min="11" max="11" width="37.8984375" style="3" bestFit="1" customWidth="1"/>
    <col min="12" max="12" width="21.19921875" style="3" bestFit="1" customWidth="1"/>
    <col min="13" max="13" width="19.3984375" style="3" bestFit="1" customWidth="1"/>
    <col min="14" max="14" width="28" style="3" bestFit="1" customWidth="1"/>
    <col min="15" max="15" width="12.59765625" style="3" bestFit="1" customWidth="1"/>
    <col min="16" max="16" width="13" style="3" bestFit="1" customWidth="1"/>
    <col min="17" max="17" width="16.296875" style="3" bestFit="1" customWidth="1"/>
    <col min="18" max="18" width="12" style="3" bestFit="1" customWidth="1"/>
    <col min="19" max="19" width="9.5" style="3" bestFit="1" customWidth="1"/>
    <col min="20" max="16384" width="8.796875" style="3"/>
  </cols>
  <sheetData>
    <row r="1" spans="1:37" hidden="1" x14ac:dyDescent="0.2">
      <c r="A1" s="4" t="s">
        <v>489</v>
      </c>
      <c r="C1" s="4" t="s">
        <v>94</v>
      </c>
      <c r="D1" s="5" t="s">
        <v>99</v>
      </c>
      <c r="E1" s="5" t="s">
        <v>21</v>
      </c>
      <c r="F1" s="5" t="s">
        <v>21</v>
      </c>
      <c r="G1" s="5" t="s">
        <v>21</v>
      </c>
      <c r="H1" s="5" t="s">
        <v>21</v>
      </c>
      <c r="I1" s="5" t="s">
        <v>21</v>
      </c>
      <c r="J1" s="5" t="s">
        <v>21</v>
      </c>
      <c r="K1" s="5" t="s">
        <v>21</v>
      </c>
      <c r="L1" s="5" t="s">
        <v>21</v>
      </c>
      <c r="M1" s="5" t="s">
        <v>21</v>
      </c>
      <c r="N1" s="5" t="s">
        <v>21</v>
      </c>
      <c r="O1" s="5" t="s">
        <v>21</v>
      </c>
      <c r="P1" s="5" t="s">
        <v>21</v>
      </c>
      <c r="Q1" s="5" t="s">
        <v>21</v>
      </c>
      <c r="R1" s="5" t="s">
        <v>21</v>
      </c>
      <c r="S1" s="5" t="s">
        <v>21</v>
      </c>
      <c r="T1" s="2"/>
      <c r="U1" s="2"/>
      <c r="V1" s="2"/>
      <c r="W1" s="2"/>
      <c r="X1" s="2"/>
      <c r="Y1" s="2"/>
      <c r="Z1" s="2"/>
      <c r="AA1" s="2"/>
      <c r="AB1" s="2"/>
      <c r="AC1" s="2"/>
      <c r="AD1" s="2"/>
      <c r="AE1" s="2"/>
      <c r="AF1" s="2"/>
      <c r="AG1" s="2"/>
      <c r="AH1" s="2"/>
      <c r="AI1" s="2"/>
      <c r="AJ1" s="2"/>
      <c r="AK1" s="2"/>
    </row>
    <row r="2" spans="1:37" x14ac:dyDescent="0.2">
      <c r="A2" s="4"/>
      <c r="C2" s="4"/>
      <c r="D2" s="5"/>
      <c r="E2" s="5"/>
      <c r="F2" s="5"/>
      <c r="G2" s="5"/>
      <c r="H2" s="5"/>
      <c r="I2" s="5"/>
      <c r="J2" s="5"/>
      <c r="K2" s="5"/>
      <c r="L2" s="5"/>
      <c r="M2" s="5"/>
      <c r="N2" s="5"/>
      <c r="O2" s="5"/>
      <c r="P2" s="5"/>
      <c r="Q2" s="5"/>
      <c r="R2" s="5"/>
      <c r="S2" s="5"/>
      <c r="T2" s="2"/>
      <c r="U2" s="2"/>
      <c r="V2" s="2"/>
      <c r="W2" s="2"/>
      <c r="X2" s="2"/>
      <c r="Y2" s="2"/>
      <c r="Z2" s="2"/>
      <c r="AA2" s="2"/>
      <c r="AB2" s="2"/>
      <c r="AC2" s="2"/>
      <c r="AD2" s="2"/>
      <c r="AE2" s="2"/>
      <c r="AF2" s="2"/>
      <c r="AG2" s="2"/>
      <c r="AH2" s="2"/>
      <c r="AI2" s="2"/>
      <c r="AJ2" s="2"/>
      <c r="AK2" s="2"/>
    </row>
    <row r="3" spans="1:37" x14ac:dyDescent="0.2">
      <c r="A3" s="4"/>
      <c r="B3" s="5"/>
      <c r="C3" s="4"/>
      <c r="D3" s="5"/>
      <c r="E3" s="5"/>
      <c r="F3" s="5"/>
      <c r="G3" s="5"/>
      <c r="H3" s="5"/>
      <c r="I3" s="5"/>
      <c r="J3" s="5"/>
      <c r="K3" s="5"/>
      <c r="L3" s="5"/>
      <c r="M3" s="5"/>
      <c r="N3" s="5"/>
      <c r="O3" s="5"/>
      <c r="P3" s="5"/>
      <c r="Q3" s="5"/>
      <c r="R3" s="5"/>
      <c r="S3" s="5"/>
      <c r="T3" s="5"/>
      <c r="U3" s="2"/>
      <c r="V3" s="2"/>
      <c r="W3" s="2"/>
      <c r="X3" s="2"/>
      <c r="Y3" s="2"/>
      <c r="Z3" s="2"/>
      <c r="AA3" s="2"/>
      <c r="AB3" s="2"/>
      <c r="AC3" s="2"/>
      <c r="AD3" s="2"/>
      <c r="AE3" s="2"/>
      <c r="AF3" s="2"/>
      <c r="AG3" s="2"/>
      <c r="AH3" s="2"/>
      <c r="AI3" s="2"/>
      <c r="AJ3" s="2"/>
      <c r="AK3" s="2"/>
    </row>
    <row r="4" spans="1:37" ht="15" thickBot="1" x14ac:dyDescent="0.25">
      <c r="A4" s="4"/>
      <c r="B4" s="5"/>
      <c r="C4" s="18" t="s">
        <v>97</v>
      </c>
      <c r="D4" s="19" t="s">
        <v>98</v>
      </c>
      <c r="E4" s="22"/>
      <c r="F4" s="22"/>
      <c r="G4" s="22"/>
      <c r="H4" s="22"/>
      <c r="I4" s="22"/>
      <c r="J4" s="22"/>
      <c r="K4" s="22"/>
      <c r="L4" s="22"/>
      <c r="M4" s="22"/>
      <c r="N4" s="22"/>
      <c r="O4" s="22"/>
      <c r="P4" s="22"/>
      <c r="Q4" s="22"/>
      <c r="R4" s="22"/>
      <c r="S4" s="22"/>
      <c r="T4" s="5"/>
      <c r="U4" s="2"/>
      <c r="V4" s="2"/>
      <c r="W4" s="2"/>
      <c r="X4" s="2"/>
      <c r="Y4" s="2"/>
      <c r="Z4" s="2"/>
      <c r="AA4" s="2"/>
      <c r="AB4" s="2"/>
      <c r="AC4" s="2"/>
      <c r="AD4" s="2"/>
      <c r="AE4" s="2"/>
      <c r="AF4" s="2"/>
      <c r="AG4" s="2"/>
      <c r="AH4" s="2"/>
      <c r="AI4" s="2"/>
      <c r="AJ4" s="2"/>
      <c r="AK4" s="2"/>
    </row>
    <row r="5" spans="1:37" ht="15" thickTop="1" x14ac:dyDescent="0.2">
      <c r="A5" s="4"/>
      <c r="B5" s="5"/>
      <c r="C5" s="20" t="s">
        <v>100</v>
      </c>
      <c r="D5" s="21"/>
      <c r="E5" s="22"/>
      <c r="F5" s="22"/>
      <c r="G5" s="22"/>
      <c r="H5" s="22"/>
      <c r="I5" s="22"/>
      <c r="J5" s="22"/>
      <c r="K5" s="22"/>
      <c r="L5" s="22"/>
      <c r="M5" s="22"/>
      <c r="N5" s="22"/>
      <c r="O5" s="22"/>
      <c r="P5" s="22"/>
      <c r="Q5" s="22"/>
      <c r="R5" s="22"/>
      <c r="S5" s="22"/>
      <c r="T5" s="5"/>
      <c r="U5" s="2"/>
      <c r="V5" s="2"/>
      <c r="W5" s="2"/>
      <c r="X5" s="2"/>
      <c r="Y5" s="2"/>
      <c r="Z5" s="2"/>
      <c r="AA5" s="2"/>
      <c r="AB5" s="2"/>
      <c r="AC5" s="2"/>
      <c r="AD5" s="2"/>
      <c r="AE5" s="2"/>
      <c r="AF5" s="2"/>
      <c r="AG5" s="2"/>
      <c r="AH5" s="2"/>
      <c r="AI5" s="2"/>
      <c r="AJ5" s="2"/>
      <c r="AK5" s="2"/>
    </row>
    <row r="6" spans="1:37" x14ac:dyDescent="0.2">
      <c r="A6" s="4"/>
      <c r="C6" s="15" t="s">
        <v>92</v>
      </c>
      <c r="D6" s="16" t="s">
        <v>93</v>
      </c>
      <c r="E6" s="23"/>
      <c r="F6" s="23"/>
      <c r="G6" s="23"/>
      <c r="H6" s="23"/>
      <c r="I6" s="23"/>
      <c r="J6" s="23"/>
      <c r="K6" s="23"/>
      <c r="L6" s="23"/>
      <c r="M6" s="23"/>
      <c r="N6" s="23"/>
      <c r="O6" s="23"/>
      <c r="P6" s="23"/>
      <c r="Q6" s="23"/>
      <c r="R6" s="23"/>
      <c r="S6" s="23"/>
      <c r="T6" s="2"/>
      <c r="U6" s="2"/>
      <c r="V6" s="2"/>
      <c r="W6" s="2"/>
      <c r="X6" s="2"/>
      <c r="Y6" s="2"/>
      <c r="Z6" s="2"/>
      <c r="AA6" s="2"/>
      <c r="AB6" s="2"/>
      <c r="AC6" s="2"/>
      <c r="AD6" s="2"/>
      <c r="AE6" s="2"/>
      <c r="AF6" s="2"/>
      <c r="AG6" s="2"/>
      <c r="AH6" s="2"/>
      <c r="AI6" s="2"/>
      <c r="AJ6" s="2"/>
      <c r="AK6" s="2"/>
    </row>
    <row r="7" spans="1:37" x14ac:dyDescent="0.2">
      <c r="A7" s="4" t="s">
        <v>96</v>
      </c>
      <c r="C7" s="15" t="s">
        <v>4</v>
      </c>
      <c r="D7" s="15" t="str">
        <f>"1/1/2015..12/31/2015"</f>
        <v>1/1/2015..12/31/2015</v>
      </c>
      <c r="E7" s="24"/>
      <c r="F7" s="24"/>
      <c r="G7" s="24"/>
      <c r="H7" s="24"/>
      <c r="I7" s="24"/>
      <c r="J7" s="24"/>
      <c r="K7" s="24"/>
      <c r="L7" s="24"/>
      <c r="M7" s="24"/>
      <c r="N7" s="24"/>
      <c r="O7" s="24"/>
      <c r="P7" s="24"/>
      <c r="Q7" s="24"/>
      <c r="R7" s="24"/>
      <c r="S7" s="24"/>
      <c r="T7" s="2"/>
      <c r="U7" s="2"/>
      <c r="V7" s="2"/>
      <c r="W7" s="2"/>
      <c r="X7" s="2"/>
      <c r="Y7" s="2"/>
      <c r="Z7" s="2"/>
      <c r="AA7" s="2"/>
      <c r="AB7" s="2"/>
      <c r="AC7" s="2"/>
      <c r="AD7" s="2"/>
      <c r="AE7" s="2"/>
      <c r="AF7" s="2"/>
      <c r="AG7" s="2"/>
      <c r="AH7" s="2"/>
      <c r="AI7" s="2"/>
      <c r="AJ7" s="2"/>
      <c r="AK7" s="2"/>
    </row>
    <row r="8" spans="1:37" x14ac:dyDescent="0.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1:37" hidden="1" x14ac:dyDescent="0.2">
      <c r="A9" s="4" t="s">
        <v>1</v>
      </c>
      <c r="B9" s="14"/>
      <c r="D9" s="17" t="s">
        <v>2</v>
      </c>
      <c r="E9" s="17"/>
      <c r="F9" s="17"/>
      <c r="G9" s="17"/>
      <c r="H9" s="17"/>
      <c r="I9" s="17"/>
      <c r="J9" s="17"/>
      <c r="K9" s="17"/>
      <c r="L9" s="17"/>
      <c r="M9" s="17"/>
      <c r="N9" s="17"/>
      <c r="O9" s="17"/>
      <c r="P9" s="17"/>
      <c r="Q9" s="17"/>
      <c r="R9" s="17"/>
      <c r="S9" s="17"/>
      <c r="T9" s="14" t="s">
        <v>4</v>
      </c>
      <c r="U9" s="14" t="s">
        <v>5</v>
      </c>
      <c r="V9" s="14" t="s">
        <v>6</v>
      </c>
      <c r="W9" s="14" t="s">
        <v>7</v>
      </c>
      <c r="X9" s="14" t="s">
        <v>8</v>
      </c>
      <c r="Y9" s="14" t="s">
        <v>9</v>
      </c>
      <c r="Z9" s="14" t="s">
        <v>10</v>
      </c>
      <c r="AA9" s="14" t="s">
        <v>11</v>
      </c>
      <c r="AB9" s="14" t="s">
        <v>12</v>
      </c>
      <c r="AC9" s="14" t="s">
        <v>13</v>
      </c>
      <c r="AD9" s="14" t="s">
        <v>14</v>
      </c>
      <c r="AE9" s="14" t="s">
        <v>15</v>
      </c>
      <c r="AF9" s="14" t="s">
        <v>16</v>
      </c>
      <c r="AG9" s="14" t="s">
        <v>17</v>
      </c>
      <c r="AH9" s="14" t="s">
        <v>18</v>
      </c>
      <c r="AI9" s="14" t="s">
        <v>19</v>
      </c>
      <c r="AJ9" s="2"/>
      <c r="AK9" s="2"/>
    </row>
    <row r="10" spans="1:37" hidden="1" x14ac:dyDescent="0.2">
      <c r="A10" s="4" t="s">
        <v>1</v>
      </c>
      <c r="B10" s="14"/>
      <c r="D10" s="17" t="s">
        <v>3</v>
      </c>
      <c r="E10" s="17"/>
      <c r="F10" s="17"/>
      <c r="G10" s="17"/>
      <c r="H10" s="17"/>
      <c r="I10" s="17"/>
      <c r="J10" s="17"/>
      <c r="K10" s="17"/>
      <c r="L10" s="17"/>
      <c r="M10" s="17"/>
      <c r="N10" s="17"/>
      <c r="O10" s="17"/>
      <c r="P10" s="17"/>
      <c r="Q10" s="17"/>
      <c r="R10" s="17"/>
      <c r="S10" s="17"/>
      <c r="T10" s="14" t="s">
        <v>4</v>
      </c>
      <c r="U10" s="14" t="s">
        <v>5</v>
      </c>
      <c r="V10" s="14" t="s">
        <v>6</v>
      </c>
      <c r="W10" s="14" t="s">
        <v>7</v>
      </c>
      <c r="X10" s="14" t="s">
        <v>8</v>
      </c>
      <c r="Y10" s="14" t="s">
        <v>9</v>
      </c>
      <c r="Z10" s="14" t="s">
        <v>10</v>
      </c>
      <c r="AA10" s="14" t="s">
        <v>11</v>
      </c>
      <c r="AB10" s="14" t="s">
        <v>12</v>
      </c>
      <c r="AC10" s="14" t="s">
        <v>13</v>
      </c>
      <c r="AD10" s="14" t="s">
        <v>14</v>
      </c>
      <c r="AE10" s="14" t="s">
        <v>15</v>
      </c>
      <c r="AF10" s="14" t="s">
        <v>16</v>
      </c>
      <c r="AG10" s="14" t="s">
        <v>17</v>
      </c>
      <c r="AH10" s="14" t="s">
        <v>18</v>
      </c>
      <c r="AI10" s="14" t="s">
        <v>19</v>
      </c>
      <c r="AJ10" s="2"/>
      <c r="AK10" s="2"/>
    </row>
    <row r="11" spans="1:37" x14ac:dyDescent="0.2">
      <c r="B11" s="2"/>
      <c r="D11" t="s">
        <v>4</v>
      </c>
      <c r="E11" t="s">
        <v>5</v>
      </c>
      <c r="F11" t="s">
        <v>6</v>
      </c>
      <c r="G11" t="s">
        <v>7</v>
      </c>
      <c r="H11" t="s">
        <v>8</v>
      </c>
      <c r="I11" t="s">
        <v>9</v>
      </c>
      <c r="J11" t="s">
        <v>10</v>
      </c>
      <c r="K11" t="s">
        <v>11</v>
      </c>
      <c r="L11" t="s">
        <v>12</v>
      </c>
      <c r="M11" t="s">
        <v>13</v>
      </c>
      <c r="N11" t="s">
        <v>14</v>
      </c>
      <c r="O11" t="s">
        <v>15</v>
      </c>
      <c r="P11" t="s">
        <v>16</v>
      </c>
      <c r="Q11" t="s">
        <v>17</v>
      </c>
      <c r="R11" t="s">
        <v>18</v>
      </c>
      <c r="S11" t="s">
        <v>19</v>
      </c>
      <c r="T11" s="2"/>
      <c r="U11" s="2"/>
      <c r="V11" s="2"/>
      <c r="W11" s="2"/>
      <c r="X11" s="2"/>
      <c r="Y11" s="2"/>
      <c r="Z11" s="2"/>
      <c r="AA11" s="2"/>
      <c r="AB11" s="2"/>
      <c r="AC11" s="2"/>
      <c r="AD11" s="2"/>
      <c r="AE11" s="2"/>
      <c r="AF11" s="2"/>
      <c r="AG11" s="2"/>
      <c r="AH11" s="2"/>
      <c r="AI11" s="2"/>
      <c r="AJ11" s="2"/>
      <c r="AK11" s="2"/>
    </row>
    <row r="12" spans="1:37" x14ac:dyDescent="0.2">
      <c r="A12" s="5" t="s">
        <v>20</v>
      </c>
      <c r="B12" s="2"/>
      <c r="D12" s="10">
        <v>42005</v>
      </c>
      <c r="E12" s="12" t="s">
        <v>136</v>
      </c>
      <c r="F12" s="12" t="s">
        <v>44</v>
      </c>
      <c r="G12" s="12" t="s">
        <v>45</v>
      </c>
      <c r="H12" s="12" t="s">
        <v>46</v>
      </c>
      <c r="I12" s="11">
        <v>42.06</v>
      </c>
      <c r="J12" s="11">
        <v>12.25</v>
      </c>
      <c r="K12" s="11">
        <v>52.36</v>
      </c>
      <c r="L12" s="11">
        <v>937.5</v>
      </c>
      <c r="M12" s="11">
        <v>695.26</v>
      </c>
      <c r="N12" s="11">
        <v>391</v>
      </c>
      <c r="O12" s="10">
        <v>42005</v>
      </c>
      <c r="P12" s="11">
        <v>50.77</v>
      </c>
      <c r="Q12" s="11">
        <v>121.08</v>
      </c>
      <c r="R12" s="11">
        <v>121.16</v>
      </c>
      <c r="S12" s="11">
        <v>2015</v>
      </c>
      <c r="T12" s="2"/>
      <c r="U12" s="2"/>
      <c r="V12" s="2"/>
      <c r="W12" s="2"/>
      <c r="X12" s="2"/>
      <c r="Y12" s="2"/>
      <c r="Z12" s="2"/>
      <c r="AA12" s="2"/>
      <c r="AB12" s="2"/>
      <c r="AC12" s="2"/>
      <c r="AD12" s="2"/>
      <c r="AE12" s="2"/>
      <c r="AF12" s="2"/>
      <c r="AG12" s="2"/>
      <c r="AH12" s="2"/>
      <c r="AI12" s="2"/>
      <c r="AJ12" s="2"/>
      <c r="AK12" s="2"/>
    </row>
    <row r="13" spans="1:37" x14ac:dyDescent="0.2">
      <c r="A13" s="5" t="s">
        <v>20</v>
      </c>
      <c r="B13" s="2"/>
      <c r="D13" s="10">
        <v>42005</v>
      </c>
      <c r="E13" s="12" t="s">
        <v>137</v>
      </c>
      <c r="F13" s="12" t="s">
        <v>23</v>
      </c>
      <c r="G13" s="12" t="s">
        <v>47</v>
      </c>
      <c r="H13" s="12" t="s">
        <v>48</v>
      </c>
      <c r="I13" s="11">
        <v>86.23</v>
      </c>
      <c r="J13" s="11">
        <v>18.899999999999999</v>
      </c>
      <c r="K13" s="11">
        <v>80.83</v>
      </c>
      <c r="L13" s="11">
        <v>1308.72</v>
      </c>
      <c r="M13" s="11">
        <v>1038.3399999999999</v>
      </c>
      <c r="N13" s="11">
        <v>392</v>
      </c>
      <c r="O13" s="10">
        <v>42005</v>
      </c>
      <c r="P13" s="11">
        <v>51.32</v>
      </c>
      <c r="Q13" s="11">
        <v>44.26</v>
      </c>
      <c r="R13" s="11">
        <v>226.12</v>
      </c>
      <c r="S13" s="11">
        <v>2015</v>
      </c>
      <c r="T13" s="2"/>
      <c r="U13" s="2"/>
      <c r="V13" s="2"/>
      <c r="W13" s="2"/>
      <c r="X13" s="2"/>
      <c r="Y13" s="2"/>
      <c r="Z13" s="2"/>
      <c r="AA13" s="2"/>
      <c r="AB13" s="2"/>
      <c r="AC13" s="2"/>
      <c r="AD13" s="2"/>
      <c r="AE13" s="2"/>
      <c r="AF13" s="2"/>
      <c r="AG13" s="2"/>
      <c r="AH13" s="2"/>
      <c r="AI13" s="2"/>
      <c r="AJ13" s="2"/>
      <c r="AK13" s="2"/>
    </row>
    <row r="14" spans="1:37" x14ac:dyDescent="0.2">
      <c r="A14" s="5" t="s">
        <v>20</v>
      </c>
      <c r="B14" s="2"/>
      <c r="D14" s="10">
        <v>42005</v>
      </c>
      <c r="E14" s="12" t="s">
        <v>102</v>
      </c>
      <c r="F14" s="12" t="s">
        <v>23</v>
      </c>
      <c r="G14" s="12" t="s">
        <v>24</v>
      </c>
      <c r="H14" s="12" t="s">
        <v>25</v>
      </c>
      <c r="I14" s="11">
        <v>115.81</v>
      </c>
      <c r="J14" s="11">
        <v>20.16</v>
      </c>
      <c r="K14" s="11">
        <v>86.2</v>
      </c>
      <c r="L14" s="11">
        <v>1395.39</v>
      </c>
      <c r="M14" s="11">
        <v>1040.52</v>
      </c>
      <c r="N14" s="11">
        <v>393</v>
      </c>
      <c r="O14" s="10">
        <v>42005</v>
      </c>
      <c r="P14" s="11">
        <v>52.15</v>
      </c>
      <c r="Q14" s="11">
        <v>60.82</v>
      </c>
      <c r="R14" s="11">
        <v>294.05</v>
      </c>
      <c r="S14" s="11">
        <v>2015</v>
      </c>
      <c r="T14" s="2"/>
      <c r="U14" s="2"/>
      <c r="V14" s="2"/>
      <c r="W14" s="2"/>
      <c r="X14" s="2"/>
      <c r="Y14" s="2"/>
      <c r="Z14" s="2"/>
      <c r="AA14" s="2"/>
      <c r="AB14" s="2"/>
      <c r="AC14" s="2"/>
      <c r="AD14" s="2"/>
      <c r="AE14" s="2"/>
      <c r="AF14" s="2"/>
      <c r="AG14" s="2"/>
      <c r="AH14" s="2"/>
      <c r="AI14" s="2"/>
      <c r="AJ14" s="2"/>
      <c r="AK14" s="2"/>
    </row>
    <row r="15" spans="1:37" x14ac:dyDescent="0.2">
      <c r="A15" s="5" t="s">
        <v>20</v>
      </c>
      <c r="B15" s="2"/>
      <c r="D15" s="10">
        <v>42005</v>
      </c>
      <c r="E15" s="12" t="s">
        <v>138</v>
      </c>
      <c r="F15" s="12" t="s">
        <v>23</v>
      </c>
      <c r="G15" s="12" t="s">
        <v>83</v>
      </c>
      <c r="H15" s="12" t="s">
        <v>84</v>
      </c>
      <c r="I15" s="11">
        <v>142.30000000000001</v>
      </c>
      <c r="J15" s="11">
        <v>18.96</v>
      </c>
      <c r="K15" s="11">
        <v>81.069999999999993</v>
      </c>
      <c r="L15" s="11">
        <v>1312.5</v>
      </c>
      <c r="M15" s="11">
        <v>989</v>
      </c>
      <c r="N15" s="11">
        <v>394</v>
      </c>
      <c r="O15" s="10">
        <v>42005</v>
      </c>
      <c r="P15" s="11">
        <v>51.33</v>
      </c>
      <c r="Q15" s="11">
        <v>44.38</v>
      </c>
      <c r="R15" s="11">
        <v>279.12</v>
      </c>
      <c r="S15" s="11">
        <v>2015</v>
      </c>
      <c r="T15" s="2"/>
      <c r="U15" s="2"/>
      <c r="V15" s="2"/>
      <c r="W15" s="2"/>
      <c r="X15" s="2"/>
      <c r="Y15" s="2"/>
      <c r="Z15" s="2"/>
      <c r="AA15" s="2"/>
      <c r="AB15" s="2"/>
      <c r="AC15" s="2"/>
      <c r="AD15" s="2"/>
      <c r="AE15" s="2"/>
      <c r="AF15" s="2"/>
      <c r="AG15" s="2"/>
      <c r="AH15" s="2"/>
      <c r="AI15" s="2"/>
      <c r="AJ15" s="2"/>
      <c r="AK15" s="2"/>
    </row>
    <row r="16" spans="1:37" x14ac:dyDescent="0.2">
      <c r="A16" s="5" t="s">
        <v>20</v>
      </c>
      <c r="B16" s="2"/>
      <c r="D16" s="10">
        <v>42005</v>
      </c>
      <c r="E16" s="12" t="s">
        <v>103</v>
      </c>
      <c r="F16" s="12" t="s">
        <v>35</v>
      </c>
      <c r="G16" s="12" t="s">
        <v>36</v>
      </c>
      <c r="H16" s="12" t="s">
        <v>37</v>
      </c>
      <c r="I16" s="11">
        <v>40.75</v>
      </c>
      <c r="J16" s="11">
        <v>12.01</v>
      </c>
      <c r="K16" s="11">
        <v>51.36</v>
      </c>
      <c r="L16" s="11">
        <v>833.33</v>
      </c>
      <c r="M16" s="11">
        <v>682.3</v>
      </c>
      <c r="N16" s="11">
        <v>395</v>
      </c>
      <c r="O16" s="10">
        <v>42005</v>
      </c>
      <c r="P16" s="11">
        <v>50.61</v>
      </c>
      <c r="Q16" s="11">
        <v>30</v>
      </c>
      <c r="R16" s="11">
        <v>121.03</v>
      </c>
      <c r="S16" s="11">
        <v>2015</v>
      </c>
      <c r="T16" s="2"/>
      <c r="U16" s="2"/>
      <c r="V16" s="2"/>
      <c r="W16" s="2"/>
      <c r="X16" s="2"/>
      <c r="Y16" s="2"/>
      <c r="Z16" s="2"/>
      <c r="AA16" s="2"/>
      <c r="AB16" s="2"/>
      <c r="AC16" s="2"/>
      <c r="AD16" s="2"/>
      <c r="AE16" s="2"/>
      <c r="AF16" s="2"/>
      <c r="AG16" s="2"/>
      <c r="AH16" s="2"/>
      <c r="AI16" s="2"/>
      <c r="AJ16" s="2"/>
      <c r="AK16" s="2"/>
    </row>
    <row r="17" spans="1:37" x14ac:dyDescent="0.2">
      <c r="A17" s="5" t="s">
        <v>20</v>
      </c>
      <c r="B17" s="2"/>
      <c r="D17" s="10">
        <v>42005</v>
      </c>
      <c r="E17" s="12" t="s">
        <v>104</v>
      </c>
      <c r="F17" s="12" t="s">
        <v>35</v>
      </c>
      <c r="G17" s="12" t="s">
        <v>49</v>
      </c>
      <c r="H17" s="12" t="s">
        <v>50</v>
      </c>
      <c r="I17" s="11">
        <v>51.95</v>
      </c>
      <c r="J17" s="11">
        <v>9.9499999999999993</v>
      </c>
      <c r="K17" s="11">
        <v>42.56</v>
      </c>
      <c r="L17" s="11">
        <v>691.5</v>
      </c>
      <c r="M17" s="11">
        <v>542.57000000000005</v>
      </c>
      <c r="N17" s="11">
        <v>396</v>
      </c>
      <c r="O17" s="10">
        <v>42005</v>
      </c>
      <c r="P17" s="11">
        <v>50.4</v>
      </c>
      <c r="Q17" s="11">
        <v>25.75</v>
      </c>
      <c r="R17" s="11">
        <v>123.18</v>
      </c>
      <c r="S17" s="11">
        <v>2015</v>
      </c>
      <c r="T17" s="2"/>
      <c r="U17" s="2"/>
      <c r="V17" s="2"/>
      <c r="W17" s="2"/>
      <c r="X17" s="2"/>
      <c r="Y17" s="2"/>
      <c r="Z17" s="2"/>
      <c r="AA17" s="2"/>
      <c r="AB17" s="2"/>
      <c r="AC17" s="2"/>
      <c r="AD17" s="2"/>
      <c r="AE17" s="2"/>
      <c r="AF17" s="2"/>
      <c r="AG17" s="2"/>
      <c r="AH17" s="2"/>
      <c r="AI17" s="2"/>
      <c r="AJ17" s="2"/>
      <c r="AK17" s="2"/>
    </row>
    <row r="18" spans="1:37" x14ac:dyDescent="0.2">
      <c r="A18" s="5" t="s">
        <v>20</v>
      </c>
      <c r="B18" s="2"/>
      <c r="D18" s="10">
        <v>42005</v>
      </c>
      <c r="E18" s="12" t="s">
        <v>105</v>
      </c>
      <c r="F18" s="12" t="s">
        <v>23</v>
      </c>
      <c r="G18" s="12" t="s">
        <v>51</v>
      </c>
      <c r="H18" s="12" t="s">
        <v>52</v>
      </c>
      <c r="I18" s="11">
        <v>96.68</v>
      </c>
      <c r="J18" s="11">
        <v>18.260000000000002</v>
      </c>
      <c r="K18" s="11">
        <v>78.09</v>
      </c>
      <c r="L18" s="11">
        <v>1312.5</v>
      </c>
      <c r="M18" s="11">
        <v>985.8</v>
      </c>
      <c r="N18" s="11">
        <v>397</v>
      </c>
      <c r="O18" s="10">
        <v>42005</v>
      </c>
      <c r="P18" s="11">
        <v>51.99</v>
      </c>
      <c r="Q18" s="11">
        <v>105.45</v>
      </c>
      <c r="R18" s="11">
        <v>221.25</v>
      </c>
      <c r="S18" s="11">
        <v>2015</v>
      </c>
      <c r="T18" s="2"/>
      <c r="U18" s="2"/>
      <c r="V18" s="2"/>
      <c r="W18" s="2"/>
      <c r="X18" s="2"/>
      <c r="Y18" s="2"/>
      <c r="Z18" s="2"/>
      <c r="AA18" s="2"/>
      <c r="AB18" s="2"/>
      <c r="AC18" s="2"/>
      <c r="AD18" s="2"/>
      <c r="AE18" s="2"/>
      <c r="AF18" s="2"/>
      <c r="AG18" s="2"/>
      <c r="AH18" s="2"/>
      <c r="AI18" s="2"/>
      <c r="AJ18" s="2"/>
      <c r="AK18" s="2"/>
    </row>
    <row r="19" spans="1:37" x14ac:dyDescent="0.2">
      <c r="A19" s="5" t="s">
        <v>20</v>
      </c>
      <c r="B19" s="2"/>
      <c r="D19" s="10">
        <v>42005</v>
      </c>
      <c r="E19" s="12" t="s">
        <v>106</v>
      </c>
      <c r="F19" s="12" t="s">
        <v>53</v>
      </c>
      <c r="G19" s="12" t="s">
        <v>54</v>
      </c>
      <c r="H19" s="12" t="s">
        <v>55</v>
      </c>
      <c r="I19" s="11">
        <v>49.94</v>
      </c>
      <c r="J19" s="11">
        <v>11.83</v>
      </c>
      <c r="K19" s="11">
        <v>50.58</v>
      </c>
      <c r="L19" s="11">
        <v>908.79</v>
      </c>
      <c r="M19" s="11">
        <v>653.76</v>
      </c>
      <c r="N19" s="11">
        <v>398</v>
      </c>
      <c r="O19" s="10">
        <v>42005</v>
      </c>
      <c r="P19" s="11">
        <v>51.18</v>
      </c>
      <c r="Q19" s="11">
        <v>129.30000000000001</v>
      </c>
      <c r="R19" s="11">
        <v>125.73</v>
      </c>
      <c r="S19" s="11">
        <v>2015</v>
      </c>
      <c r="T19" s="2"/>
      <c r="U19" s="2"/>
      <c r="V19" s="2"/>
      <c r="W19" s="2"/>
      <c r="X19" s="2"/>
      <c r="Y19" s="2"/>
      <c r="Z19" s="2"/>
      <c r="AA19" s="2"/>
      <c r="AB19" s="2"/>
      <c r="AC19" s="2"/>
      <c r="AD19" s="2"/>
      <c r="AE19" s="2"/>
      <c r="AF19" s="2"/>
      <c r="AG19" s="2"/>
      <c r="AH19" s="2"/>
      <c r="AI19" s="2"/>
      <c r="AJ19" s="2"/>
      <c r="AK19" s="2"/>
    </row>
    <row r="20" spans="1:37" x14ac:dyDescent="0.2">
      <c r="A20" s="5" t="s">
        <v>20</v>
      </c>
      <c r="B20" s="2"/>
      <c r="D20" s="10">
        <v>42005</v>
      </c>
      <c r="E20" s="12" t="s">
        <v>107</v>
      </c>
      <c r="F20" s="12" t="s">
        <v>23</v>
      </c>
      <c r="G20" s="12" t="s">
        <v>26</v>
      </c>
      <c r="H20" s="12" t="s">
        <v>27</v>
      </c>
      <c r="I20" s="11">
        <v>173.14</v>
      </c>
      <c r="J20" s="11">
        <v>21.42</v>
      </c>
      <c r="K20" s="11">
        <v>91.58</v>
      </c>
      <c r="L20" s="11">
        <v>1482.06</v>
      </c>
      <c r="M20" s="11">
        <v>1094.32</v>
      </c>
      <c r="N20" s="11">
        <v>399</v>
      </c>
      <c r="O20" s="10">
        <v>42005</v>
      </c>
      <c r="P20" s="11">
        <v>51.58</v>
      </c>
      <c r="Q20" s="11">
        <v>49.46</v>
      </c>
      <c r="R20" s="11">
        <v>338.28</v>
      </c>
      <c r="S20" s="11">
        <v>2015</v>
      </c>
      <c r="T20" s="2"/>
      <c r="U20" s="2"/>
      <c r="V20" s="2"/>
      <c r="W20" s="2"/>
      <c r="X20" s="2"/>
      <c r="Y20" s="2"/>
      <c r="Z20" s="2"/>
      <c r="AA20" s="2"/>
      <c r="AB20" s="2"/>
      <c r="AC20" s="2"/>
      <c r="AD20" s="2"/>
      <c r="AE20" s="2"/>
      <c r="AF20" s="2"/>
      <c r="AG20" s="2"/>
      <c r="AH20" s="2"/>
      <c r="AI20" s="2"/>
      <c r="AJ20" s="2"/>
      <c r="AK20" s="2"/>
    </row>
    <row r="21" spans="1:37" x14ac:dyDescent="0.2">
      <c r="A21" s="5" t="s">
        <v>20</v>
      </c>
      <c r="B21" s="2"/>
      <c r="D21" s="10">
        <v>42005</v>
      </c>
      <c r="E21" s="12" t="s">
        <v>108</v>
      </c>
      <c r="F21" s="12" t="s">
        <v>53</v>
      </c>
      <c r="G21" s="12" t="s">
        <v>56</v>
      </c>
      <c r="H21" s="12" t="s">
        <v>57</v>
      </c>
      <c r="I21" s="11">
        <v>63.58</v>
      </c>
      <c r="J21" s="11">
        <v>12.85</v>
      </c>
      <c r="K21" s="11">
        <v>54.93</v>
      </c>
      <c r="L21" s="11">
        <v>891</v>
      </c>
      <c r="M21" s="11">
        <v>703.38</v>
      </c>
      <c r="N21" s="11">
        <v>400</v>
      </c>
      <c r="O21" s="10">
        <v>42005</v>
      </c>
      <c r="P21" s="11">
        <v>50.7</v>
      </c>
      <c r="Q21" s="11">
        <v>31.73</v>
      </c>
      <c r="R21" s="11">
        <v>155.88999999999999</v>
      </c>
      <c r="S21" s="11">
        <v>2015</v>
      </c>
      <c r="T21" s="2"/>
      <c r="U21" s="2"/>
      <c r="V21" s="2"/>
      <c r="W21" s="2"/>
      <c r="X21" s="2"/>
      <c r="Y21" s="2"/>
      <c r="Z21" s="2"/>
      <c r="AA21" s="2"/>
      <c r="AB21" s="2"/>
      <c r="AC21" s="2"/>
      <c r="AD21" s="2"/>
      <c r="AE21" s="2"/>
      <c r="AF21" s="2"/>
      <c r="AG21" s="2"/>
      <c r="AH21" s="2"/>
      <c r="AI21" s="2"/>
      <c r="AJ21" s="2"/>
      <c r="AK21" s="2"/>
    </row>
    <row r="22" spans="1:37" x14ac:dyDescent="0.2">
      <c r="A22" s="5" t="s">
        <v>20</v>
      </c>
      <c r="B22" s="2"/>
      <c r="D22" s="10">
        <v>42005</v>
      </c>
      <c r="E22" s="12" t="s">
        <v>109</v>
      </c>
      <c r="F22" s="12" t="s">
        <v>35</v>
      </c>
      <c r="G22" s="12" t="s">
        <v>38</v>
      </c>
      <c r="H22" s="12" t="s">
        <v>39</v>
      </c>
      <c r="I22" s="11">
        <v>115.9</v>
      </c>
      <c r="J22" s="11">
        <v>14.43</v>
      </c>
      <c r="K22" s="11">
        <v>61.69</v>
      </c>
      <c r="L22" s="11">
        <v>1000</v>
      </c>
      <c r="M22" s="11">
        <v>741.59</v>
      </c>
      <c r="N22" s="11">
        <v>401</v>
      </c>
      <c r="O22" s="10">
        <v>42005</v>
      </c>
      <c r="P22" s="11">
        <v>50.86</v>
      </c>
      <c r="Q22" s="11">
        <v>35</v>
      </c>
      <c r="R22" s="11">
        <v>223.41</v>
      </c>
      <c r="S22" s="11">
        <v>2015</v>
      </c>
      <c r="T22" s="2"/>
      <c r="U22" s="2"/>
      <c r="V22" s="2"/>
      <c r="W22" s="2"/>
      <c r="X22" s="2"/>
      <c r="Y22" s="2"/>
      <c r="Z22" s="2"/>
      <c r="AA22" s="2"/>
      <c r="AB22" s="2"/>
      <c r="AC22" s="2"/>
      <c r="AD22" s="2"/>
      <c r="AE22" s="2"/>
      <c r="AF22" s="2"/>
      <c r="AG22" s="2"/>
      <c r="AH22" s="2"/>
      <c r="AI22" s="2"/>
      <c r="AJ22" s="2"/>
      <c r="AK22" s="2"/>
    </row>
    <row r="23" spans="1:37" x14ac:dyDescent="0.2">
      <c r="A23" s="5" t="s">
        <v>20</v>
      </c>
      <c r="B23" s="2"/>
      <c r="D23" s="10">
        <v>42005</v>
      </c>
      <c r="E23" s="12" t="s">
        <v>110</v>
      </c>
      <c r="F23" s="12" t="s">
        <v>44</v>
      </c>
      <c r="G23" s="12" t="s">
        <v>58</v>
      </c>
      <c r="H23" s="12" t="s">
        <v>59</v>
      </c>
      <c r="I23" s="11">
        <v>12.39</v>
      </c>
      <c r="J23" s="11">
        <v>11.88</v>
      </c>
      <c r="K23" s="11">
        <v>50.81</v>
      </c>
      <c r="L23" s="11">
        <v>912.5</v>
      </c>
      <c r="M23" s="11">
        <v>683.12</v>
      </c>
      <c r="N23" s="11">
        <v>402</v>
      </c>
      <c r="O23" s="10">
        <v>42005</v>
      </c>
      <c r="P23" s="11">
        <v>51.64</v>
      </c>
      <c r="Q23" s="11">
        <v>138.58000000000001</v>
      </c>
      <c r="R23" s="11">
        <v>90.8</v>
      </c>
      <c r="S23" s="11">
        <v>2015</v>
      </c>
      <c r="T23" s="2"/>
      <c r="U23" s="2"/>
      <c r="V23" s="2"/>
      <c r="W23" s="2"/>
      <c r="X23" s="2"/>
      <c r="Y23" s="2"/>
      <c r="Z23" s="2"/>
      <c r="AA23" s="2"/>
      <c r="AB23" s="2"/>
      <c r="AC23" s="2"/>
      <c r="AD23" s="2"/>
      <c r="AE23" s="2"/>
      <c r="AF23" s="2"/>
      <c r="AG23" s="2"/>
      <c r="AH23" s="2"/>
      <c r="AI23" s="2"/>
      <c r="AJ23" s="2"/>
      <c r="AK23" s="2"/>
    </row>
    <row r="24" spans="1:37" x14ac:dyDescent="0.2">
      <c r="A24" s="5" t="s">
        <v>20</v>
      </c>
      <c r="B24" s="2"/>
      <c r="D24" s="10">
        <v>42005</v>
      </c>
      <c r="E24" s="12" t="s">
        <v>111</v>
      </c>
      <c r="F24" s="12" t="s">
        <v>23</v>
      </c>
      <c r="G24" s="12" t="s">
        <v>28</v>
      </c>
      <c r="H24" s="12" t="s">
        <v>29</v>
      </c>
      <c r="I24" s="11">
        <v>175.67</v>
      </c>
      <c r="J24" s="11">
        <v>19.66</v>
      </c>
      <c r="K24" s="11">
        <v>84.05</v>
      </c>
      <c r="L24" s="11">
        <v>1360.72</v>
      </c>
      <c r="M24" s="11">
        <v>982.52</v>
      </c>
      <c r="N24" s="11">
        <v>403</v>
      </c>
      <c r="O24" s="10">
        <v>42005</v>
      </c>
      <c r="P24" s="11">
        <v>51.4</v>
      </c>
      <c r="Q24" s="11">
        <v>45.82</v>
      </c>
      <c r="R24" s="11">
        <v>332.38</v>
      </c>
      <c r="S24" s="11">
        <v>2015</v>
      </c>
      <c r="T24" s="2"/>
      <c r="U24" s="2"/>
      <c r="V24" s="2"/>
      <c r="W24" s="2"/>
      <c r="X24" s="2"/>
      <c r="Y24" s="2"/>
      <c r="Z24" s="2"/>
      <c r="AA24" s="2"/>
      <c r="AB24" s="2"/>
      <c r="AC24" s="2"/>
      <c r="AD24" s="2"/>
      <c r="AE24" s="2"/>
      <c r="AF24" s="2"/>
      <c r="AG24" s="2"/>
      <c r="AH24" s="2"/>
      <c r="AI24" s="2"/>
      <c r="AJ24" s="2"/>
      <c r="AK24" s="2"/>
    </row>
    <row r="25" spans="1:37" x14ac:dyDescent="0.2">
      <c r="A25" s="5" t="s">
        <v>20</v>
      </c>
      <c r="B25" s="2"/>
      <c r="D25" s="10">
        <v>42005</v>
      </c>
      <c r="E25" s="12" t="s">
        <v>112</v>
      </c>
      <c r="F25" s="12" t="s">
        <v>30</v>
      </c>
      <c r="G25" s="12" t="s">
        <v>60</v>
      </c>
      <c r="H25" s="12" t="s">
        <v>61</v>
      </c>
      <c r="I25" s="11">
        <v>173.95</v>
      </c>
      <c r="J25" s="11">
        <v>19.559999999999999</v>
      </c>
      <c r="K25" s="11">
        <v>83.65</v>
      </c>
      <c r="L25" s="11">
        <v>1354.17</v>
      </c>
      <c r="M25" s="11">
        <v>993.37</v>
      </c>
      <c r="N25" s="11">
        <v>404</v>
      </c>
      <c r="O25" s="10">
        <v>42005</v>
      </c>
      <c r="P25" s="11">
        <v>51.39</v>
      </c>
      <c r="Q25" s="11">
        <v>45.63</v>
      </c>
      <c r="R25" s="11">
        <v>315.17</v>
      </c>
      <c r="S25" s="11">
        <v>2015</v>
      </c>
      <c r="T25" s="2"/>
      <c r="U25" s="2"/>
      <c r="V25" s="2"/>
      <c r="W25" s="2"/>
      <c r="X25" s="2"/>
      <c r="Y25" s="2"/>
      <c r="Z25" s="2"/>
      <c r="AA25" s="2"/>
      <c r="AB25" s="2"/>
      <c r="AC25" s="2"/>
      <c r="AD25" s="2"/>
      <c r="AE25" s="2"/>
      <c r="AF25" s="2"/>
      <c r="AG25" s="2"/>
      <c r="AH25" s="2"/>
      <c r="AI25" s="2"/>
      <c r="AJ25" s="2"/>
      <c r="AK25" s="2"/>
    </row>
    <row r="26" spans="1:37" x14ac:dyDescent="0.2">
      <c r="A26" s="5" t="s">
        <v>20</v>
      </c>
      <c r="B26" s="2"/>
      <c r="D26" s="10">
        <v>42005</v>
      </c>
      <c r="E26" s="12" t="s">
        <v>113</v>
      </c>
      <c r="F26" s="12" t="s">
        <v>30</v>
      </c>
      <c r="G26" s="12" t="s">
        <v>31</v>
      </c>
      <c r="H26" s="12" t="s">
        <v>32</v>
      </c>
      <c r="I26" s="11">
        <v>50.96</v>
      </c>
      <c r="J26" s="11">
        <v>9.86</v>
      </c>
      <c r="K26" s="11">
        <v>42.14</v>
      </c>
      <c r="L26" s="11">
        <v>684.69</v>
      </c>
      <c r="M26" s="11">
        <v>537.66999999999996</v>
      </c>
      <c r="N26" s="11">
        <v>405</v>
      </c>
      <c r="O26" s="10">
        <v>42005</v>
      </c>
      <c r="P26" s="11">
        <v>50.39</v>
      </c>
      <c r="Q26" s="11">
        <v>25.54</v>
      </c>
      <c r="R26" s="11">
        <v>121.48</v>
      </c>
      <c r="S26" s="11">
        <v>2015</v>
      </c>
      <c r="T26" s="2"/>
      <c r="U26" s="2"/>
      <c r="V26" s="2"/>
      <c r="W26" s="2"/>
      <c r="X26" s="2"/>
      <c r="Y26" s="2"/>
      <c r="Z26" s="2"/>
      <c r="AA26" s="2"/>
      <c r="AB26" s="2"/>
      <c r="AC26" s="2"/>
      <c r="AD26" s="2"/>
      <c r="AE26" s="2"/>
      <c r="AF26" s="2"/>
      <c r="AG26" s="2"/>
      <c r="AH26" s="2"/>
      <c r="AI26" s="2"/>
      <c r="AJ26" s="2"/>
      <c r="AK26" s="2"/>
    </row>
    <row r="27" spans="1:37" x14ac:dyDescent="0.2">
      <c r="A27" s="5" t="s">
        <v>20</v>
      </c>
      <c r="B27" s="2"/>
      <c r="D27" s="10">
        <v>42005</v>
      </c>
      <c r="E27" s="12" t="s">
        <v>114</v>
      </c>
      <c r="F27" s="12" t="s">
        <v>35</v>
      </c>
      <c r="G27" s="12" t="s">
        <v>62</v>
      </c>
      <c r="H27" s="12" t="s">
        <v>63</v>
      </c>
      <c r="I27" s="11">
        <v>25.41</v>
      </c>
      <c r="J27" s="11">
        <v>13.84</v>
      </c>
      <c r="K27" s="11">
        <v>59.18</v>
      </c>
      <c r="L27" s="11">
        <v>1007.42</v>
      </c>
      <c r="M27" s="11">
        <v>783.55</v>
      </c>
      <c r="N27" s="11">
        <v>406</v>
      </c>
      <c r="O27" s="10">
        <v>42005</v>
      </c>
      <c r="P27" s="11">
        <v>51.88</v>
      </c>
      <c r="Q27" s="11">
        <v>103.32</v>
      </c>
      <c r="R27" s="11">
        <v>120.55</v>
      </c>
      <c r="S27" s="11">
        <v>2015</v>
      </c>
      <c r="T27" s="2"/>
      <c r="U27" s="2"/>
      <c r="V27" s="2"/>
      <c r="W27" s="2"/>
      <c r="X27" s="2"/>
      <c r="Y27" s="2"/>
      <c r="Z27" s="2"/>
      <c r="AA27" s="2"/>
      <c r="AB27" s="2"/>
      <c r="AC27" s="2"/>
      <c r="AD27" s="2"/>
      <c r="AE27" s="2"/>
      <c r="AF27" s="2"/>
      <c r="AG27" s="2"/>
      <c r="AH27" s="2"/>
      <c r="AI27" s="2"/>
      <c r="AJ27" s="2"/>
      <c r="AK27" s="2"/>
    </row>
    <row r="28" spans="1:37" x14ac:dyDescent="0.2">
      <c r="A28" s="5" t="s">
        <v>20</v>
      </c>
      <c r="B28" s="2"/>
      <c r="D28" s="10">
        <v>42005</v>
      </c>
      <c r="E28" s="12" t="s">
        <v>115</v>
      </c>
      <c r="F28" s="12" t="s">
        <v>53</v>
      </c>
      <c r="G28" s="12" t="s">
        <v>64</v>
      </c>
      <c r="H28" s="12" t="s">
        <v>65</v>
      </c>
      <c r="I28" s="11">
        <v>83.57</v>
      </c>
      <c r="J28" s="11">
        <v>16.97</v>
      </c>
      <c r="K28" s="11">
        <v>72.55</v>
      </c>
      <c r="L28" s="11">
        <v>1263.08</v>
      </c>
      <c r="M28" s="11">
        <v>925.43</v>
      </c>
      <c r="N28" s="11">
        <v>407</v>
      </c>
      <c r="O28" s="10">
        <v>42005</v>
      </c>
      <c r="P28" s="11">
        <v>51.89</v>
      </c>
      <c r="Q28" s="11">
        <v>143.47</v>
      </c>
      <c r="R28" s="11">
        <v>194.18</v>
      </c>
      <c r="S28" s="11">
        <v>2015</v>
      </c>
      <c r="T28" s="2"/>
      <c r="U28" s="2"/>
      <c r="V28" s="2"/>
      <c r="W28" s="2"/>
      <c r="X28" s="2"/>
      <c r="Y28" s="2"/>
      <c r="Z28" s="2"/>
      <c r="AA28" s="2"/>
      <c r="AB28" s="2"/>
      <c r="AC28" s="2"/>
      <c r="AD28" s="2"/>
      <c r="AE28" s="2"/>
      <c r="AF28" s="2"/>
      <c r="AG28" s="2"/>
      <c r="AH28" s="2"/>
      <c r="AI28" s="2"/>
      <c r="AJ28" s="2"/>
      <c r="AK28" s="2"/>
    </row>
    <row r="29" spans="1:37" x14ac:dyDescent="0.2">
      <c r="A29" s="5" t="s">
        <v>20</v>
      </c>
      <c r="B29" s="2"/>
      <c r="D29" s="10">
        <v>42005</v>
      </c>
      <c r="E29" s="12" t="s">
        <v>116</v>
      </c>
      <c r="F29" s="12" t="s">
        <v>35</v>
      </c>
      <c r="G29" s="12" t="s">
        <v>66</v>
      </c>
      <c r="H29" s="12" t="s">
        <v>67</v>
      </c>
      <c r="I29" s="11">
        <v>57.01</v>
      </c>
      <c r="J29" s="11">
        <v>10.46</v>
      </c>
      <c r="K29" s="11">
        <v>44.72</v>
      </c>
      <c r="L29" s="11">
        <v>726.33</v>
      </c>
      <c r="M29" s="11">
        <v>567.61</v>
      </c>
      <c r="N29" s="11">
        <v>408</v>
      </c>
      <c r="O29" s="10">
        <v>42005</v>
      </c>
      <c r="P29" s="11">
        <v>50.45</v>
      </c>
      <c r="Q29" s="11">
        <v>26.79</v>
      </c>
      <c r="R29" s="11">
        <v>131.93</v>
      </c>
      <c r="S29" s="11">
        <v>2015</v>
      </c>
      <c r="T29" s="2"/>
      <c r="U29" s="2"/>
      <c r="V29" s="2"/>
      <c r="W29" s="2"/>
      <c r="X29" s="2"/>
      <c r="Y29" s="2"/>
      <c r="Z29" s="2"/>
      <c r="AA29" s="2"/>
      <c r="AB29" s="2"/>
      <c r="AC29" s="2"/>
      <c r="AD29" s="2"/>
      <c r="AE29" s="2"/>
      <c r="AF29" s="2"/>
      <c r="AG29" s="2"/>
      <c r="AH29" s="2"/>
      <c r="AI29" s="2"/>
      <c r="AJ29" s="2"/>
      <c r="AK29" s="2"/>
    </row>
    <row r="30" spans="1:37" x14ac:dyDescent="0.2">
      <c r="A30" s="5" t="s">
        <v>20</v>
      </c>
      <c r="B30" s="2"/>
      <c r="D30" s="10">
        <v>42005</v>
      </c>
      <c r="E30" s="12" t="s">
        <v>117</v>
      </c>
      <c r="F30" s="12" t="s">
        <v>35</v>
      </c>
      <c r="G30" s="12" t="s">
        <v>68</v>
      </c>
      <c r="H30" s="12" t="s">
        <v>69</v>
      </c>
      <c r="I30" s="11">
        <v>10.98</v>
      </c>
      <c r="J30" s="11">
        <v>9.5</v>
      </c>
      <c r="K30" s="11">
        <v>40.619999999999997</v>
      </c>
      <c r="L30" s="11">
        <v>748.13</v>
      </c>
      <c r="M30" s="11">
        <v>562.66</v>
      </c>
      <c r="N30" s="11">
        <v>409</v>
      </c>
      <c r="O30" s="10">
        <v>42005</v>
      </c>
      <c r="P30" s="11">
        <v>50.48</v>
      </c>
      <c r="Q30" s="11">
        <v>115.39</v>
      </c>
      <c r="R30" s="11">
        <v>70.08</v>
      </c>
      <c r="S30" s="11">
        <v>2015</v>
      </c>
      <c r="T30" s="2"/>
      <c r="U30" s="2"/>
      <c r="V30" s="2"/>
      <c r="W30" s="2"/>
      <c r="X30" s="2"/>
      <c r="Y30" s="2"/>
      <c r="Z30" s="2"/>
      <c r="AA30" s="2"/>
      <c r="AB30" s="2"/>
      <c r="AC30" s="2"/>
      <c r="AD30" s="2"/>
      <c r="AE30" s="2"/>
      <c r="AF30" s="2"/>
      <c r="AG30" s="2"/>
      <c r="AH30" s="2"/>
      <c r="AI30" s="2"/>
      <c r="AJ30" s="2"/>
      <c r="AK30" s="2"/>
    </row>
    <row r="31" spans="1:37" x14ac:dyDescent="0.2">
      <c r="A31" s="5" t="s">
        <v>20</v>
      </c>
      <c r="B31" s="2"/>
      <c r="D31" s="10">
        <v>42005</v>
      </c>
      <c r="E31" s="12" t="s">
        <v>118</v>
      </c>
      <c r="F31" s="12" t="s">
        <v>35</v>
      </c>
      <c r="G31" s="12" t="s">
        <v>40</v>
      </c>
      <c r="H31" s="12" t="s">
        <v>41</v>
      </c>
      <c r="I31" s="11">
        <v>43.71</v>
      </c>
      <c r="J31" s="11">
        <v>14.36</v>
      </c>
      <c r="K31" s="11">
        <v>61.38</v>
      </c>
      <c r="L31" s="11">
        <v>1000</v>
      </c>
      <c r="M31" s="11">
        <v>827.31</v>
      </c>
      <c r="N31" s="11">
        <v>410</v>
      </c>
      <c r="O31" s="10">
        <v>42005</v>
      </c>
      <c r="P31" s="11">
        <v>50.86</v>
      </c>
      <c r="Q31" s="11">
        <v>40</v>
      </c>
      <c r="R31" s="11">
        <v>132.69</v>
      </c>
      <c r="S31" s="11">
        <v>2015</v>
      </c>
      <c r="T31" s="2"/>
      <c r="U31" s="2"/>
      <c r="V31" s="2"/>
      <c r="W31" s="2"/>
      <c r="X31" s="2"/>
      <c r="Y31" s="2"/>
      <c r="Z31" s="2"/>
      <c r="AA31" s="2"/>
      <c r="AB31" s="2"/>
      <c r="AC31" s="2"/>
      <c r="AD31" s="2"/>
      <c r="AE31" s="2"/>
      <c r="AF31" s="2"/>
      <c r="AG31" s="2"/>
      <c r="AH31" s="2"/>
      <c r="AI31" s="2"/>
      <c r="AJ31" s="2"/>
      <c r="AK31" s="2"/>
    </row>
    <row r="32" spans="1:37" x14ac:dyDescent="0.2">
      <c r="A32" s="5" t="s">
        <v>20</v>
      </c>
      <c r="B32" s="2"/>
      <c r="D32" s="10">
        <v>42005</v>
      </c>
      <c r="E32" s="12" t="s">
        <v>119</v>
      </c>
      <c r="F32" s="12" t="s">
        <v>35</v>
      </c>
      <c r="G32" s="12" t="s">
        <v>70</v>
      </c>
      <c r="H32" s="12" t="s">
        <v>71</v>
      </c>
      <c r="I32" s="11">
        <v>75.03</v>
      </c>
      <c r="J32" s="11">
        <v>10.35</v>
      </c>
      <c r="K32" s="11">
        <v>44.28</v>
      </c>
      <c r="L32" s="11">
        <v>719.13</v>
      </c>
      <c r="M32" s="11">
        <v>543.37</v>
      </c>
      <c r="N32" s="11">
        <v>411</v>
      </c>
      <c r="O32" s="10">
        <v>42005</v>
      </c>
      <c r="P32" s="11">
        <v>50.44</v>
      </c>
      <c r="Q32" s="11">
        <v>26.57</v>
      </c>
      <c r="R32" s="11">
        <v>149.19</v>
      </c>
      <c r="S32" s="11">
        <v>2015</v>
      </c>
      <c r="T32" s="2"/>
      <c r="U32" s="2"/>
      <c r="V32" s="2"/>
      <c r="W32" s="2"/>
      <c r="X32" s="2"/>
      <c r="Y32" s="2"/>
      <c r="Z32" s="2"/>
      <c r="AA32" s="2"/>
      <c r="AB32" s="2"/>
      <c r="AC32" s="2"/>
      <c r="AD32" s="2"/>
      <c r="AE32" s="2"/>
      <c r="AF32" s="2"/>
      <c r="AG32" s="2"/>
      <c r="AH32" s="2"/>
      <c r="AI32" s="2"/>
      <c r="AJ32" s="2"/>
      <c r="AK32" s="2"/>
    </row>
    <row r="33" spans="1:37" x14ac:dyDescent="0.2">
      <c r="A33" s="5" t="s">
        <v>20</v>
      </c>
      <c r="B33" s="2"/>
      <c r="D33" s="10">
        <v>42005</v>
      </c>
      <c r="E33" s="12" t="s">
        <v>120</v>
      </c>
      <c r="F33" s="12" t="s">
        <v>53</v>
      </c>
      <c r="G33" s="12" t="s">
        <v>72</v>
      </c>
      <c r="H33" s="12" t="s">
        <v>73</v>
      </c>
      <c r="I33" s="11">
        <v>74.8</v>
      </c>
      <c r="J33" s="11">
        <v>12.23</v>
      </c>
      <c r="K33" s="11">
        <v>52.3</v>
      </c>
      <c r="L33" s="11">
        <v>848.58</v>
      </c>
      <c r="M33" s="11">
        <v>655.5</v>
      </c>
      <c r="N33" s="11">
        <v>412</v>
      </c>
      <c r="O33" s="10">
        <v>42005</v>
      </c>
      <c r="P33" s="11">
        <v>50.63</v>
      </c>
      <c r="Q33" s="11">
        <v>30.46</v>
      </c>
      <c r="R33" s="11">
        <v>162.62</v>
      </c>
      <c r="S33" s="11">
        <v>2015</v>
      </c>
      <c r="T33" s="2"/>
      <c r="U33" s="2"/>
      <c r="V33" s="2"/>
      <c r="W33" s="2"/>
      <c r="X33" s="2"/>
      <c r="Y33" s="2"/>
      <c r="Z33" s="2"/>
      <c r="AA33" s="2"/>
      <c r="AB33" s="2"/>
      <c r="AC33" s="2"/>
      <c r="AD33" s="2"/>
      <c r="AE33" s="2"/>
      <c r="AF33" s="2"/>
      <c r="AG33" s="2"/>
      <c r="AH33" s="2"/>
      <c r="AI33" s="2"/>
      <c r="AJ33" s="2"/>
      <c r="AK33" s="2"/>
    </row>
    <row r="34" spans="1:37" x14ac:dyDescent="0.2">
      <c r="A34" s="5" t="s">
        <v>20</v>
      </c>
      <c r="B34" s="2"/>
      <c r="D34" s="10">
        <v>42005</v>
      </c>
      <c r="E34" s="12" t="s">
        <v>121</v>
      </c>
      <c r="F34" s="12" t="s">
        <v>74</v>
      </c>
      <c r="G34" s="12" t="s">
        <v>75</v>
      </c>
      <c r="H34" s="12" t="s">
        <v>76</v>
      </c>
      <c r="I34" s="11">
        <v>128.37</v>
      </c>
      <c r="J34" s="11">
        <v>15.67</v>
      </c>
      <c r="K34" s="11">
        <v>67</v>
      </c>
      <c r="L34" s="11">
        <v>1085.71</v>
      </c>
      <c r="M34" s="11">
        <v>806.91</v>
      </c>
      <c r="N34" s="11">
        <v>413</v>
      </c>
      <c r="O34" s="10">
        <v>42005</v>
      </c>
      <c r="P34" s="11">
        <v>50.99</v>
      </c>
      <c r="Q34" s="11">
        <v>37.57</v>
      </c>
      <c r="R34" s="11">
        <v>241.23</v>
      </c>
      <c r="S34" s="11">
        <v>2015</v>
      </c>
      <c r="T34" s="2"/>
      <c r="U34" s="2"/>
      <c r="V34" s="2"/>
      <c r="W34" s="2"/>
      <c r="X34" s="2"/>
      <c r="Y34" s="2"/>
      <c r="Z34" s="2"/>
      <c r="AA34" s="2"/>
      <c r="AB34" s="2"/>
      <c r="AC34" s="2"/>
      <c r="AD34" s="2"/>
      <c r="AE34" s="2"/>
      <c r="AF34" s="2"/>
      <c r="AG34" s="2"/>
      <c r="AH34" s="2"/>
      <c r="AI34" s="2"/>
      <c r="AJ34" s="2"/>
      <c r="AK34" s="2"/>
    </row>
    <row r="35" spans="1:37" x14ac:dyDescent="0.2">
      <c r="A35" s="5" t="s">
        <v>20</v>
      </c>
      <c r="B35" s="2"/>
      <c r="D35" s="10">
        <v>42005</v>
      </c>
      <c r="E35" s="12" t="s">
        <v>122</v>
      </c>
      <c r="F35" s="12" t="s">
        <v>74</v>
      </c>
      <c r="G35" s="12" t="s">
        <v>77</v>
      </c>
      <c r="H35" s="12" t="s">
        <v>78</v>
      </c>
      <c r="I35" s="11">
        <v>163.9</v>
      </c>
      <c r="J35" s="11">
        <v>25.33</v>
      </c>
      <c r="K35" s="11">
        <v>108.32</v>
      </c>
      <c r="L35" s="11">
        <v>1840.12</v>
      </c>
      <c r="M35" s="11">
        <v>1315.46</v>
      </c>
      <c r="N35" s="11">
        <v>414</v>
      </c>
      <c r="O35" s="10">
        <v>42005</v>
      </c>
      <c r="P35" s="11">
        <v>53.96</v>
      </c>
      <c r="Q35" s="11">
        <v>184.96</v>
      </c>
      <c r="R35" s="11">
        <v>339.7</v>
      </c>
      <c r="S35" s="11">
        <v>2015</v>
      </c>
      <c r="T35" s="2"/>
      <c r="U35" s="2"/>
      <c r="V35" s="2"/>
      <c r="W35" s="2"/>
      <c r="X35" s="2"/>
      <c r="Y35" s="2"/>
      <c r="Z35" s="2"/>
      <c r="AA35" s="2"/>
      <c r="AB35" s="2"/>
      <c r="AC35" s="2"/>
      <c r="AD35" s="2"/>
      <c r="AE35" s="2"/>
      <c r="AF35" s="2"/>
      <c r="AG35" s="2"/>
      <c r="AH35" s="2"/>
      <c r="AI35" s="2"/>
      <c r="AJ35" s="2"/>
      <c r="AK35" s="2"/>
    </row>
    <row r="36" spans="1:37" x14ac:dyDescent="0.2">
      <c r="A36" s="5" t="s">
        <v>20</v>
      </c>
      <c r="B36" s="2"/>
      <c r="D36" s="10">
        <v>42005</v>
      </c>
      <c r="E36" s="12" t="s">
        <v>123</v>
      </c>
      <c r="F36" s="12" t="s">
        <v>23</v>
      </c>
      <c r="G36" s="12" t="s">
        <v>33</v>
      </c>
      <c r="H36" s="12" t="s">
        <v>34</v>
      </c>
      <c r="I36" s="11">
        <v>129.13999999999999</v>
      </c>
      <c r="J36" s="11">
        <v>17.649999999999999</v>
      </c>
      <c r="K36" s="11">
        <v>75.459999999999994</v>
      </c>
      <c r="L36" s="11">
        <v>1222.05</v>
      </c>
      <c r="M36" s="11">
        <v>931.14</v>
      </c>
      <c r="N36" s="11">
        <v>415</v>
      </c>
      <c r="O36" s="10">
        <v>42005</v>
      </c>
      <c r="P36" s="11">
        <v>51.19</v>
      </c>
      <c r="Q36" s="11">
        <v>41.66</v>
      </c>
      <c r="R36" s="11">
        <v>249.25</v>
      </c>
      <c r="S36" s="11">
        <v>2015</v>
      </c>
      <c r="T36" s="2"/>
      <c r="U36" s="2"/>
      <c r="V36" s="2"/>
      <c r="W36" s="2"/>
      <c r="X36" s="2"/>
      <c r="Y36" s="2"/>
      <c r="Z36" s="2"/>
      <c r="AA36" s="2"/>
      <c r="AB36" s="2"/>
      <c r="AC36" s="2"/>
      <c r="AD36" s="2"/>
      <c r="AE36" s="2"/>
      <c r="AF36" s="2"/>
      <c r="AG36" s="2"/>
      <c r="AH36" s="2"/>
      <c r="AI36" s="2"/>
      <c r="AJ36" s="2"/>
      <c r="AK36" s="2"/>
    </row>
    <row r="37" spans="1:37" x14ac:dyDescent="0.2">
      <c r="A37" s="5" t="s">
        <v>20</v>
      </c>
      <c r="B37" s="2"/>
      <c r="D37" s="10">
        <v>42005</v>
      </c>
      <c r="E37" s="12" t="s">
        <v>124</v>
      </c>
      <c r="F37" s="12" t="s">
        <v>44</v>
      </c>
      <c r="G37" s="12" t="s">
        <v>79</v>
      </c>
      <c r="H37" s="12" t="s">
        <v>80</v>
      </c>
      <c r="I37" s="11">
        <v>76.900000000000006</v>
      </c>
      <c r="J37" s="11">
        <v>10.57</v>
      </c>
      <c r="K37" s="11">
        <v>45.22</v>
      </c>
      <c r="L37" s="11">
        <v>807.23</v>
      </c>
      <c r="M37" s="11">
        <v>552.47</v>
      </c>
      <c r="N37" s="11">
        <v>416</v>
      </c>
      <c r="O37" s="10">
        <v>42005</v>
      </c>
      <c r="P37" s="11">
        <v>50.57</v>
      </c>
      <c r="Q37" s="11">
        <v>102.17</v>
      </c>
      <c r="R37" s="11">
        <v>152.59</v>
      </c>
      <c r="S37" s="11">
        <v>2015</v>
      </c>
      <c r="T37" s="2"/>
      <c r="U37" s="2"/>
      <c r="V37" s="2"/>
      <c r="W37" s="2"/>
      <c r="X37" s="2"/>
      <c r="Y37" s="2"/>
      <c r="Z37" s="2"/>
      <c r="AA37" s="2"/>
      <c r="AB37" s="2"/>
      <c r="AC37" s="2"/>
      <c r="AD37" s="2"/>
      <c r="AE37" s="2"/>
      <c r="AF37" s="2"/>
      <c r="AG37" s="2"/>
      <c r="AH37" s="2"/>
      <c r="AI37" s="2"/>
      <c r="AJ37" s="2"/>
      <c r="AK37" s="2"/>
    </row>
    <row r="38" spans="1:37" x14ac:dyDescent="0.2">
      <c r="A38" s="5" t="s">
        <v>20</v>
      </c>
      <c r="B38" s="2"/>
      <c r="D38" s="10">
        <v>42005</v>
      </c>
      <c r="E38" s="12" t="s">
        <v>125</v>
      </c>
      <c r="F38" s="12" t="s">
        <v>35</v>
      </c>
      <c r="G38" s="12" t="s">
        <v>42</v>
      </c>
      <c r="H38" s="12" t="s">
        <v>43</v>
      </c>
      <c r="I38" s="11">
        <v>39.409999999999997</v>
      </c>
      <c r="J38" s="11">
        <v>13.73</v>
      </c>
      <c r="K38" s="11">
        <v>58.72</v>
      </c>
      <c r="L38" s="11">
        <v>1000</v>
      </c>
      <c r="M38" s="11">
        <v>782.68</v>
      </c>
      <c r="N38" s="11">
        <v>417</v>
      </c>
      <c r="O38" s="10">
        <v>42005</v>
      </c>
      <c r="P38" s="11">
        <v>50.86</v>
      </c>
      <c r="Q38" s="11">
        <v>82.95</v>
      </c>
      <c r="R38" s="11">
        <v>134.37</v>
      </c>
      <c r="S38" s="11">
        <v>2015</v>
      </c>
      <c r="T38" s="2"/>
      <c r="U38" s="2"/>
      <c r="V38" s="2"/>
      <c r="W38" s="2"/>
      <c r="X38" s="2"/>
      <c r="Y38" s="2"/>
      <c r="Z38" s="2"/>
      <c r="AA38" s="2"/>
      <c r="AB38" s="2"/>
      <c r="AC38" s="2"/>
      <c r="AD38" s="2"/>
      <c r="AE38" s="2"/>
      <c r="AF38" s="2"/>
      <c r="AG38" s="2"/>
      <c r="AH38" s="2"/>
      <c r="AI38" s="2"/>
      <c r="AJ38" s="2"/>
      <c r="AK38" s="2"/>
    </row>
    <row r="39" spans="1:37" x14ac:dyDescent="0.2">
      <c r="A39" s="5" t="s">
        <v>20</v>
      </c>
      <c r="B39" s="2"/>
      <c r="D39" s="10">
        <v>42005</v>
      </c>
      <c r="E39" s="12" t="s">
        <v>126</v>
      </c>
      <c r="F39" s="12" t="s">
        <v>44</v>
      </c>
      <c r="G39" s="12" t="s">
        <v>81</v>
      </c>
      <c r="H39" s="12" t="s">
        <v>82</v>
      </c>
      <c r="I39" s="11">
        <v>16.55</v>
      </c>
      <c r="J39" s="11">
        <v>10.33</v>
      </c>
      <c r="K39" s="11">
        <v>44.18</v>
      </c>
      <c r="L39" s="11">
        <v>805.58</v>
      </c>
      <c r="M39" s="11">
        <v>604.25</v>
      </c>
      <c r="N39" s="11">
        <v>418</v>
      </c>
      <c r="O39" s="10">
        <v>42005</v>
      </c>
      <c r="P39" s="11">
        <v>50.57</v>
      </c>
      <c r="Q39" s="11">
        <v>117.12</v>
      </c>
      <c r="R39" s="11">
        <v>84.21</v>
      </c>
      <c r="S39" s="11">
        <v>2015</v>
      </c>
      <c r="T39" s="2"/>
      <c r="U39" s="2"/>
      <c r="V39" s="2"/>
      <c r="W39" s="2"/>
      <c r="X39" s="2"/>
      <c r="Y39" s="2"/>
      <c r="Z39" s="2"/>
      <c r="AA39" s="2"/>
      <c r="AB39" s="2"/>
      <c r="AC39" s="2"/>
      <c r="AD39" s="2"/>
      <c r="AE39" s="2"/>
      <c r="AF39" s="2"/>
      <c r="AG39" s="2"/>
      <c r="AH39" s="2"/>
      <c r="AI39" s="2"/>
      <c r="AJ39" s="2"/>
      <c r="AK39" s="2"/>
    </row>
    <row r="40" spans="1:37" x14ac:dyDescent="0.2">
      <c r="A40" s="5" t="s">
        <v>20</v>
      </c>
      <c r="B40" s="2"/>
      <c r="D40" s="10">
        <v>42036</v>
      </c>
      <c r="E40" s="12" t="s">
        <v>166</v>
      </c>
      <c r="F40" s="12" t="s">
        <v>44</v>
      </c>
      <c r="G40" s="12" t="s">
        <v>45</v>
      </c>
      <c r="H40" s="12" t="s">
        <v>46</v>
      </c>
      <c r="I40" s="11">
        <v>42.06</v>
      </c>
      <c r="J40" s="11">
        <v>12.24</v>
      </c>
      <c r="K40" s="11">
        <v>52.36</v>
      </c>
      <c r="L40" s="11">
        <v>937.5</v>
      </c>
      <c r="M40" s="11">
        <v>695.27</v>
      </c>
      <c r="N40" s="11">
        <v>419</v>
      </c>
      <c r="O40" s="10">
        <v>42036</v>
      </c>
      <c r="P40" s="11">
        <v>50.77</v>
      </c>
      <c r="Q40" s="11">
        <v>121.08</v>
      </c>
      <c r="R40" s="11">
        <v>121.15</v>
      </c>
      <c r="S40" s="11">
        <v>2015</v>
      </c>
      <c r="T40" s="2"/>
      <c r="U40" s="2"/>
      <c r="V40" s="2"/>
      <c r="W40" s="2"/>
      <c r="X40" s="2"/>
      <c r="Y40" s="2"/>
      <c r="Z40" s="2"/>
      <c r="AA40" s="2"/>
      <c r="AB40" s="2"/>
      <c r="AC40" s="2"/>
      <c r="AD40" s="2"/>
      <c r="AE40" s="2"/>
      <c r="AF40" s="2"/>
      <c r="AG40" s="2"/>
      <c r="AH40" s="2"/>
      <c r="AI40" s="2"/>
      <c r="AJ40" s="2"/>
      <c r="AK40" s="2"/>
    </row>
    <row r="41" spans="1:37" x14ac:dyDescent="0.2">
      <c r="A41" s="5" t="s">
        <v>20</v>
      </c>
      <c r="B41" s="2"/>
      <c r="D41" s="10">
        <v>42036</v>
      </c>
      <c r="E41" s="12" t="s">
        <v>167</v>
      </c>
      <c r="F41" s="12" t="s">
        <v>23</v>
      </c>
      <c r="G41" s="12" t="s">
        <v>47</v>
      </c>
      <c r="H41" s="12" t="s">
        <v>48</v>
      </c>
      <c r="I41" s="11">
        <v>86.23</v>
      </c>
      <c r="J41" s="11">
        <v>18.91</v>
      </c>
      <c r="K41" s="11">
        <v>80.83</v>
      </c>
      <c r="L41" s="11">
        <v>1308.72</v>
      </c>
      <c r="M41" s="11">
        <v>1038.33</v>
      </c>
      <c r="N41" s="11">
        <v>420</v>
      </c>
      <c r="O41" s="10">
        <v>42036</v>
      </c>
      <c r="P41" s="11">
        <v>51.32</v>
      </c>
      <c r="Q41" s="11">
        <v>44.26</v>
      </c>
      <c r="R41" s="11">
        <v>226.13</v>
      </c>
      <c r="S41" s="11">
        <v>2015</v>
      </c>
      <c r="T41" s="2"/>
      <c r="U41" s="2"/>
      <c r="V41" s="2"/>
      <c r="W41" s="2"/>
      <c r="X41" s="2"/>
      <c r="Y41" s="2"/>
      <c r="Z41" s="2"/>
      <c r="AA41" s="2"/>
      <c r="AB41" s="2"/>
      <c r="AC41" s="2"/>
      <c r="AD41" s="2"/>
      <c r="AE41" s="2"/>
      <c r="AF41" s="2"/>
      <c r="AG41" s="2"/>
      <c r="AH41" s="2"/>
      <c r="AI41" s="2"/>
      <c r="AJ41" s="2"/>
      <c r="AK41" s="2"/>
    </row>
    <row r="42" spans="1:37" x14ac:dyDescent="0.2">
      <c r="A42" s="5" t="s">
        <v>20</v>
      </c>
      <c r="B42" s="2"/>
      <c r="D42" s="10">
        <v>42036</v>
      </c>
      <c r="E42" s="12" t="s">
        <v>141</v>
      </c>
      <c r="F42" s="12" t="s">
        <v>23</v>
      </c>
      <c r="G42" s="12" t="s">
        <v>24</v>
      </c>
      <c r="H42" s="12" t="s">
        <v>25</v>
      </c>
      <c r="I42" s="11">
        <v>115.81</v>
      </c>
      <c r="J42" s="11">
        <v>20.16</v>
      </c>
      <c r="K42" s="11">
        <v>86.21</v>
      </c>
      <c r="L42" s="11">
        <v>1395.39</v>
      </c>
      <c r="M42" s="11">
        <v>1040.51</v>
      </c>
      <c r="N42" s="11">
        <v>421</v>
      </c>
      <c r="O42" s="10">
        <v>42036</v>
      </c>
      <c r="P42" s="11">
        <v>52.15</v>
      </c>
      <c r="Q42" s="11">
        <v>60.82</v>
      </c>
      <c r="R42" s="11">
        <v>294.06</v>
      </c>
      <c r="S42" s="11">
        <v>2015</v>
      </c>
      <c r="T42" s="2"/>
      <c r="U42" s="2"/>
      <c r="V42" s="2"/>
      <c r="W42" s="2"/>
      <c r="X42" s="2"/>
      <c r="Y42" s="2"/>
      <c r="Z42" s="2"/>
      <c r="AA42" s="2"/>
      <c r="AB42" s="2"/>
      <c r="AC42" s="2"/>
      <c r="AD42" s="2"/>
      <c r="AE42" s="2"/>
      <c r="AF42" s="2"/>
      <c r="AG42" s="2"/>
      <c r="AH42" s="2"/>
      <c r="AI42" s="2"/>
      <c r="AJ42" s="2"/>
      <c r="AK42" s="2"/>
    </row>
    <row r="43" spans="1:37" x14ac:dyDescent="0.2">
      <c r="A43" s="5" t="s">
        <v>20</v>
      </c>
      <c r="B43" s="2"/>
      <c r="D43" s="10">
        <v>42036</v>
      </c>
      <c r="E43" s="12" t="s">
        <v>168</v>
      </c>
      <c r="F43" s="12" t="s">
        <v>23</v>
      </c>
      <c r="G43" s="12" t="s">
        <v>83</v>
      </c>
      <c r="H43" s="12" t="s">
        <v>84</v>
      </c>
      <c r="I43" s="11">
        <v>142.30000000000001</v>
      </c>
      <c r="J43" s="11">
        <v>18.96</v>
      </c>
      <c r="K43" s="11">
        <v>81.06</v>
      </c>
      <c r="L43" s="11">
        <v>1312.5</v>
      </c>
      <c r="M43" s="11">
        <v>989.01</v>
      </c>
      <c r="N43" s="11">
        <v>422</v>
      </c>
      <c r="O43" s="10">
        <v>42036</v>
      </c>
      <c r="P43" s="11">
        <v>51.33</v>
      </c>
      <c r="Q43" s="11">
        <v>44.38</v>
      </c>
      <c r="R43" s="11">
        <v>279.11</v>
      </c>
      <c r="S43" s="11">
        <v>2015</v>
      </c>
      <c r="T43" s="2"/>
      <c r="U43" s="2"/>
      <c r="V43" s="2"/>
      <c r="W43" s="2"/>
      <c r="X43" s="2"/>
      <c r="Y43" s="2"/>
      <c r="Z43" s="2"/>
      <c r="AA43" s="2"/>
      <c r="AB43" s="2"/>
      <c r="AC43" s="2"/>
      <c r="AD43" s="2"/>
      <c r="AE43" s="2"/>
      <c r="AF43" s="2"/>
      <c r="AG43" s="2"/>
      <c r="AH43" s="2"/>
      <c r="AI43" s="2"/>
      <c r="AJ43" s="2"/>
      <c r="AK43" s="2"/>
    </row>
    <row r="44" spans="1:37" x14ac:dyDescent="0.2">
      <c r="A44" s="5" t="s">
        <v>20</v>
      </c>
      <c r="B44" s="2"/>
      <c r="D44" s="10">
        <v>42036</v>
      </c>
      <c r="E44" s="12" t="s">
        <v>142</v>
      </c>
      <c r="F44" s="12" t="s">
        <v>35</v>
      </c>
      <c r="G44" s="12" t="s">
        <v>36</v>
      </c>
      <c r="H44" s="12" t="s">
        <v>37</v>
      </c>
      <c r="I44" s="11">
        <v>40.75</v>
      </c>
      <c r="J44" s="11">
        <v>12.01</v>
      </c>
      <c r="K44" s="11">
        <v>51.35</v>
      </c>
      <c r="L44" s="11">
        <v>833.33</v>
      </c>
      <c r="M44" s="11">
        <v>682.31</v>
      </c>
      <c r="N44" s="11">
        <v>423</v>
      </c>
      <c r="O44" s="10">
        <v>42036</v>
      </c>
      <c r="P44" s="11">
        <v>50.61</v>
      </c>
      <c r="Q44" s="11">
        <v>30</v>
      </c>
      <c r="R44" s="11">
        <v>121.02</v>
      </c>
      <c r="S44" s="11">
        <v>2015</v>
      </c>
      <c r="T44" s="2"/>
      <c r="U44" s="2"/>
      <c r="V44" s="2"/>
      <c r="W44" s="2"/>
      <c r="X44" s="2"/>
      <c r="Y44" s="2"/>
      <c r="Z44" s="2"/>
      <c r="AA44" s="2"/>
      <c r="AB44" s="2"/>
      <c r="AC44" s="2"/>
      <c r="AD44" s="2"/>
      <c r="AE44" s="2"/>
      <c r="AF44" s="2"/>
      <c r="AG44" s="2"/>
      <c r="AH44" s="2"/>
      <c r="AI44" s="2"/>
      <c r="AJ44" s="2"/>
      <c r="AK44" s="2"/>
    </row>
    <row r="45" spans="1:37" x14ac:dyDescent="0.2">
      <c r="A45" s="5" t="s">
        <v>20</v>
      </c>
      <c r="B45" s="2"/>
      <c r="D45" s="10">
        <v>42036</v>
      </c>
      <c r="E45" s="12" t="s">
        <v>143</v>
      </c>
      <c r="F45" s="12" t="s">
        <v>35</v>
      </c>
      <c r="G45" s="12" t="s">
        <v>49</v>
      </c>
      <c r="H45" s="12" t="s">
        <v>50</v>
      </c>
      <c r="I45" s="11">
        <v>51.95</v>
      </c>
      <c r="J45" s="11">
        <v>9.9600000000000009</v>
      </c>
      <c r="K45" s="11">
        <v>42.57</v>
      </c>
      <c r="L45" s="11">
        <v>691.5</v>
      </c>
      <c r="M45" s="11">
        <v>542.54999999999995</v>
      </c>
      <c r="N45" s="11">
        <v>424</v>
      </c>
      <c r="O45" s="10">
        <v>42036</v>
      </c>
      <c r="P45" s="11">
        <v>50.4</v>
      </c>
      <c r="Q45" s="11">
        <v>25.75</v>
      </c>
      <c r="R45" s="11">
        <v>123.2</v>
      </c>
      <c r="S45" s="11">
        <v>2015</v>
      </c>
      <c r="T45" s="2"/>
      <c r="U45" s="2"/>
      <c r="V45" s="2"/>
      <c r="W45" s="2"/>
      <c r="X45" s="2"/>
      <c r="Y45" s="2"/>
      <c r="Z45" s="2"/>
      <c r="AA45" s="2"/>
      <c r="AB45" s="2"/>
      <c r="AC45" s="2"/>
      <c r="AD45" s="2"/>
      <c r="AE45" s="2"/>
      <c r="AF45" s="2"/>
      <c r="AG45" s="2"/>
      <c r="AH45" s="2"/>
      <c r="AI45" s="2"/>
      <c r="AJ45" s="2"/>
      <c r="AK45" s="2"/>
    </row>
    <row r="46" spans="1:37" x14ac:dyDescent="0.2">
      <c r="A46" s="5" t="s">
        <v>20</v>
      </c>
      <c r="B46" s="2"/>
      <c r="D46" s="10">
        <v>42036</v>
      </c>
      <c r="E46" s="12" t="s">
        <v>144</v>
      </c>
      <c r="F46" s="12" t="s">
        <v>23</v>
      </c>
      <c r="G46" s="12" t="s">
        <v>51</v>
      </c>
      <c r="H46" s="12" t="s">
        <v>52</v>
      </c>
      <c r="I46" s="11">
        <v>96.68</v>
      </c>
      <c r="J46" s="11">
        <v>18.27</v>
      </c>
      <c r="K46" s="11">
        <v>78.09</v>
      </c>
      <c r="L46" s="11">
        <v>1312.5</v>
      </c>
      <c r="M46" s="11">
        <v>985.79</v>
      </c>
      <c r="N46" s="11">
        <v>425</v>
      </c>
      <c r="O46" s="10">
        <v>42036</v>
      </c>
      <c r="P46" s="11">
        <v>51.99</v>
      </c>
      <c r="Q46" s="11">
        <v>105.45</v>
      </c>
      <c r="R46" s="11">
        <v>221.26</v>
      </c>
      <c r="S46" s="11">
        <v>2015</v>
      </c>
      <c r="T46" s="2"/>
      <c r="U46" s="2"/>
      <c r="V46" s="2"/>
      <c r="W46" s="2"/>
      <c r="X46" s="2"/>
      <c r="Y46" s="2"/>
      <c r="Z46" s="2"/>
      <c r="AA46" s="2"/>
      <c r="AB46" s="2"/>
      <c r="AC46" s="2"/>
      <c r="AD46" s="2"/>
      <c r="AE46" s="2"/>
      <c r="AF46" s="2"/>
      <c r="AG46" s="2"/>
      <c r="AH46" s="2"/>
      <c r="AI46" s="2"/>
      <c r="AJ46" s="2"/>
      <c r="AK46" s="2"/>
    </row>
    <row r="47" spans="1:37" x14ac:dyDescent="0.2">
      <c r="A47" s="5" t="s">
        <v>20</v>
      </c>
      <c r="B47" s="2"/>
      <c r="D47" s="10">
        <v>42036</v>
      </c>
      <c r="E47" s="12" t="s">
        <v>145</v>
      </c>
      <c r="F47" s="12" t="s">
        <v>53</v>
      </c>
      <c r="G47" s="12" t="s">
        <v>54</v>
      </c>
      <c r="H47" s="12" t="s">
        <v>55</v>
      </c>
      <c r="I47" s="11">
        <v>49.94</v>
      </c>
      <c r="J47" s="11">
        <v>11.83</v>
      </c>
      <c r="K47" s="11">
        <v>50.58</v>
      </c>
      <c r="L47" s="11">
        <v>908.79</v>
      </c>
      <c r="M47" s="11">
        <v>653.76</v>
      </c>
      <c r="N47" s="11">
        <v>426</v>
      </c>
      <c r="O47" s="10">
        <v>42036</v>
      </c>
      <c r="P47" s="11">
        <v>51.18</v>
      </c>
      <c r="Q47" s="11">
        <v>129.30000000000001</v>
      </c>
      <c r="R47" s="11">
        <v>125.73</v>
      </c>
      <c r="S47" s="11">
        <v>2015</v>
      </c>
      <c r="T47" s="2"/>
      <c r="U47" s="2"/>
      <c r="V47" s="2"/>
      <c r="W47" s="2"/>
      <c r="X47" s="2"/>
      <c r="Y47" s="2"/>
      <c r="Z47" s="2"/>
      <c r="AA47" s="2"/>
      <c r="AB47" s="2"/>
      <c r="AC47" s="2"/>
      <c r="AD47" s="2"/>
      <c r="AE47" s="2"/>
      <c r="AF47" s="2"/>
      <c r="AG47" s="2"/>
      <c r="AH47" s="2"/>
      <c r="AI47" s="2"/>
      <c r="AJ47" s="2"/>
      <c r="AK47" s="2"/>
    </row>
    <row r="48" spans="1:37" x14ac:dyDescent="0.2">
      <c r="A48" s="5" t="s">
        <v>20</v>
      </c>
      <c r="B48" s="2"/>
      <c r="D48" s="10">
        <v>42036</v>
      </c>
      <c r="E48" s="12" t="s">
        <v>146</v>
      </c>
      <c r="F48" s="12" t="s">
        <v>23</v>
      </c>
      <c r="G48" s="12" t="s">
        <v>26</v>
      </c>
      <c r="H48" s="12" t="s">
        <v>27</v>
      </c>
      <c r="I48" s="11">
        <v>173.14</v>
      </c>
      <c r="J48" s="11">
        <v>21.41</v>
      </c>
      <c r="K48" s="11">
        <v>91.58</v>
      </c>
      <c r="L48" s="11">
        <v>1482.06</v>
      </c>
      <c r="M48" s="11">
        <v>1094.33</v>
      </c>
      <c r="N48" s="11">
        <v>427</v>
      </c>
      <c r="O48" s="10">
        <v>42036</v>
      </c>
      <c r="P48" s="11">
        <v>51.58</v>
      </c>
      <c r="Q48" s="11">
        <v>49.46</v>
      </c>
      <c r="R48" s="11">
        <v>338.27</v>
      </c>
      <c r="S48" s="11">
        <v>2015</v>
      </c>
      <c r="T48" s="2"/>
      <c r="U48" s="2"/>
      <c r="V48" s="2"/>
      <c r="W48" s="2"/>
      <c r="X48" s="2"/>
      <c r="Y48" s="2"/>
      <c r="Z48" s="2"/>
      <c r="AA48" s="2"/>
      <c r="AB48" s="2"/>
      <c r="AC48" s="2"/>
      <c r="AD48" s="2"/>
      <c r="AE48" s="2"/>
      <c r="AF48" s="2"/>
      <c r="AG48" s="2"/>
      <c r="AH48" s="2"/>
      <c r="AI48" s="2"/>
      <c r="AJ48" s="2"/>
      <c r="AK48" s="2"/>
    </row>
    <row r="49" spans="1:37" x14ac:dyDescent="0.2">
      <c r="A49" s="5" t="s">
        <v>20</v>
      </c>
      <c r="B49" s="2"/>
      <c r="D49" s="10">
        <v>42036</v>
      </c>
      <c r="E49" s="12" t="s">
        <v>147</v>
      </c>
      <c r="F49" s="12" t="s">
        <v>53</v>
      </c>
      <c r="G49" s="12" t="s">
        <v>56</v>
      </c>
      <c r="H49" s="12" t="s">
        <v>57</v>
      </c>
      <c r="I49" s="11">
        <v>63.58</v>
      </c>
      <c r="J49" s="11">
        <v>12.84</v>
      </c>
      <c r="K49" s="11">
        <v>54.93</v>
      </c>
      <c r="L49" s="11">
        <v>891</v>
      </c>
      <c r="M49" s="11">
        <v>703.39</v>
      </c>
      <c r="N49" s="11">
        <v>428</v>
      </c>
      <c r="O49" s="10">
        <v>42036</v>
      </c>
      <c r="P49" s="11">
        <v>50.7</v>
      </c>
      <c r="Q49" s="11">
        <v>31.73</v>
      </c>
      <c r="R49" s="11">
        <v>155.88</v>
      </c>
      <c r="S49" s="11">
        <v>2015</v>
      </c>
      <c r="T49" s="2"/>
      <c r="U49" s="2"/>
      <c r="V49" s="2"/>
      <c r="W49" s="2"/>
      <c r="X49" s="2"/>
      <c r="Y49" s="2"/>
      <c r="Z49" s="2"/>
      <c r="AA49" s="2"/>
      <c r="AB49" s="2"/>
      <c r="AC49" s="2"/>
      <c r="AD49" s="2"/>
      <c r="AE49" s="2"/>
      <c r="AF49" s="2"/>
      <c r="AG49" s="2"/>
      <c r="AH49" s="2"/>
      <c r="AI49" s="2"/>
      <c r="AJ49" s="2"/>
      <c r="AK49" s="2"/>
    </row>
    <row r="50" spans="1:37" x14ac:dyDescent="0.2">
      <c r="A50" s="5" t="s">
        <v>20</v>
      </c>
      <c r="B50" s="2"/>
      <c r="D50" s="10">
        <v>42036</v>
      </c>
      <c r="E50" s="12" t="s">
        <v>148</v>
      </c>
      <c r="F50" s="12" t="s">
        <v>35</v>
      </c>
      <c r="G50" s="12" t="s">
        <v>38</v>
      </c>
      <c r="H50" s="12" t="s">
        <v>39</v>
      </c>
      <c r="I50" s="11">
        <v>115.9</v>
      </c>
      <c r="J50" s="11">
        <v>14.43</v>
      </c>
      <c r="K50" s="11">
        <v>61.69</v>
      </c>
      <c r="L50" s="11">
        <v>1000</v>
      </c>
      <c r="M50" s="11">
        <v>741.59</v>
      </c>
      <c r="N50" s="11">
        <v>429</v>
      </c>
      <c r="O50" s="10">
        <v>42036</v>
      </c>
      <c r="P50" s="11">
        <v>50.86</v>
      </c>
      <c r="Q50" s="11">
        <v>35</v>
      </c>
      <c r="R50" s="11">
        <v>223.41</v>
      </c>
      <c r="S50" s="11">
        <v>2015</v>
      </c>
      <c r="T50" s="2"/>
      <c r="U50" s="2"/>
      <c r="V50" s="2"/>
      <c r="W50" s="2"/>
      <c r="X50" s="2"/>
      <c r="Y50" s="2"/>
      <c r="Z50" s="2"/>
      <c r="AA50" s="2"/>
      <c r="AB50" s="2"/>
      <c r="AC50" s="2"/>
      <c r="AD50" s="2"/>
      <c r="AE50" s="2"/>
      <c r="AF50" s="2"/>
      <c r="AG50" s="2"/>
      <c r="AH50" s="2"/>
      <c r="AI50" s="2"/>
      <c r="AJ50" s="2"/>
      <c r="AK50" s="2"/>
    </row>
    <row r="51" spans="1:37" x14ac:dyDescent="0.2">
      <c r="A51" s="5" t="s">
        <v>20</v>
      </c>
      <c r="B51" s="2"/>
      <c r="D51" s="10">
        <v>42036</v>
      </c>
      <c r="E51" s="12" t="s">
        <v>149</v>
      </c>
      <c r="F51" s="12" t="s">
        <v>44</v>
      </c>
      <c r="G51" s="12" t="s">
        <v>58</v>
      </c>
      <c r="H51" s="12" t="s">
        <v>59</v>
      </c>
      <c r="I51" s="11">
        <v>12.39</v>
      </c>
      <c r="J51" s="11">
        <v>11.89</v>
      </c>
      <c r="K51" s="11">
        <v>50.81</v>
      </c>
      <c r="L51" s="11">
        <v>912.5</v>
      </c>
      <c r="M51" s="11">
        <v>683.11</v>
      </c>
      <c r="N51" s="11">
        <v>430</v>
      </c>
      <c r="O51" s="10">
        <v>42036</v>
      </c>
      <c r="P51" s="11">
        <v>51.64</v>
      </c>
      <c r="Q51" s="11">
        <v>138.58000000000001</v>
      </c>
      <c r="R51" s="11">
        <v>90.81</v>
      </c>
      <c r="S51" s="11">
        <v>2015</v>
      </c>
      <c r="T51" s="2"/>
      <c r="U51" s="2"/>
      <c r="V51" s="2"/>
      <c r="W51" s="2"/>
      <c r="X51" s="2"/>
      <c r="Y51" s="2"/>
      <c r="Z51" s="2"/>
      <c r="AA51" s="2"/>
      <c r="AB51" s="2"/>
      <c r="AC51" s="2"/>
      <c r="AD51" s="2"/>
      <c r="AE51" s="2"/>
      <c r="AF51" s="2"/>
      <c r="AG51" s="2"/>
      <c r="AH51" s="2"/>
      <c r="AI51" s="2"/>
      <c r="AJ51" s="2"/>
      <c r="AK51" s="2"/>
    </row>
    <row r="52" spans="1:37" x14ac:dyDescent="0.2">
      <c r="A52" s="5" t="s">
        <v>20</v>
      </c>
      <c r="B52" s="2"/>
      <c r="D52" s="10">
        <v>42036</v>
      </c>
      <c r="E52" s="12" t="s">
        <v>150</v>
      </c>
      <c r="F52" s="12" t="s">
        <v>23</v>
      </c>
      <c r="G52" s="12" t="s">
        <v>28</v>
      </c>
      <c r="H52" s="12" t="s">
        <v>29</v>
      </c>
      <c r="I52" s="11">
        <v>175.67</v>
      </c>
      <c r="J52" s="11">
        <v>19.66</v>
      </c>
      <c r="K52" s="11">
        <v>84.06</v>
      </c>
      <c r="L52" s="11">
        <v>1360.72</v>
      </c>
      <c r="M52" s="11">
        <v>982.51</v>
      </c>
      <c r="N52" s="11">
        <v>431</v>
      </c>
      <c r="O52" s="10">
        <v>42036</v>
      </c>
      <c r="P52" s="11">
        <v>51.4</v>
      </c>
      <c r="Q52" s="11">
        <v>45.82</v>
      </c>
      <c r="R52" s="11">
        <v>332.39</v>
      </c>
      <c r="S52" s="11">
        <v>2015</v>
      </c>
      <c r="T52" s="2"/>
      <c r="U52" s="2"/>
      <c r="V52" s="2"/>
      <c r="W52" s="2"/>
      <c r="X52" s="2"/>
      <c r="Y52" s="2"/>
      <c r="Z52" s="2"/>
      <c r="AA52" s="2"/>
      <c r="AB52" s="2"/>
      <c r="AC52" s="2"/>
      <c r="AD52" s="2"/>
      <c r="AE52" s="2"/>
      <c r="AF52" s="2"/>
      <c r="AG52" s="2"/>
      <c r="AH52" s="2"/>
      <c r="AI52" s="2"/>
      <c r="AJ52" s="2"/>
      <c r="AK52" s="2"/>
    </row>
    <row r="53" spans="1:37" x14ac:dyDescent="0.2">
      <c r="A53" s="5" t="s">
        <v>20</v>
      </c>
      <c r="B53" s="2"/>
      <c r="D53" s="10">
        <v>42036</v>
      </c>
      <c r="E53" s="12" t="s">
        <v>151</v>
      </c>
      <c r="F53" s="12" t="s">
        <v>30</v>
      </c>
      <c r="G53" s="12" t="s">
        <v>60</v>
      </c>
      <c r="H53" s="12" t="s">
        <v>61</v>
      </c>
      <c r="I53" s="11">
        <v>173.95</v>
      </c>
      <c r="J53" s="11">
        <v>19.57</v>
      </c>
      <c r="K53" s="11">
        <v>83.65</v>
      </c>
      <c r="L53" s="11">
        <v>1354.17</v>
      </c>
      <c r="M53" s="11">
        <v>993.36</v>
      </c>
      <c r="N53" s="11">
        <v>432</v>
      </c>
      <c r="O53" s="10">
        <v>42036</v>
      </c>
      <c r="P53" s="11">
        <v>51.39</v>
      </c>
      <c r="Q53" s="11">
        <v>45.63</v>
      </c>
      <c r="R53" s="11">
        <v>315.18</v>
      </c>
      <c r="S53" s="11">
        <v>2015</v>
      </c>
      <c r="T53" s="2"/>
      <c r="U53" s="2"/>
      <c r="V53" s="2"/>
      <c r="W53" s="2"/>
      <c r="X53" s="2"/>
      <c r="Y53" s="2"/>
      <c r="Z53" s="2"/>
      <c r="AA53" s="2"/>
      <c r="AB53" s="2"/>
      <c r="AC53" s="2"/>
      <c r="AD53" s="2"/>
      <c r="AE53" s="2"/>
      <c r="AF53" s="2"/>
      <c r="AG53" s="2"/>
      <c r="AH53" s="2"/>
      <c r="AI53" s="2"/>
      <c r="AJ53" s="2"/>
      <c r="AK53" s="2"/>
    </row>
    <row r="54" spans="1:37" x14ac:dyDescent="0.2">
      <c r="A54" s="5" t="s">
        <v>20</v>
      </c>
      <c r="B54" s="2"/>
      <c r="D54" s="10">
        <v>42036</v>
      </c>
      <c r="E54" s="12" t="s">
        <v>152</v>
      </c>
      <c r="F54" s="12" t="s">
        <v>30</v>
      </c>
      <c r="G54" s="12" t="s">
        <v>31</v>
      </c>
      <c r="H54" s="12" t="s">
        <v>32</v>
      </c>
      <c r="I54" s="11">
        <v>50.96</v>
      </c>
      <c r="J54" s="11">
        <v>9.85</v>
      </c>
      <c r="K54" s="11">
        <v>42.14</v>
      </c>
      <c r="L54" s="11">
        <v>684.69</v>
      </c>
      <c r="M54" s="11">
        <v>537.67999999999995</v>
      </c>
      <c r="N54" s="11">
        <v>433</v>
      </c>
      <c r="O54" s="10">
        <v>42036</v>
      </c>
      <c r="P54" s="11">
        <v>50.39</v>
      </c>
      <c r="Q54" s="11">
        <v>25.54</v>
      </c>
      <c r="R54" s="11">
        <v>121.47</v>
      </c>
      <c r="S54" s="11">
        <v>2015</v>
      </c>
      <c r="T54" s="2"/>
      <c r="U54" s="2"/>
      <c r="V54" s="2"/>
      <c r="W54" s="2"/>
      <c r="X54" s="2"/>
      <c r="Y54" s="2"/>
      <c r="Z54" s="2"/>
      <c r="AA54" s="2"/>
      <c r="AB54" s="2"/>
      <c r="AC54" s="2"/>
      <c r="AD54" s="2"/>
      <c r="AE54" s="2"/>
      <c r="AF54" s="2"/>
      <c r="AG54" s="2"/>
      <c r="AH54" s="2"/>
      <c r="AI54" s="2"/>
      <c r="AJ54" s="2"/>
      <c r="AK54" s="2"/>
    </row>
    <row r="55" spans="1:37" x14ac:dyDescent="0.2">
      <c r="A55" s="5" t="s">
        <v>20</v>
      </c>
      <c r="B55" s="2"/>
      <c r="D55" s="10">
        <v>42036</v>
      </c>
      <c r="E55" s="12" t="s">
        <v>153</v>
      </c>
      <c r="F55" s="12" t="s">
        <v>35</v>
      </c>
      <c r="G55" s="12" t="s">
        <v>62</v>
      </c>
      <c r="H55" s="12" t="s">
        <v>63</v>
      </c>
      <c r="I55" s="11">
        <v>25.41</v>
      </c>
      <c r="J55" s="11">
        <v>13.84</v>
      </c>
      <c r="K55" s="11">
        <v>59.17</v>
      </c>
      <c r="L55" s="11">
        <v>1007.42</v>
      </c>
      <c r="M55" s="11">
        <v>783.56</v>
      </c>
      <c r="N55" s="11">
        <v>434</v>
      </c>
      <c r="O55" s="10">
        <v>42036</v>
      </c>
      <c r="P55" s="11">
        <v>51.88</v>
      </c>
      <c r="Q55" s="11">
        <v>103.32</v>
      </c>
      <c r="R55" s="11">
        <v>120.54</v>
      </c>
      <c r="S55" s="11">
        <v>2015</v>
      </c>
      <c r="T55" s="2"/>
      <c r="U55" s="2"/>
      <c r="V55" s="2"/>
      <c r="W55" s="2"/>
      <c r="X55" s="2"/>
      <c r="Y55" s="2"/>
      <c r="Z55" s="2"/>
      <c r="AA55" s="2"/>
      <c r="AB55" s="2"/>
      <c r="AC55" s="2"/>
      <c r="AD55" s="2"/>
      <c r="AE55" s="2"/>
      <c r="AF55" s="2"/>
      <c r="AG55" s="2"/>
      <c r="AH55" s="2"/>
      <c r="AI55" s="2"/>
      <c r="AJ55" s="2"/>
      <c r="AK55" s="2"/>
    </row>
    <row r="56" spans="1:37" x14ac:dyDescent="0.2">
      <c r="A56" s="5" t="s">
        <v>20</v>
      </c>
      <c r="B56" s="2"/>
      <c r="D56" s="10">
        <v>42036</v>
      </c>
      <c r="E56" s="12" t="s">
        <v>154</v>
      </c>
      <c r="F56" s="12" t="s">
        <v>53</v>
      </c>
      <c r="G56" s="12" t="s">
        <v>64</v>
      </c>
      <c r="H56" s="12" t="s">
        <v>65</v>
      </c>
      <c r="I56" s="11">
        <v>83.57</v>
      </c>
      <c r="J56" s="11">
        <v>16.96</v>
      </c>
      <c r="K56" s="11">
        <v>72.55</v>
      </c>
      <c r="L56" s="11">
        <v>1263.08</v>
      </c>
      <c r="M56" s="11">
        <v>925.44</v>
      </c>
      <c r="N56" s="11">
        <v>435</v>
      </c>
      <c r="O56" s="10">
        <v>42036</v>
      </c>
      <c r="P56" s="11">
        <v>51.89</v>
      </c>
      <c r="Q56" s="11">
        <v>143.47</v>
      </c>
      <c r="R56" s="11">
        <v>194.17</v>
      </c>
      <c r="S56" s="11">
        <v>2015</v>
      </c>
      <c r="T56" s="2"/>
      <c r="U56" s="2"/>
      <c r="V56" s="2"/>
      <c r="W56" s="2"/>
      <c r="X56" s="2"/>
      <c r="Y56" s="2"/>
      <c r="Z56" s="2"/>
      <c r="AA56" s="2"/>
      <c r="AB56" s="2"/>
      <c r="AC56" s="2"/>
      <c r="AD56" s="2"/>
      <c r="AE56" s="2"/>
      <c r="AF56" s="2"/>
      <c r="AG56" s="2"/>
      <c r="AH56" s="2"/>
      <c r="AI56" s="2"/>
      <c r="AJ56" s="2"/>
      <c r="AK56" s="2"/>
    </row>
    <row r="57" spans="1:37" x14ac:dyDescent="0.2">
      <c r="A57" s="5" t="s">
        <v>20</v>
      </c>
      <c r="B57" s="2"/>
      <c r="D57" s="10">
        <v>42036</v>
      </c>
      <c r="E57" s="12" t="s">
        <v>155</v>
      </c>
      <c r="F57" s="12" t="s">
        <v>35</v>
      </c>
      <c r="G57" s="12" t="s">
        <v>66</v>
      </c>
      <c r="H57" s="12" t="s">
        <v>67</v>
      </c>
      <c r="I57" s="11">
        <v>47.26</v>
      </c>
      <c r="J57" s="11">
        <v>9.49</v>
      </c>
      <c r="K57" s="11">
        <v>40.57</v>
      </c>
      <c r="L57" s="11">
        <v>659.28</v>
      </c>
      <c r="M57" s="11">
        <v>519.39</v>
      </c>
      <c r="N57" s="11">
        <v>436</v>
      </c>
      <c r="O57" s="10">
        <v>42036</v>
      </c>
      <c r="P57" s="11">
        <v>50.35</v>
      </c>
      <c r="Q57" s="11">
        <v>24.78</v>
      </c>
      <c r="R57" s="11">
        <v>115.11</v>
      </c>
      <c r="S57" s="11">
        <v>2015</v>
      </c>
      <c r="T57" s="2"/>
      <c r="U57" s="2"/>
      <c r="V57" s="2"/>
      <c r="W57" s="2"/>
      <c r="X57" s="2"/>
      <c r="Y57" s="2"/>
      <c r="Z57" s="2"/>
      <c r="AA57" s="2"/>
      <c r="AB57" s="2"/>
      <c r="AC57" s="2"/>
      <c r="AD57" s="2"/>
      <c r="AE57" s="2"/>
      <c r="AF57" s="2"/>
      <c r="AG57" s="2"/>
      <c r="AH57" s="2"/>
      <c r="AI57" s="2"/>
      <c r="AJ57" s="2"/>
      <c r="AK57" s="2"/>
    </row>
    <row r="58" spans="1:37" x14ac:dyDescent="0.2">
      <c r="A58" s="5" t="s">
        <v>20</v>
      </c>
      <c r="B58" s="2"/>
      <c r="D58" s="10">
        <v>42036</v>
      </c>
      <c r="E58" s="12" t="s">
        <v>156</v>
      </c>
      <c r="F58" s="12" t="s">
        <v>35</v>
      </c>
      <c r="G58" s="12" t="s">
        <v>68</v>
      </c>
      <c r="H58" s="12" t="s">
        <v>69</v>
      </c>
      <c r="I58" s="11">
        <v>10.98</v>
      </c>
      <c r="J58" s="11">
        <v>9.5</v>
      </c>
      <c r="K58" s="11">
        <v>40.619999999999997</v>
      </c>
      <c r="L58" s="11">
        <v>748.13</v>
      </c>
      <c r="M58" s="11">
        <v>562.66</v>
      </c>
      <c r="N58" s="11">
        <v>437</v>
      </c>
      <c r="O58" s="10">
        <v>42036</v>
      </c>
      <c r="P58" s="11">
        <v>50.48</v>
      </c>
      <c r="Q58" s="11">
        <v>115.39</v>
      </c>
      <c r="R58" s="11">
        <v>70.08</v>
      </c>
      <c r="S58" s="11">
        <v>2015</v>
      </c>
      <c r="T58" s="2"/>
      <c r="U58" s="2"/>
      <c r="V58" s="2"/>
      <c r="W58" s="2"/>
      <c r="X58" s="2"/>
      <c r="Y58" s="2"/>
      <c r="Z58" s="2"/>
      <c r="AA58" s="2"/>
      <c r="AB58" s="2"/>
      <c r="AC58" s="2"/>
      <c r="AD58" s="2"/>
      <c r="AE58" s="2"/>
      <c r="AF58" s="2"/>
      <c r="AG58" s="2"/>
      <c r="AH58" s="2"/>
      <c r="AI58" s="2"/>
      <c r="AJ58" s="2"/>
      <c r="AK58" s="2"/>
    </row>
    <row r="59" spans="1:37" x14ac:dyDescent="0.2">
      <c r="A59" s="5" t="s">
        <v>20</v>
      </c>
      <c r="B59" s="2"/>
      <c r="D59" s="10">
        <v>42036</v>
      </c>
      <c r="E59" s="12" t="s">
        <v>157</v>
      </c>
      <c r="F59" s="12" t="s">
        <v>35</v>
      </c>
      <c r="G59" s="12" t="s">
        <v>40</v>
      </c>
      <c r="H59" s="12" t="s">
        <v>41</v>
      </c>
      <c r="I59" s="11">
        <v>25.8</v>
      </c>
      <c r="J59" s="11">
        <v>11.67</v>
      </c>
      <c r="K59" s="11">
        <v>49.93</v>
      </c>
      <c r="L59" s="11">
        <v>815.38</v>
      </c>
      <c r="M59" s="11">
        <v>689.86</v>
      </c>
      <c r="N59" s="11">
        <v>438</v>
      </c>
      <c r="O59" s="10">
        <v>42036</v>
      </c>
      <c r="P59" s="11">
        <v>50.58</v>
      </c>
      <c r="Q59" s="11">
        <v>34.46</v>
      </c>
      <c r="R59" s="11">
        <v>91.06</v>
      </c>
      <c r="S59" s="11">
        <v>2015</v>
      </c>
      <c r="T59" s="2"/>
      <c r="U59" s="2"/>
      <c r="V59" s="2"/>
      <c r="W59" s="2"/>
      <c r="X59" s="2"/>
      <c r="Y59" s="2"/>
      <c r="Z59" s="2"/>
      <c r="AA59" s="2"/>
      <c r="AB59" s="2"/>
      <c r="AC59" s="2"/>
      <c r="AD59" s="2"/>
      <c r="AE59" s="2"/>
      <c r="AF59" s="2"/>
      <c r="AG59" s="2"/>
      <c r="AH59" s="2"/>
      <c r="AI59" s="2"/>
      <c r="AJ59" s="2"/>
      <c r="AK59" s="2"/>
    </row>
    <row r="60" spans="1:37" x14ac:dyDescent="0.2">
      <c r="A60" s="5" t="s">
        <v>20</v>
      </c>
      <c r="B60" s="2"/>
      <c r="D60" s="10">
        <v>42036</v>
      </c>
      <c r="E60" s="12" t="s">
        <v>158</v>
      </c>
      <c r="F60" s="12" t="s">
        <v>35</v>
      </c>
      <c r="G60" s="12" t="s">
        <v>70</v>
      </c>
      <c r="H60" s="12" t="s">
        <v>71</v>
      </c>
      <c r="I60" s="11">
        <v>75.03</v>
      </c>
      <c r="J60" s="11">
        <v>10.36</v>
      </c>
      <c r="K60" s="11">
        <v>44.27</v>
      </c>
      <c r="L60" s="11">
        <v>719.13</v>
      </c>
      <c r="M60" s="11">
        <v>543.37</v>
      </c>
      <c r="N60" s="11">
        <v>439</v>
      </c>
      <c r="O60" s="10">
        <v>42036</v>
      </c>
      <c r="P60" s="11">
        <v>50.44</v>
      </c>
      <c r="Q60" s="11">
        <v>26.57</v>
      </c>
      <c r="R60" s="11">
        <v>149.19</v>
      </c>
      <c r="S60" s="11">
        <v>2015</v>
      </c>
      <c r="T60" s="2"/>
      <c r="U60" s="2"/>
      <c r="V60" s="2"/>
      <c r="W60" s="2"/>
      <c r="X60" s="2"/>
      <c r="Y60" s="2"/>
      <c r="Z60" s="2"/>
      <c r="AA60" s="2"/>
      <c r="AB60" s="2"/>
      <c r="AC60" s="2"/>
      <c r="AD60" s="2"/>
      <c r="AE60" s="2"/>
      <c r="AF60" s="2"/>
      <c r="AG60" s="2"/>
      <c r="AH60" s="2"/>
      <c r="AI60" s="2"/>
      <c r="AJ60" s="2"/>
      <c r="AK60" s="2"/>
    </row>
    <row r="61" spans="1:37" x14ac:dyDescent="0.2">
      <c r="A61" s="5" t="s">
        <v>20</v>
      </c>
      <c r="B61" s="2"/>
      <c r="D61" s="10">
        <v>42036</v>
      </c>
      <c r="E61" s="12" t="s">
        <v>159</v>
      </c>
      <c r="F61" s="12" t="s">
        <v>53</v>
      </c>
      <c r="G61" s="12" t="s">
        <v>72</v>
      </c>
      <c r="H61" s="12" t="s">
        <v>73</v>
      </c>
      <c r="I61" s="11">
        <v>63.4</v>
      </c>
      <c r="J61" s="11">
        <v>11.1</v>
      </c>
      <c r="K61" s="11">
        <v>47.45</v>
      </c>
      <c r="L61" s="11">
        <v>770.25</v>
      </c>
      <c r="M61" s="11">
        <v>599.17999999999995</v>
      </c>
      <c r="N61" s="11">
        <v>440</v>
      </c>
      <c r="O61" s="10">
        <v>42036</v>
      </c>
      <c r="P61" s="11">
        <v>50.52</v>
      </c>
      <c r="Q61" s="11">
        <v>28.11</v>
      </c>
      <c r="R61" s="11">
        <v>142.96</v>
      </c>
      <c r="S61" s="11">
        <v>2015</v>
      </c>
      <c r="T61" s="2"/>
      <c r="U61" s="2"/>
      <c r="V61" s="2"/>
      <c r="W61" s="2"/>
      <c r="X61" s="2"/>
      <c r="Y61" s="2"/>
      <c r="Z61" s="2"/>
      <c r="AA61" s="2"/>
      <c r="AB61" s="2"/>
      <c r="AC61" s="2"/>
      <c r="AD61" s="2"/>
      <c r="AE61" s="2"/>
      <c r="AF61" s="2"/>
      <c r="AG61" s="2"/>
      <c r="AH61" s="2"/>
      <c r="AI61" s="2"/>
      <c r="AJ61" s="2"/>
      <c r="AK61" s="2"/>
    </row>
    <row r="62" spans="1:37" x14ac:dyDescent="0.2">
      <c r="A62" s="5" t="s">
        <v>20</v>
      </c>
      <c r="B62" s="2"/>
      <c r="D62" s="10">
        <v>42036</v>
      </c>
      <c r="E62" s="12" t="s">
        <v>160</v>
      </c>
      <c r="F62" s="12" t="s">
        <v>74</v>
      </c>
      <c r="G62" s="12" t="s">
        <v>75</v>
      </c>
      <c r="H62" s="12" t="s">
        <v>76</v>
      </c>
      <c r="I62" s="11">
        <v>99.2</v>
      </c>
      <c r="J62" s="11">
        <v>12.76</v>
      </c>
      <c r="K62" s="11">
        <v>54.58</v>
      </c>
      <c r="L62" s="11">
        <v>885.27</v>
      </c>
      <c r="M62" s="11">
        <v>662.81</v>
      </c>
      <c r="N62" s="11">
        <v>441</v>
      </c>
      <c r="O62" s="10">
        <v>42036</v>
      </c>
      <c r="P62" s="11">
        <v>50.69</v>
      </c>
      <c r="Q62" s="11">
        <v>31.56</v>
      </c>
      <c r="R62" s="11">
        <v>190.9</v>
      </c>
      <c r="S62" s="11">
        <v>2015</v>
      </c>
      <c r="T62" s="2"/>
      <c r="U62" s="2"/>
      <c r="V62" s="2"/>
      <c r="W62" s="2"/>
      <c r="X62" s="2"/>
      <c r="Y62" s="2"/>
      <c r="Z62" s="2"/>
      <c r="AA62" s="2"/>
      <c r="AB62" s="2"/>
      <c r="AC62" s="2"/>
      <c r="AD62" s="2"/>
      <c r="AE62" s="2"/>
      <c r="AF62" s="2"/>
      <c r="AG62" s="2"/>
      <c r="AH62" s="2"/>
      <c r="AI62" s="2"/>
      <c r="AJ62" s="2"/>
      <c r="AK62" s="2"/>
    </row>
    <row r="63" spans="1:37" x14ac:dyDescent="0.2">
      <c r="A63" s="5" t="s">
        <v>20</v>
      </c>
      <c r="B63" s="2"/>
      <c r="D63" s="10">
        <v>42036</v>
      </c>
      <c r="E63" s="12" t="s">
        <v>161</v>
      </c>
      <c r="F63" s="12" t="s">
        <v>74</v>
      </c>
      <c r="G63" s="12" t="s">
        <v>77</v>
      </c>
      <c r="H63" s="12" t="s">
        <v>78</v>
      </c>
      <c r="I63" s="11">
        <v>190.57</v>
      </c>
      <c r="J63" s="11">
        <v>28.05</v>
      </c>
      <c r="K63" s="11">
        <v>119.93</v>
      </c>
      <c r="L63" s="11">
        <v>2027.25</v>
      </c>
      <c r="M63" s="11">
        <v>1446.9</v>
      </c>
      <c r="N63" s="11">
        <v>442</v>
      </c>
      <c r="O63" s="10">
        <v>42036</v>
      </c>
      <c r="P63" s="11">
        <v>54.43</v>
      </c>
      <c r="Q63" s="11">
        <v>194.31</v>
      </c>
      <c r="R63" s="11">
        <v>386.04</v>
      </c>
      <c r="S63" s="11">
        <v>2015</v>
      </c>
      <c r="T63" s="2"/>
      <c r="U63" s="2"/>
      <c r="V63" s="2"/>
      <c r="W63" s="2"/>
      <c r="X63" s="2"/>
      <c r="Y63" s="2"/>
      <c r="Z63" s="2"/>
      <c r="AA63" s="2"/>
      <c r="AB63" s="2"/>
      <c r="AC63" s="2"/>
      <c r="AD63" s="2"/>
      <c r="AE63" s="2"/>
      <c r="AF63" s="2"/>
      <c r="AG63" s="2"/>
      <c r="AH63" s="2"/>
      <c r="AI63" s="2"/>
      <c r="AJ63" s="2"/>
      <c r="AK63" s="2"/>
    </row>
    <row r="64" spans="1:37" x14ac:dyDescent="0.2">
      <c r="A64" s="5" t="s">
        <v>20</v>
      </c>
      <c r="B64" s="2"/>
      <c r="D64" s="10">
        <v>42036</v>
      </c>
      <c r="E64" s="12" t="s">
        <v>162</v>
      </c>
      <c r="F64" s="12" t="s">
        <v>23</v>
      </c>
      <c r="G64" s="12" t="s">
        <v>33</v>
      </c>
      <c r="H64" s="12" t="s">
        <v>34</v>
      </c>
      <c r="I64" s="11">
        <v>129.13999999999999</v>
      </c>
      <c r="J64" s="11">
        <v>17.64</v>
      </c>
      <c r="K64" s="11">
        <v>75.45</v>
      </c>
      <c r="L64" s="11">
        <v>1222.05</v>
      </c>
      <c r="M64" s="11">
        <v>931.16</v>
      </c>
      <c r="N64" s="11">
        <v>443</v>
      </c>
      <c r="O64" s="10">
        <v>42036</v>
      </c>
      <c r="P64" s="11">
        <v>51.19</v>
      </c>
      <c r="Q64" s="11">
        <v>41.66</v>
      </c>
      <c r="R64" s="11">
        <v>249.23</v>
      </c>
      <c r="S64" s="11">
        <v>2015</v>
      </c>
      <c r="T64" s="2"/>
      <c r="U64" s="2"/>
      <c r="V64" s="2"/>
      <c r="W64" s="2"/>
      <c r="X64" s="2"/>
      <c r="Y64" s="2"/>
      <c r="Z64" s="2"/>
      <c r="AA64" s="2"/>
      <c r="AB64" s="2"/>
      <c r="AC64" s="2"/>
      <c r="AD64" s="2"/>
      <c r="AE64" s="2"/>
      <c r="AF64" s="2"/>
      <c r="AG64" s="2"/>
      <c r="AH64" s="2"/>
      <c r="AI64" s="2"/>
      <c r="AJ64" s="2"/>
      <c r="AK64" s="2"/>
    </row>
    <row r="65" spans="1:37" x14ac:dyDescent="0.2">
      <c r="A65" s="5" t="s">
        <v>20</v>
      </c>
      <c r="B65" s="2"/>
      <c r="D65" s="10">
        <v>42036</v>
      </c>
      <c r="E65" s="12" t="s">
        <v>163</v>
      </c>
      <c r="F65" s="12" t="s">
        <v>44</v>
      </c>
      <c r="G65" s="12" t="s">
        <v>79</v>
      </c>
      <c r="H65" s="12" t="s">
        <v>80</v>
      </c>
      <c r="I65" s="11">
        <v>103.5</v>
      </c>
      <c r="J65" s="11">
        <v>13.23</v>
      </c>
      <c r="K65" s="11">
        <v>56.54</v>
      </c>
      <c r="L65" s="11">
        <v>990</v>
      </c>
      <c r="M65" s="11">
        <v>683.86</v>
      </c>
      <c r="N65" s="11">
        <v>444</v>
      </c>
      <c r="O65" s="10">
        <v>42036</v>
      </c>
      <c r="P65" s="11">
        <v>50.85</v>
      </c>
      <c r="Q65" s="11">
        <v>107.65</v>
      </c>
      <c r="R65" s="11">
        <v>198.49</v>
      </c>
      <c r="S65" s="11">
        <v>2015</v>
      </c>
      <c r="T65" s="2"/>
      <c r="U65" s="2"/>
      <c r="V65" s="2"/>
      <c r="W65" s="2"/>
      <c r="X65" s="2"/>
      <c r="Y65" s="2"/>
      <c r="Z65" s="2"/>
      <c r="AA65" s="2"/>
      <c r="AB65" s="2"/>
      <c r="AC65" s="2"/>
      <c r="AD65" s="2"/>
      <c r="AE65" s="2"/>
      <c r="AF65" s="2"/>
      <c r="AG65" s="2"/>
      <c r="AH65" s="2"/>
      <c r="AI65" s="2"/>
      <c r="AJ65" s="2"/>
      <c r="AK65" s="2"/>
    </row>
    <row r="66" spans="1:37" x14ac:dyDescent="0.2">
      <c r="A66" s="5" t="s">
        <v>20</v>
      </c>
      <c r="B66" s="2"/>
      <c r="D66" s="10">
        <v>42036</v>
      </c>
      <c r="E66" s="12" t="s">
        <v>164</v>
      </c>
      <c r="F66" s="12" t="s">
        <v>35</v>
      </c>
      <c r="G66" s="12" t="s">
        <v>42</v>
      </c>
      <c r="H66" s="12" t="s">
        <v>43</v>
      </c>
      <c r="I66" s="11">
        <v>39.409999999999997</v>
      </c>
      <c r="J66" s="11">
        <v>13.73</v>
      </c>
      <c r="K66" s="11">
        <v>58.71</v>
      </c>
      <c r="L66" s="11">
        <v>1000</v>
      </c>
      <c r="M66" s="11">
        <v>782.69</v>
      </c>
      <c r="N66" s="11">
        <v>445</v>
      </c>
      <c r="O66" s="10">
        <v>42036</v>
      </c>
      <c r="P66" s="11">
        <v>50.86</v>
      </c>
      <c r="Q66" s="11">
        <v>82.95</v>
      </c>
      <c r="R66" s="11">
        <v>134.36000000000001</v>
      </c>
      <c r="S66" s="11">
        <v>2015</v>
      </c>
      <c r="T66" s="2"/>
      <c r="U66" s="2"/>
      <c r="V66" s="2"/>
      <c r="W66" s="2"/>
      <c r="X66" s="2"/>
      <c r="Y66" s="2"/>
      <c r="Z66" s="2"/>
      <c r="AA66" s="2"/>
      <c r="AB66" s="2"/>
      <c r="AC66" s="2"/>
      <c r="AD66" s="2"/>
      <c r="AE66" s="2"/>
      <c r="AF66" s="2"/>
      <c r="AG66" s="2"/>
      <c r="AH66" s="2"/>
      <c r="AI66" s="2"/>
      <c r="AJ66" s="2"/>
      <c r="AK66" s="2"/>
    </row>
    <row r="67" spans="1:37" x14ac:dyDescent="0.2">
      <c r="A67" s="5" t="s">
        <v>20</v>
      </c>
      <c r="B67" s="2"/>
      <c r="D67" s="10">
        <v>42036</v>
      </c>
      <c r="E67" s="12" t="s">
        <v>165</v>
      </c>
      <c r="F67" s="12" t="s">
        <v>44</v>
      </c>
      <c r="G67" s="12" t="s">
        <v>81</v>
      </c>
      <c r="H67" s="12" t="s">
        <v>82</v>
      </c>
      <c r="I67" s="11">
        <v>24.5</v>
      </c>
      <c r="J67" s="11">
        <v>11.52</v>
      </c>
      <c r="K67" s="11">
        <v>49.27</v>
      </c>
      <c r="L67" s="11">
        <v>887.5</v>
      </c>
      <c r="M67" s="11">
        <v>667.09</v>
      </c>
      <c r="N67" s="11">
        <v>446</v>
      </c>
      <c r="O67" s="10">
        <v>42036</v>
      </c>
      <c r="P67" s="11">
        <v>50.69</v>
      </c>
      <c r="Q67" s="11">
        <v>119.58</v>
      </c>
      <c r="R67" s="11">
        <v>100.83</v>
      </c>
      <c r="S67" s="11">
        <v>2015</v>
      </c>
      <c r="T67" s="2"/>
      <c r="U67" s="2"/>
      <c r="V67" s="2"/>
      <c r="W67" s="2"/>
      <c r="X67" s="2"/>
      <c r="Y67" s="2"/>
      <c r="Z67" s="2"/>
      <c r="AA67" s="2"/>
      <c r="AB67" s="2"/>
      <c r="AC67" s="2"/>
      <c r="AD67" s="2"/>
      <c r="AE67" s="2"/>
      <c r="AF67" s="2"/>
      <c r="AG67" s="2"/>
      <c r="AH67" s="2"/>
      <c r="AI67" s="2"/>
      <c r="AJ67" s="2"/>
      <c r="AK67" s="2"/>
    </row>
    <row r="68" spans="1:37" x14ac:dyDescent="0.2">
      <c r="A68" s="5" t="s">
        <v>20</v>
      </c>
      <c r="B68" s="2"/>
      <c r="D68" s="10">
        <v>42064</v>
      </c>
      <c r="E68" s="12" t="s">
        <v>194</v>
      </c>
      <c r="F68" s="12" t="s">
        <v>44</v>
      </c>
      <c r="G68" s="12" t="s">
        <v>45</v>
      </c>
      <c r="H68" s="12" t="s">
        <v>46</v>
      </c>
      <c r="I68" s="11">
        <v>42.06</v>
      </c>
      <c r="J68" s="11">
        <v>12.25</v>
      </c>
      <c r="K68" s="11">
        <v>52.37</v>
      </c>
      <c r="L68" s="11">
        <v>937.5</v>
      </c>
      <c r="M68" s="11">
        <v>695.25</v>
      </c>
      <c r="N68" s="11">
        <v>447</v>
      </c>
      <c r="O68" s="10">
        <v>42064</v>
      </c>
      <c r="P68" s="11">
        <v>50.77</v>
      </c>
      <c r="Q68" s="11">
        <v>121.08</v>
      </c>
      <c r="R68" s="11">
        <v>121.17</v>
      </c>
      <c r="S68" s="11">
        <v>2015</v>
      </c>
      <c r="T68" s="2"/>
      <c r="U68" s="2"/>
      <c r="V68" s="2"/>
      <c r="W68" s="2"/>
      <c r="X68" s="2"/>
      <c r="Y68" s="2"/>
      <c r="Z68" s="2"/>
      <c r="AA68" s="2"/>
      <c r="AB68" s="2"/>
      <c r="AC68" s="2"/>
      <c r="AD68" s="2"/>
      <c r="AE68" s="2"/>
      <c r="AF68" s="2"/>
      <c r="AG68" s="2"/>
      <c r="AH68" s="2"/>
      <c r="AI68" s="2"/>
      <c r="AJ68" s="2"/>
      <c r="AK68" s="2"/>
    </row>
    <row r="69" spans="1:37" x14ac:dyDescent="0.2">
      <c r="A69" s="5" t="s">
        <v>20</v>
      </c>
      <c r="B69" s="2"/>
      <c r="D69" s="10">
        <v>42064</v>
      </c>
      <c r="E69" s="12" t="s">
        <v>195</v>
      </c>
      <c r="F69" s="12" t="s">
        <v>23</v>
      </c>
      <c r="G69" s="12" t="s">
        <v>47</v>
      </c>
      <c r="H69" s="12" t="s">
        <v>48</v>
      </c>
      <c r="I69" s="11">
        <v>86.23</v>
      </c>
      <c r="J69" s="11">
        <v>18.899999999999999</v>
      </c>
      <c r="K69" s="11">
        <v>80.83</v>
      </c>
      <c r="L69" s="11">
        <v>1308.72</v>
      </c>
      <c r="M69" s="11">
        <v>1038.3399999999999</v>
      </c>
      <c r="N69" s="11">
        <v>448</v>
      </c>
      <c r="O69" s="10">
        <v>42064</v>
      </c>
      <c r="P69" s="11">
        <v>51.32</v>
      </c>
      <c r="Q69" s="11">
        <v>44.26</v>
      </c>
      <c r="R69" s="11">
        <v>226.12</v>
      </c>
      <c r="S69" s="11">
        <v>2015</v>
      </c>
      <c r="T69" s="2"/>
      <c r="U69" s="2"/>
      <c r="V69" s="2"/>
      <c r="W69" s="2"/>
      <c r="X69" s="2"/>
      <c r="Y69" s="2"/>
      <c r="Z69" s="2"/>
      <c r="AA69" s="2"/>
      <c r="AB69" s="2"/>
      <c r="AC69" s="2"/>
      <c r="AD69" s="2"/>
      <c r="AE69" s="2"/>
      <c r="AF69" s="2"/>
      <c r="AG69" s="2"/>
      <c r="AH69" s="2"/>
      <c r="AI69" s="2"/>
      <c r="AJ69" s="2"/>
      <c r="AK69" s="2"/>
    </row>
    <row r="70" spans="1:37" x14ac:dyDescent="0.2">
      <c r="A70" s="5" t="s">
        <v>20</v>
      </c>
      <c r="B70" s="2"/>
      <c r="D70" s="10">
        <v>42064</v>
      </c>
      <c r="E70" s="12" t="s">
        <v>169</v>
      </c>
      <c r="F70" s="12" t="s">
        <v>23</v>
      </c>
      <c r="G70" s="12" t="s">
        <v>24</v>
      </c>
      <c r="H70" s="12" t="s">
        <v>25</v>
      </c>
      <c r="I70" s="11">
        <v>115.81</v>
      </c>
      <c r="J70" s="11">
        <v>20.16</v>
      </c>
      <c r="K70" s="11">
        <v>86.2</v>
      </c>
      <c r="L70" s="11">
        <v>1395.39</v>
      </c>
      <c r="M70" s="11">
        <v>1040.52</v>
      </c>
      <c r="N70" s="11">
        <v>449</v>
      </c>
      <c r="O70" s="10">
        <v>42064</v>
      </c>
      <c r="P70" s="11">
        <v>52.15</v>
      </c>
      <c r="Q70" s="11">
        <v>60.82</v>
      </c>
      <c r="R70" s="11">
        <v>294.05</v>
      </c>
      <c r="S70" s="11">
        <v>2015</v>
      </c>
      <c r="T70" s="2"/>
      <c r="U70" s="2"/>
      <c r="V70" s="2"/>
      <c r="W70" s="2"/>
      <c r="X70" s="2"/>
      <c r="Y70" s="2"/>
      <c r="Z70" s="2"/>
      <c r="AA70" s="2"/>
      <c r="AB70" s="2"/>
      <c r="AC70" s="2"/>
      <c r="AD70" s="2"/>
      <c r="AE70" s="2"/>
      <c r="AF70" s="2"/>
      <c r="AG70" s="2"/>
      <c r="AH70" s="2"/>
      <c r="AI70" s="2"/>
      <c r="AJ70" s="2"/>
      <c r="AK70" s="2"/>
    </row>
    <row r="71" spans="1:37" x14ac:dyDescent="0.2">
      <c r="A71" s="5" t="s">
        <v>20</v>
      </c>
      <c r="B71" s="2"/>
      <c r="D71" s="10">
        <v>42064</v>
      </c>
      <c r="E71" s="12" t="s">
        <v>196</v>
      </c>
      <c r="F71" s="12" t="s">
        <v>23</v>
      </c>
      <c r="G71" s="12" t="s">
        <v>83</v>
      </c>
      <c r="H71" s="12" t="s">
        <v>84</v>
      </c>
      <c r="I71" s="11">
        <v>142.30000000000001</v>
      </c>
      <c r="J71" s="11">
        <v>18.96</v>
      </c>
      <c r="K71" s="11">
        <v>81.069999999999993</v>
      </c>
      <c r="L71" s="11">
        <v>1312.5</v>
      </c>
      <c r="M71" s="11">
        <v>989</v>
      </c>
      <c r="N71" s="11">
        <v>450</v>
      </c>
      <c r="O71" s="10">
        <v>42064</v>
      </c>
      <c r="P71" s="11">
        <v>51.33</v>
      </c>
      <c r="Q71" s="11">
        <v>44.38</v>
      </c>
      <c r="R71" s="11">
        <v>279.12</v>
      </c>
      <c r="S71" s="11">
        <v>2015</v>
      </c>
      <c r="T71" s="2"/>
      <c r="U71" s="2"/>
      <c r="V71" s="2"/>
      <c r="W71" s="2"/>
      <c r="X71" s="2"/>
      <c r="Y71" s="2"/>
      <c r="Z71" s="2"/>
      <c r="AA71" s="2"/>
      <c r="AB71" s="2"/>
      <c r="AC71" s="2"/>
      <c r="AD71" s="2"/>
      <c r="AE71" s="2"/>
      <c r="AF71" s="2"/>
      <c r="AG71" s="2"/>
      <c r="AH71" s="2"/>
      <c r="AI71" s="2"/>
      <c r="AJ71" s="2"/>
      <c r="AK71" s="2"/>
    </row>
    <row r="72" spans="1:37" x14ac:dyDescent="0.2">
      <c r="A72" s="5" t="s">
        <v>20</v>
      </c>
      <c r="B72" s="2"/>
      <c r="D72" s="10">
        <v>42064</v>
      </c>
      <c r="E72" s="12" t="s">
        <v>170</v>
      </c>
      <c r="F72" s="12" t="s">
        <v>35</v>
      </c>
      <c r="G72" s="12" t="s">
        <v>36</v>
      </c>
      <c r="H72" s="12" t="s">
        <v>37</v>
      </c>
      <c r="I72" s="11">
        <v>40.75</v>
      </c>
      <c r="J72" s="11">
        <v>12.01</v>
      </c>
      <c r="K72" s="11">
        <v>51.36</v>
      </c>
      <c r="L72" s="11">
        <v>833.33</v>
      </c>
      <c r="M72" s="11">
        <v>682.3</v>
      </c>
      <c r="N72" s="11">
        <v>451</v>
      </c>
      <c r="O72" s="10">
        <v>42064</v>
      </c>
      <c r="P72" s="11">
        <v>50.61</v>
      </c>
      <c r="Q72" s="11">
        <v>30</v>
      </c>
      <c r="R72" s="11">
        <v>121.03</v>
      </c>
      <c r="S72" s="11">
        <v>2015</v>
      </c>
      <c r="T72" s="2"/>
      <c r="U72" s="2"/>
      <c r="V72" s="2"/>
      <c r="W72" s="2"/>
      <c r="X72" s="2"/>
      <c r="Y72" s="2"/>
      <c r="Z72" s="2"/>
      <c r="AA72" s="2"/>
      <c r="AB72" s="2"/>
      <c r="AC72" s="2"/>
      <c r="AD72" s="2"/>
      <c r="AE72" s="2"/>
      <c r="AF72" s="2"/>
      <c r="AG72" s="2"/>
      <c r="AH72" s="2"/>
      <c r="AI72" s="2"/>
      <c r="AJ72" s="2"/>
      <c r="AK72" s="2"/>
    </row>
    <row r="73" spans="1:37" x14ac:dyDescent="0.2">
      <c r="A73" s="5" t="s">
        <v>20</v>
      </c>
      <c r="B73" s="2"/>
      <c r="D73" s="10">
        <v>42064</v>
      </c>
      <c r="E73" s="12" t="s">
        <v>171</v>
      </c>
      <c r="F73" s="12" t="s">
        <v>35</v>
      </c>
      <c r="G73" s="12" t="s">
        <v>49</v>
      </c>
      <c r="H73" s="12" t="s">
        <v>50</v>
      </c>
      <c r="I73" s="11">
        <v>51.95</v>
      </c>
      <c r="J73" s="11">
        <v>9.9499999999999993</v>
      </c>
      <c r="K73" s="11">
        <v>42.56</v>
      </c>
      <c r="L73" s="11">
        <v>691.5</v>
      </c>
      <c r="M73" s="11">
        <v>542.57000000000005</v>
      </c>
      <c r="N73" s="11">
        <v>452</v>
      </c>
      <c r="O73" s="10">
        <v>42064</v>
      </c>
      <c r="P73" s="11">
        <v>50.4</v>
      </c>
      <c r="Q73" s="11">
        <v>25.75</v>
      </c>
      <c r="R73" s="11">
        <v>123.18</v>
      </c>
      <c r="S73" s="11">
        <v>2015</v>
      </c>
      <c r="T73" s="2"/>
      <c r="U73" s="2"/>
      <c r="V73" s="2"/>
      <c r="W73" s="2"/>
      <c r="X73" s="2"/>
      <c r="Y73" s="2"/>
      <c r="Z73" s="2"/>
      <c r="AA73" s="2"/>
      <c r="AB73" s="2"/>
      <c r="AC73" s="2"/>
      <c r="AD73" s="2"/>
      <c r="AE73" s="2"/>
      <c r="AF73" s="2"/>
      <c r="AG73" s="2"/>
      <c r="AH73" s="2"/>
      <c r="AI73" s="2"/>
      <c r="AJ73" s="2"/>
      <c r="AK73" s="2"/>
    </row>
    <row r="74" spans="1:37" x14ac:dyDescent="0.2">
      <c r="A74" s="5" t="s">
        <v>20</v>
      </c>
      <c r="B74" s="2"/>
      <c r="D74" s="10">
        <v>42064</v>
      </c>
      <c r="E74" s="12" t="s">
        <v>172</v>
      </c>
      <c r="F74" s="12" t="s">
        <v>23</v>
      </c>
      <c r="G74" s="12" t="s">
        <v>51</v>
      </c>
      <c r="H74" s="12" t="s">
        <v>52</v>
      </c>
      <c r="I74" s="11">
        <v>96.68</v>
      </c>
      <c r="J74" s="11">
        <v>18.260000000000002</v>
      </c>
      <c r="K74" s="11">
        <v>78.099999999999994</v>
      </c>
      <c r="L74" s="11">
        <v>1312.5</v>
      </c>
      <c r="M74" s="11">
        <v>985.79</v>
      </c>
      <c r="N74" s="11">
        <v>453</v>
      </c>
      <c r="O74" s="10">
        <v>42064</v>
      </c>
      <c r="P74" s="11">
        <v>51.99</v>
      </c>
      <c r="Q74" s="11">
        <v>105.45</v>
      </c>
      <c r="R74" s="11">
        <v>221.26</v>
      </c>
      <c r="S74" s="11">
        <v>2015</v>
      </c>
      <c r="T74" s="2"/>
      <c r="U74" s="2"/>
      <c r="V74" s="2"/>
      <c r="W74" s="2"/>
      <c r="X74" s="2"/>
      <c r="Y74" s="2"/>
      <c r="Z74" s="2"/>
      <c r="AA74" s="2"/>
      <c r="AB74" s="2"/>
      <c r="AC74" s="2"/>
      <c r="AD74" s="2"/>
      <c r="AE74" s="2"/>
      <c r="AF74" s="2"/>
      <c r="AG74" s="2"/>
      <c r="AH74" s="2"/>
      <c r="AI74" s="2"/>
      <c r="AJ74" s="2"/>
      <c r="AK74" s="2"/>
    </row>
    <row r="75" spans="1:37" x14ac:dyDescent="0.2">
      <c r="A75" s="5" t="s">
        <v>20</v>
      </c>
      <c r="B75" s="2"/>
      <c r="D75" s="10">
        <v>42064</v>
      </c>
      <c r="E75" s="12" t="s">
        <v>173</v>
      </c>
      <c r="F75" s="12" t="s">
        <v>53</v>
      </c>
      <c r="G75" s="12" t="s">
        <v>54</v>
      </c>
      <c r="H75" s="12" t="s">
        <v>55</v>
      </c>
      <c r="I75" s="11">
        <v>49.94</v>
      </c>
      <c r="J75" s="11">
        <v>11.83</v>
      </c>
      <c r="K75" s="11">
        <v>50.59</v>
      </c>
      <c r="L75" s="11">
        <v>908.79</v>
      </c>
      <c r="M75" s="11">
        <v>653.75</v>
      </c>
      <c r="N75" s="11">
        <v>454</v>
      </c>
      <c r="O75" s="10">
        <v>42064</v>
      </c>
      <c r="P75" s="11">
        <v>51.18</v>
      </c>
      <c r="Q75" s="11">
        <v>129.30000000000001</v>
      </c>
      <c r="R75" s="11">
        <v>125.74</v>
      </c>
      <c r="S75" s="11">
        <v>2015</v>
      </c>
      <c r="T75" s="2"/>
      <c r="U75" s="2"/>
      <c r="V75" s="2"/>
      <c r="W75" s="2"/>
      <c r="X75" s="2"/>
      <c r="Y75" s="2"/>
      <c r="Z75" s="2"/>
      <c r="AA75" s="2"/>
      <c r="AB75" s="2"/>
      <c r="AC75" s="2"/>
      <c r="AD75" s="2"/>
      <c r="AE75" s="2"/>
      <c r="AF75" s="2"/>
      <c r="AG75" s="2"/>
      <c r="AH75" s="2"/>
      <c r="AI75" s="2"/>
      <c r="AJ75" s="2"/>
      <c r="AK75" s="2"/>
    </row>
    <row r="76" spans="1:37" x14ac:dyDescent="0.2">
      <c r="A76" s="5" t="s">
        <v>20</v>
      </c>
      <c r="B76" s="2"/>
      <c r="D76" s="10">
        <v>42064</v>
      </c>
      <c r="E76" s="12" t="s">
        <v>174</v>
      </c>
      <c r="F76" s="12" t="s">
        <v>23</v>
      </c>
      <c r="G76" s="12" t="s">
        <v>26</v>
      </c>
      <c r="H76" s="12" t="s">
        <v>27</v>
      </c>
      <c r="I76" s="11">
        <v>173.14</v>
      </c>
      <c r="J76" s="11">
        <v>21.42</v>
      </c>
      <c r="K76" s="11">
        <v>91.57</v>
      </c>
      <c r="L76" s="11">
        <v>1482.06</v>
      </c>
      <c r="M76" s="11">
        <v>1094.33</v>
      </c>
      <c r="N76" s="11">
        <v>455</v>
      </c>
      <c r="O76" s="10">
        <v>42064</v>
      </c>
      <c r="P76" s="11">
        <v>51.58</v>
      </c>
      <c r="Q76" s="11">
        <v>49.46</v>
      </c>
      <c r="R76" s="11">
        <v>338.27</v>
      </c>
      <c r="S76" s="11">
        <v>2015</v>
      </c>
      <c r="T76" s="2"/>
      <c r="U76" s="2"/>
      <c r="V76" s="2"/>
      <c r="W76" s="2"/>
      <c r="X76" s="2"/>
      <c r="Y76" s="2"/>
      <c r="Z76" s="2"/>
      <c r="AA76" s="2"/>
      <c r="AB76" s="2"/>
      <c r="AC76" s="2"/>
      <c r="AD76" s="2"/>
      <c r="AE76" s="2"/>
      <c r="AF76" s="2"/>
      <c r="AG76" s="2"/>
      <c r="AH76" s="2"/>
      <c r="AI76" s="2"/>
      <c r="AJ76" s="2"/>
      <c r="AK76" s="2"/>
    </row>
    <row r="77" spans="1:37" x14ac:dyDescent="0.2">
      <c r="A77" s="5" t="s">
        <v>20</v>
      </c>
      <c r="B77" s="2"/>
      <c r="D77" s="10">
        <v>42064</v>
      </c>
      <c r="E77" s="12" t="s">
        <v>175</v>
      </c>
      <c r="F77" s="12" t="s">
        <v>53</v>
      </c>
      <c r="G77" s="12" t="s">
        <v>56</v>
      </c>
      <c r="H77" s="12" t="s">
        <v>57</v>
      </c>
      <c r="I77" s="11">
        <v>51.61</v>
      </c>
      <c r="J77" s="11">
        <v>11.66</v>
      </c>
      <c r="K77" s="11">
        <v>49.84</v>
      </c>
      <c r="L77" s="11">
        <v>808.75</v>
      </c>
      <c r="M77" s="11">
        <v>644.25</v>
      </c>
      <c r="N77" s="11">
        <v>456</v>
      </c>
      <c r="O77" s="10">
        <v>42064</v>
      </c>
      <c r="P77" s="11">
        <v>50.57</v>
      </c>
      <c r="Q77" s="11">
        <v>29.26</v>
      </c>
      <c r="R77" s="11">
        <v>135.24</v>
      </c>
      <c r="S77" s="11">
        <v>2015</v>
      </c>
      <c r="T77" s="2"/>
      <c r="U77" s="2"/>
      <c r="V77" s="2"/>
      <c r="W77" s="2"/>
      <c r="X77" s="2"/>
      <c r="Y77" s="2"/>
      <c r="Z77" s="2"/>
      <c r="AA77" s="2"/>
      <c r="AB77" s="2"/>
      <c r="AC77" s="2"/>
      <c r="AD77" s="2"/>
      <c r="AE77" s="2"/>
      <c r="AF77" s="2"/>
      <c r="AG77" s="2"/>
      <c r="AH77" s="2"/>
      <c r="AI77" s="2"/>
      <c r="AJ77" s="2"/>
      <c r="AK77" s="2"/>
    </row>
    <row r="78" spans="1:37" x14ac:dyDescent="0.2">
      <c r="A78" s="5" t="s">
        <v>20</v>
      </c>
      <c r="B78" s="2"/>
      <c r="D78" s="10">
        <v>42064</v>
      </c>
      <c r="E78" s="12" t="s">
        <v>176</v>
      </c>
      <c r="F78" s="12" t="s">
        <v>35</v>
      </c>
      <c r="G78" s="12" t="s">
        <v>38</v>
      </c>
      <c r="H78" s="12" t="s">
        <v>39</v>
      </c>
      <c r="I78" s="11">
        <v>115.9</v>
      </c>
      <c r="J78" s="11">
        <v>14.42</v>
      </c>
      <c r="K78" s="11">
        <v>61.69</v>
      </c>
      <c r="L78" s="11">
        <v>1000</v>
      </c>
      <c r="M78" s="11">
        <v>741.6</v>
      </c>
      <c r="N78" s="11">
        <v>457</v>
      </c>
      <c r="O78" s="10">
        <v>42064</v>
      </c>
      <c r="P78" s="11">
        <v>50.86</v>
      </c>
      <c r="Q78" s="11">
        <v>35</v>
      </c>
      <c r="R78" s="11">
        <v>223.4</v>
      </c>
      <c r="S78" s="11">
        <v>2015</v>
      </c>
      <c r="T78" s="2"/>
      <c r="U78" s="2"/>
      <c r="V78" s="2"/>
      <c r="W78" s="2"/>
      <c r="X78" s="2"/>
      <c r="Y78" s="2"/>
      <c r="Z78" s="2"/>
      <c r="AA78" s="2"/>
      <c r="AB78" s="2"/>
      <c r="AC78" s="2"/>
      <c r="AD78" s="2"/>
      <c r="AE78" s="2"/>
      <c r="AF78" s="2"/>
      <c r="AG78" s="2"/>
      <c r="AH78" s="2"/>
      <c r="AI78" s="2"/>
      <c r="AJ78" s="2"/>
      <c r="AK78" s="2"/>
    </row>
    <row r="79" spans="1:37" x14ac:dyDescent="0.2">
      <c r="A79" s="5" t="s">
        <v>20</v>
      </c>
      <c r="B79" s="2"/>
      <c r="D79" s="10">
        <v>42064</v>
      </c>
      <c r="E79" s="12" t="s">
        <v>177</v>
      </c>
      <c r="F79" s="12" t="s">
        <v>44</v>
      </c>
      <c r="G79" s="12" t="s">
        <v>58</v>
      </c>
      <c r="H79" s="12" t="s">
        <v>59</v>
      </c>
      <c r="I79" s="11">
        <v>0</v>
      </c>
      <c r="J79" s="11">
        <v>9.44</v>
      </c>
      <c r="K79" s="11">
        <v>40.369999999999997</v>
      </c>
      <c r="L79" s="11">
        <v>744.04</v>
      </c>
      <c r="M79" s="11">
        <v>553.16</v>
      </c>
      <c r="N79" s="11">
        <v>458</v>
      </c>
      <c r="O79" s="10">
        <v>42064</v>
      </c>
      <c r="P79" s="11">
        <v>51.22</v>
      </c>
      <c r="Q79" s="11">
        <v>130.15</v>
      </c>
      <c r="R79" s="11">
        <v>60.73</v>
      </c>
      <c r="S79" s="11">
        <v>2015</v>
      </c>
      <c r="T79" s="2"/>
      <c r="U79" s="2"/>
      <c r="V79" s="2"/>
      <c r="W79" s="2"/>
      <c r="X79" s="2"/>
      <c r="Y79" s="2"/>
      <c r="Z79" s="2"/>
      <c r="AA79" s="2"/>
      <c r="AB79" s="2"/>
      <c r="AC79" s="2"/>
      <c r="AD79" s="2"/>
      <c r="AE79" s="2"/>
      <c r="AF79" s="2"/>
      <c r="AG79" s="2"/>
      <c r="AH79" s="2"/>
      <c r="AI79" s="2"/>
      <c r="AJ79" s="2"/>
      <c r="AK79" s="2"/>
    </row>
    <row r="80" spans="1:37" x14ac:dyDescent="0.2">
      <c r="A80" s="5" t="s">
        <v>20</v>
      </c>
      <c r="B80" s="2"/>
      <c r="D80" s="10">
        <v>42064</v>
      </c>
      <c r="E80" s="12" t="s">
        <v>178</v>
      </c>
      <c r="F80" s="12" t="s">
        <v>23</v>
      </c>
      <c r="G80" s="12" t="s">
        <v>28</v>
      </c>
      <c r="H80" s="12" t="s">
        <v>29</v>
      </c>
      <c r="I80" s="11">
        <v>175.67</v>
      </c>
      <c r="J80" s="11">
        <v>19.649999999999999</v>
      </c>
      <c r="K80" s="11">
        <v>84.05</v>
      </c>
      <c r="L80" s="11">
        <v>1360.72</v>
      </c>
      <c r="M80" s="11">
        <v>982.53</v>
      </c>
      <c r="N80" s="11">
        <v>459</v>
      </c>
      <c r="O80" s="10">
        <v>42064</v>
      </c>
      <c r="P80" s="11">
        <v>51.4</v>
      </c>
      <c r="Q80" s="11">
        <v>45.82</v>
      </c>
      <c r="R80" s="11">
        <v>332.37</v>
      </c>
      <c r="S80" s="11">
        <v>2015</v>
      </c>
      <c r="T80" s="2"/>
      <c r="U80" s="2"/>
      <c r="V80" s="2"/>
      <c r="W80" s="2"/>
      <c r="X80" s="2"/>
      <c r="Y80" s="2"/>
      <c r="Z80" s="2"/>
      <c r="AA80" s="2"/>
      <c r="AB80" s="2"/>
      <c r="AC80" s="2"/>
      <c r="AD80" s="2"/>
      <c r="AE80" s="2"/>
      <c r="AF80" s="2"/>
      <c r="AG80" s="2"/>
      <c r="AH80" s="2"/>
      <c r="AI80" s="2"/>
      <c r="AJ80" s="2"/>
      <c r="AK80" s="2"/>
    </row>
    <row r="81" spans="1:37" x14ac:dyDescent="0.2">
      <c r="A81" s="5" t="s">
        <v>20</v>
      </c>
      <c r="B81" s="2"/>
      <c r="D81" s="10">
        <v>42064</v>
      </c>
      <c r="E81" s="12" t="s">
        <v>179</v>
      </c>
      <c r="F81" s="12" t="s">
        <v>30</v>
      </c>
      <c r="G81" s="12" t="s">
        <v>60</v>
      </c>
      <c r="H81" s="12" t="s">
        <v>61</v>
      </c>
      <c r="I81" s="11">
        <v>149.24</v>
      </c>
      <c r="J81" s="11">
        <v>17.75</v>
      </c>
      <c r="K81" s="11">
        <v>75.900000000000006</v>
      </c>
      <c r="L81" s="11">
        <v>1229.17</v>
      </c>
      <c r="M81" s="11">
        <v>910.03</v>
      </c>
      <c r="N81" s="11">
        <v>460</v>
      </c>
      <c r="O81" s="10">
        <v>42064</v>
      </c>
      <c r="P81" s="11">
        <v>51.2</v>
      </c>
      <c r="Q81" s="11">
        <v>41.88</v>
      </c>
      <c r="R81" s="11">
        <v>277.26</v>
      </c>
      <c r="S81" s="11">
        <v>2015</v>
      </c>
      <c r="T81" s="2"/>
      <c r="U81" s="2"/>
      <c r="V81" s="2"/>
      <c r="W81" s="2"/>
      <c r="X81" s="2"/>
      <c r="Y81" s="2"/>
      <c r="Z81" s="2"/>
      <c r="AA81" s="2"/>
      <c r="AB81" s="2"/>
      <c r="AC81" s="2"/>
      <c r="AD81" s="2"/>
      <c r="AE81" s="2"/>
      <c r="AF81" s="2"/>
      <c r="AG81" s="2"/>
      <c r="AH81" s="2"/>
      <c r="AI81" s="2"/>
      <c r="AJ81" s="2"/>
      <c r="AK81" s="2"/>
    </row>
    <row r="82" spans="1:37" x14ac:dyDescent="0.2">
      <c r="A82" s="5" t="s">
        <v>20</v>
      </c>
      <c r="B82" s="2"/>
      <c r="D82" s="10">
        <v>42064</v>
      </c>
      <c r="E82" s="12" t="s">
        <v>180</v>
      </c>
      <c r="F82" s="12" t="s">
        <v>30</v>
      </c>
      <c r="G82" s="12" t="s">
        <v>31</v>
      </c>
      <c r="H82" s="12" t="s">
        <v>32</v>
      </c>
      <c r="I82" s="11">
        <v>50.96</v>
      </c>
      <c r="J82" s="11">
        <v>9.86</v>
      </c>
      <c r="K82" s="11">
        <v>42.14</v>
      </c>
      <c r="L82" s="11">
        <v>684.69</v>
      </c>
      <c r="M82" s="11">
        <v>537.66999999999996</v>
      </c>
      <c r="N82" s="11">
        <v>461</v>
      </c>
      <c r="O82" s="10">
        <v>42064</v>
      </c>
      <c r="P82" s="11">
        <v>50.39</v>
      </c>
      <c r="Q82" s="11">
        <v>25.54</v>
      </c>
      <c r="R82" s="11">
        <v>121.48</v>
      </c>
      <c r="S82" s="11">
        <v>2015</v>
      </c>
      <c r="T82" s="2"/>
      <c r="U82" s="2"/>
      <c r="V82" s="2"/>
      <c r="W82" s="2"/>
      <c r="X82" s="2"/>
      <c r="Y82" s="2"/>
      <c r="Z82" s="2"/>
      <c r="AA82" s="2"/>
      <c r="AB82" s="2"/>
      <c r="AC82" s="2"/>
      <c r="AD82" s="2"/>
      <c r="AE82" s="2"/>
      <c r="AF82" s="2"/>
      <c r="AG82" s="2"/>
      <c r="AH82" s="2"/>
      <c r="AI82" s="2"/>
      <c r="AJ82" s="2"/>
      <c r="AK82" s="2"/>
    </row>
    <row r="83" spans="1:37" x14ac:dyDescent="0.2">
      <c r="A83" s="5" t="s">
        <v>20</v>
      </c>
      <c r="B83" s="2"/>
      <c r="D83" s="10">
        <v>42064</v>
      </c>
      <c r="E83" s="12" t="s">
        <v>181</v>
      </c>
      <c r="F83" s="12" t="s">
        <v>35</v>
      </c>
      <c r="G83" s="12" t="s">
        <v>62</v>
      </c>
      <c r="H83" s="12" t="s">
        <v>63</v>
      </c>
      <c r="I83" s="11">
        <v>16.579999999999998</v>
      </c>
      <c r="J83" s="11">
        <v>12.49</v>
      </c>
      <c r="K83" s="11">
        <v>53.42</v>
      </c>
      <c r="L83" s="11">
        <v>914.43</v>
      </c>
      <c r="M83" s="11">
        <v>713.8</v>
      </c>
      <c r="N83" s="11">
        <v>462</v>
      </c>
      <c r="O83" s="10">
        <v>42064</v>
      </c>
      <c r="P83" s="11">
        <v>51.65</v>
      </c>
      <c r="Q83" s="11">
        <v>98.67</v>
      </c>
      <c r="R83" s="11">
        <v>101.96</v>
      </c>
      <c r="S83" s="11">
        <v>2015</v>
      </c>
      <c r="T83" s="2"/>
      <c r="U83" s="2"/>
      <c r="V83" s="2"/>
      <c r="W83" s="2"/>
      <c r="X83" s="2"/>
      <c r="Y83" s="2"/>
      <c r="Z83" s="2"/>
      <c r="AA83" s="2"/>
      <c r="AB83" s="2"/>
      <c r="AC83" s="2"/>
      <c r="AD83" s="2"/>
      <c r="AE83" s="2"/>
      <c r="AF83" s="2"/>
      <c r="AG83" s="2"/>
      <c r="AH83" s="2"/>
      <c r="AI83" s="2"/>
      <c r="AJ83" s="2"/>
      <c r="AK83" s="2"/>
    </row>
    <row r="84" spans="1:37" x14ac:dyDescent="0.2">
      <c r="A84" s="5" t="s">
        <v>20</v>
      </c>
      <c r="B84" s="2"/>
      <c r="D84" s="10">
        <v>42064</v>
      </c>
      <c r="E84" s="12" t="s">
        <v>182</v>
      </c>
      <c r="F84" s="12" t="s">
        <v>53</v>
      </c>
      <c r="G84" s="12" t="s">
        <v>64</v>
      </c>
      <c r="H84" s="12" t="s">
        <v>65</v>
      </c>
      <c r="I84" s="11">
        <v>83.57</v>
      </c>
      <c r="J84" s="11">
        <v>16.97</v>
      </c>
      <c r="K84" s="11">
        <v>72.540000000000006</v>
      </c>
      <c r="L84" s="11">
        <v>1263.08</v>
      </c>
      <c r="M84" s="11">
        <v>925.44</v>
      </c>
      <c r="N84" s="11">
        <v>463</v>
      </c>
      <c r="O84" s="10">
        <v>42064</v>
      </c>
      <c r="P84" s="11">
        <v>51.89</v>
      </c>
      <c r="Q84" s="11">
        <v>143.47</v>
      </c>
      <c r="R84" s="11">
        <v>194.17</v>
      </c>
      <c r="S84" s="11">
        <v>2015</v>
      </c>
      <c r="T84" s="2"/>
      <c r="U84" s="2"/>
      <c r="V84" s="2"/>
      <c r="W84" s="2"/>
      <c r="X84" s="2"/>
      <c r="Y84" s="2"/>
      <c r="Z84" s="2"/>
      <c r="AA84" s="2"/>
      <c r="AB84" s="2"/>
      <c r="AC84" s="2"/>
      <c r="AD84" s="2"/>
      <c r="AE84" s="2"/>
      <c r="AF84" s="2"/>
      <c r="AG84" s="2"/>
      <c r="AH84" s="2"/>
      <c r="AI84" s="2"/>
      <c r="AJ84" s="2"/>
      <c r="AK84" s="2"/>
    </row>
    <row r="85" spans="1:37" x14ac:dyDescent="0.2">
      <c r="A85" s="5" t="s">
        <v>20</v>
      </c>
      <c r="B85" s="2"/>
      <c r="D85" s="10">
        <v>42064</v>
      </c>
      <c r="E85" s="12" t="s">
        <v>183</v>
      </c>
      <c r="F85" s="12" t="s">
        <v>35</v>
      </c>
      <c r="G85" s="12" t="s">
        <v>66</v>
      </c>
      <c r="H85" s="12" t="s">
        <v>67</v>
      </c>
      <c r="I85" s="11">
        <v>57.01</v>
      </c>
      <c r="J85" s="11">
        <v>10.46</v>
      </c>
      <c r="K85" s="11">
        <v>44.72</v>
      </c>
      <c r="L85" s="11">
        <v>726.33</v>
      </c>
      <c r="M85" s="11">
        <v>567.61</v>
      </c>
      <c r="N85" s="11">
        <v>464</v>
      </c>
      <c r="O85" s="10">
        <v>42064</v>
      </c>
      <c r="P85" s="11">
        <v>50.45</v>
      </c>
      <c r="Q85" s="11">
        <v>26.79</v>
      </c>
      <c r="R85" s="11">
        <v>131.93</v>
      </c>
      <c r="S85" s="11">
        <v>2015</v>
      </c>
      <c r="T85" s="2"/>
      <c r="U85" s="2"/>
      <c r="V85" s="2"/>
      <c r="W85" s="2"/>
      <c r="X85" s="2"/>
      <c r="Y85" s="2"/>
      <c r="Z85" s="2"/>
      <c r="AA85" s="2"/>
      <c r="AB85" s="2"/>
      <c r="AC85" s="2"/>
      <c r="AD85" s="2"/>
      <c r="AE85" s="2"/>
      <c r="AF85" s="2"/>
      <c r="AG85" s="2"/>
      <c r="AH85" s="2"/>
      <c r="AI85" s="2"/>
      <c r="AJ85" s="2"/>
      <c r="AK85" s="2"/>
    </row>
    <row r="86" spans="1:37" x14ac:dyDescent="0.2">
      <c r="A86" s="5" t="s">
        <v>20</v>
      </c>
      <c r="B86" s="2"/>
      <c r="D86" s="10">
        <v>42064</v>
      </c>
      <c r="E86" s="12" t="s">
        <v>184</v>
      </c>
      <c r="F86" s="12" t="s">
        <v>35</v>
      </c>
      <c r="G86" s="12" t="s">
        <v>68</v>
      </c>
      <c r="H86" s="12" t="s">
        <v>69</v>
      </c>
      <c r="I86" s="11">
        <v>10.98</v>
      </c>
      <c r="J86" s="11">
        <v>9.5</v>
      </c>
      <c r="K86" s="11">
        <v>40.619999999999997</v>
      </c>
      <c r="L86" s="11">
        <v>748.13</v>
      </c>
      <c r="M86" s="11">
        <v>562.66</v>
      </c>
      <c r="N86" s="11">
        <v>465</v>
      </c>
      <c r="O86" s="10">
        <v>42064</v>
      </c>
      <c r="P86" s="11">
        <v>50.48</v>
      </c>
      <c r="Q86" s="11">
        <v>115.39</v>
      </c>
      <c r="R86" s="11">
        <v>70.08</v>
      </c>
      <c r="S86" s="11">
        <v>2015</v>
      </c>
      <c r="T86" s="2"/>
      <c r="U86" s="2"/>
      <c r="V86" s="2"/>
      <c r="W86" s="2"/>
      <c r="X86" s="2"/>
      <c r="Y86" s="2"/>
      <c r="Z86" s="2"/>
      <c r="AA86" s="2"/>
      <c r="AB86" s="2"/>
      <c r="AC86" s="2"/>
      <c r="AD86" s="2"/>
      <c r="AE86" s="2"/>
      <c r="AF86" s="2"/>
      <c r="AG86" s="2"/>
      <c r="AH86" s="2"/>
      <c r="AI86" s="2"/>
      <c r="AJ86" s="2"/>
      <c r="AK86" s="2"/>
    </row>
    <row r="87" spans="1:37" x14ac:dyDescent="0.2">
      <c r="A87" s="5" t="s">
        <v>20</v>
      </c>
      <c r="B87" s="2"/>
      <c r="D87" s="10">
        <v>42064</v>
      </c>
      <c r="E87" s="12" t="s">
        <v>185</v>
      </c>
      <c r="F87" s="12" t="s">
        <v>35</v>
      </c>
      <c r="G87" s="12" t="s">
        <v>40</v>
      </c>
      <c r="H87" s="12" t="s">
        <v>41</v>
      </c>
      <c r="I87" s="11">
        <v>43.71</v>
      </c>
      <c r="J87" s="11">
        <v>14.36</v>
      </c>
      <c r="K87" s="11">
        <v>61.38</v>
      </c>
      <c r="L87" s="11">
        <v>1000</v>
      </c>
      <c r="M87" s="11">
        <v>827.31</v>
      </c>
      <c r="N87" s="11">
        <v>466</v>
      </c>
      <c r="O87" s="10">
        <v>42064</v>
      </c>
      <c r="P87" s="11">
        <v>50.86</v>
      </c>
      <c r="Q87" s="11">
        <v>40</v>
      </c>
      <c r="R87" s="11">
        <v>132.69</v>
      </c>
      <c r="S87" s="11">
        <v>2015</v>
      </c>
      <c r="T87" s="2"/>
      <c r="U87" s="2"/>
      <c r="V87" s="2"/>
      <c r="W87" s="2"/>
      <c r="X87" s="2"/>
      <c r="Y87" s="2"/>
      <c r="Z87" s="2"/>
      <c r="AA87" s="2"/>
      <c r="AB87" s="2"/>
      <c r="AC87" s="2"/>
      <c r="AD87" s="2"/>
      <c r="AE87" s="2"/>
      <c r="AF87" s="2"/>
      <c r="AG87" s="2"/>
      <c r="AH87" s="2"/>
      <c r="AI87" s="2"/>
      <c r="AJ87" s="2"/>
      <c r="AK87" s="2"/>
    </row>
    <row r="88" spans="1:37" x14ac:dyDescent="0.2">
      <c r="A88" s="5" t="s">
        <v>20</v>
      </c>
      <c r="B88" s="2"/>
      <c r="D88" s="10">
        <v>42064</v>
      </c>
      <c r="E88" s="12" t="s">
        <v>186</v>
      </c>
      <c r="F88" s="12" t="s">
        <v>35</v>
      </c>
      <c r="G88" s="12" t="s">
        <v>70</v>
      </c>
      <c r="H88" s="12" t="s">
        <v>71</v>
      </c>
      <c r="I88" s="11">
        <v>75.03</v>
      </c>
      <c r="J88" s="11">
        <v>10.35</v>
      </c>
      <c r="K88" s="11">
        <v>44.28</v>
      </c>
      <c r="L88" s="11">
        <v>719.13</v>
      </c>
      <c r="M88" s="11">
        <v>543.37</v>
      </c>
      <c r="N88" s="11">
        <v>467</v>
      </c>
      <c r="O88" s="10">
        <v>42064</v>
      </c>
      <c r="P88" s="11">
        <v>50.44</v>
      </c>
      <c r="Q88" s="11">
        <v>26.57</v>
      </c>
      <c r="R88" s="11">
        <v>149.19</v>
      </c>
      <c r="S88" s="11">
        <v>2015</v>
      </c>
      <c r="T88" s="2"/>
      <c r="U88" s="2"/>
      <c r="V88" s="2"/>
      <c r="W88" s="2"/>
      <c r="X88" s="2"/>
      <c r="Y88" s="2"/>
      <c r="Z88" s="2"/>
      <c r="AA88" s="2"/>
      <c r="AB88" s="2"/>
      <c r="AC88" s="2"/>
      <c r="AD88" s="2"/>
      <c r="AE88" s="2"/>
      <c r="AF88" s="2"/>
      <c r="AG88" s="2"/>
      <c r="AH88" s="2"/>
      <c r="AI88" s="2"/>
      <c r="AJ88" s="2"/>
      <c r="AK88" s="2"/>
    </row>
    <row r="89" spans="1:37" x14ac:dyDescent="0.2">
      <c r="A89" s="5" t="s">
        <v>20</v>
      </c>
      <c r="B89" s="2"/>
      <c r="D89" s="10">
        <v>42064</v>
      </c>
      <c r="E89" s="12" t="s">
        <v>187</v>
      </c>
      <c r="F89" s="12" t="s">
        <v>53</v>
      </c>
      <c r="G89" s="12" t="s">
        <v>72</v>
      </c>
      <c r="H89" s="12" t="s">
        <v>73</v>
      </c>
      <c r="I89" s="11">
        <v>74.8</v>
      </c>
      <c r="J89" s="11">
        <v>12.23</v>
      </c>
      <c r="K89" s="11">
        <v>52.3</v>
      </c>
      <c r="L89" s="11">
        <v>848.58</v>
      </c>
      <c r="M89" s="11">
        <v>655.5</v>
      </c>
      <c r="N89" s="11">
        <v>468</v>
      </c>
      <c r="O89" s="10">
        <v>42064</v>
      </c>
      <c r="P89" s="11">
        <v>50.63</v>
      </c>
      <c r="Q89" s="11">
        <v>30.46</v>
      </c>
      <c r="R89" s="11">
        <v>162.62</v>
      </c>
      <c r="S89" s="11">
        <v>2015</v>
      </c>
      <c r="T89" s="2"/>
      <c r="U89" s="2"/>
      <c r="V89" s="2"/>
      <c r="W89" s="2"/>
      <c r="X89" s="2"/>
      <c r="Y89" s="2"/>
      <c r="Z89" s="2"/>
      <c r="AA89" s="2"/>
      <c r="AB89" s="2"/>
      <c r="AC89" s="2"/>
      <c r="AD89" s="2"/>
      <c r="AE89" s="2"/>
      <c r="AF89" s="2"/>
      <c r="AG89" s="2"/>
      <c r="AH89" s="2"/>
      <c r="AI89" s="2"/>
      <c r="AJ89" s="2"/>
      <c r="AK89" s="2"/>
    </row>
    <row r="90" spans="1:37" x14ac:dyDescent="0.2">
      <c r="A90" s="5" t="s">
        <v>20</v>
      </c>
      <c r="B90" s="2"/>
      <c r="D90" s="10">
        <v>42064</v>
      </c>
      <c r="E90" s="12" t="s">
        <v>188</v>
      </c>
      <c r="F90" s="12" t="s">
        <v>74</v>
      </c>
      <c r="G90" s="12" t="s">
        <v>75</v>
      </c>
      <c r="H90" s="12" t="s">
        <v>76</v>
      </c>
      <c r="I90" s="11">
        <v>128.37</v>
      </c>
      <c r="J90" s="11">
        <v>15.67</v>
      </c>
      <c r="K90" s="11">
        <v>67</v>
      </c>
      <c r="L90" s="11">
        <v>1085.71</v>
      </c>
      <c r="M90" s="11">
        <v>806.91</v>
      </c>
      <c r="N90" s="11">
        <v>469</v>
      </c>
      <c r="O90" s="10">
        <v>42064</v>
      </c>
      <c r="P90" s="11">
        <v>50.99</v>
      </c>
      <c r="Q90" s="11">
        <v>37.57</v>
      </c>
      <c r="R90" s="11">
        <v>241.23</v>
      </c>
      <c r="S90" s="11">
        <v>2015</v>
      </c>
      <c r="T90" s="2"/>
      <c r="U90" s="2"/>
      <c r="V90" s="2"/>
      <c r="W90" s="2"/>
      <c r="X90" s="2"/>
      <c r="Y90" s="2"/>
      <c r="Z90" s="2"/>
      <c r="AA90" s="2"/>
      <c r="AB90" s="2"/>
      <c r="AC90" s="2"/>
      <c r="AD90" s="2"/>
      <c r="AE90" s="2"/>
      <c r="AF90" s="2"/>
      <c r="AG90" s="2"/>
      <c r="AH90" s="2"/>
      <c r="AI90" s="2"/>
      <c r="AJ90" s="2"/>
      <c r="AK90" s="2"/>
    </row>
    <row r="91" spans="1:37" x14ac:dyDescent="0.2">
      <c r="A91" s="5" t="s">
        <v>20</v>
      </c>
      <c r="B91" s="2"/>
      <c r="D91" s="10">
        <v>42064</v>
      </c>
      <c r="E91" s="12" t="s">
        <v>189</v>
      </c>
      <c r="F91" s="12" t="s">
        <v>74</v>
      </c>
      <c r="G91" s="12" t="s">
        <v>77</v>
      </c>
      <c r="H91" s="12" t="s">
        <v>78</v>
      </c>
      <c r="I91" s="11">
        <v>190.57</v>
      </c>
      <c r="J91" s="11">
        <v>28.05</v>
      </c>
      <c r="K91" s="11">
        <v>119.93</v>
      </c>
      <c r="L91" s="11">
        <v>2027.25</v>
      </c>
      <c r="M91" s="11">
        <v>1446.9</v>
      </c>
      <c r="N91" s="11">
        <v>470</v>
      </c>
      <c r="O91" s="10">
        <v>42064</v>
      </c>
      <c r="P91" s="11">
        <v>54.43</v>
      </c>
      <c r="Q91" s="11">
        <v>194.31</v>
      </c>
      <c r="R91" s="11">
        <v>386.04</v>
      </c>
      <c r="S91" s="11">
        <v>2015</v>
      </c>
      <c r="T91" s="2"/>
      <c r="U91" s="2"/>
      <c r="V91" s="2"/>
      <c r="W91" s="2"/>
      <c r="X91" s="2"/>
      <c r="Y91" s="2"/>
      <c r="Z91" s="2"/>
      <c r="AA91" s="2"/>
      <c r="AB91" s="2"/>
      <c r="AC91" s="2"/>
      <c r="AD91" s="2"/>
      <c r="AE91" s="2"/>
      <c r="AF91" s="2"/>
      <c r="AG91" s="2"/>
      <c r="AH91" s="2"/>
      <c r="AI91" s="2"/>
      <c r="AJ91" s="2"/>
      <c r="AK91" s="2"/>
    </row>
    <row r="92" spans="1:37" x14ac:dyDescent="0.2">
      <c r="A92" s="5" t="s">
        <v>20</v>
      </c>
      <c r="B92" s="2"/>
      <c r="D92" s="10">
        <v>42064</v>
      </c>
      <c r="E92" s="12" t="s">
        <v>190</v>
      </c>
      <c r="F92" s="12" t="s">
        <v>23</v>
      </c>
      <c r="G92" s="12" t="s">
        <v>33</v>
      </c>
      <c r="H92" s="12" t="s">
        <v>34</v>
      </c>
      <c r="I92" s="11">
        <v>129.13999999999999</v>
      </c>
      <c r="J92" s="11">
        <v>17.649999999999999</v>
      </c>
      <c r="K92" s="11">
        <v>75.459999999999994</v>
      </c>
      <c r="L92" s="11">
        <v>1222.05</v>
      </c>
      <c r="M92" s="11">
        <v>931.14</v>
      </c>
      <c r="N92" s="11">
        <v>471</v>
      </c>
      <c r="O92" s="10">
        <v>42064</v>
      </c>
      <c r="P92" s="11">
        <v>51.19</v>
      </c>
      <c r="Q92" s="11">
        <v>41.66</v>
      </c>
      <c r="R92" s="11">
        <v>249.25</v>
      </c>
      <c r="S92" s="11">
        <v>2015</v>
      </c>
      <c r="T92" s="2"/>
      <c r="U92" s="2"/>
      <c r="V92" s="2"/>
      <c r="W92" s="2"/>
      <c r="X92" s="2"/>
      <c r="Y92" s="2"/>
      <c r="Z92" s="2"/>
      <c r="AA92" s="2"/>
      <c r="AB92" s="2"/>
      <c r="AC92" s="2"/>
      <c r="AD92" s="2"/>
      <c r="AE92" s="2"/>
      <c r="AF92" s="2"/>
      <c r="AG92" s="2"/>
      <c r="AH92" s="2"/>
      <c r="AI92" s="2"/>
      <c r="AJ92" s="2"/>
      <c r="AK92" s="2"/>
    </row>
    <row r="93" spans="1:37" x14ac:dyDescent="0.2">
      <c r="A93" s="5" t="s">
        <v>20</v>
      </c>
      <c r="B93" s="2"/>
      <c r="D93" s="10">
        <v>42064</v>
      </c>
      <c r="E93" s="12" t="s">
        <v>191</v>
      </c>
      <c r="F93" s="12" t="s">
        <v>44</v>
      </c>
      <c r="G93" s="12" t="s">
        <v>79</v>
      </c>
      <c r="H93" s="12" t="s">
        <v>80</v>
      </c>
      <c r="I93" s="11">
        <v>103.5</v>
      </c>
      <c r="J93" s="11">
        <v>13.22</v>
      </c>
      <c r="K93" s="11">
        <v>56.55</v>
      </c>
      <c r="L93" s="11">
        <v>990</v>
      </c>
      <c r="M93" s="11">
        <v>683.86</v>
      </c>
      <c r="N93" s="11">
        <v>472</v>
      </c>
      <c r="O93" s="10">
        <v>42064</v>
      </c>
      <c r="P93" s="11">
        <v>50.85</v>
      </c>
      <c r="Q93" s="11">
        <v>107.65</v>
      </c>
      <c r="R93" s="11">
        <v>198.49</v>
      </c>
      <c r="S93" s="11">
        <v>2015</v>
      </c>
      <c r="T93" s="2"/>
      <c r="U93" s="2"/>
      <c r="V93" s="2"/>
      <c r="W93" s="2"/>
      <c r="X93" s="2"/>
      <c r="Y93" s="2"/>
      <c r="Z93" s="2"/>
      <c r="AA93" s="2"/>
      <c r="AB93" s="2"/>
      <c r="AC93" s="2"/>
      <c r="AD93" s="2"/>
      <c r="AE93" s="2"/>
      <c r="AF93" s="2"/>
      <c r="AG93" s="2"/>
      <c r="AH93" s="2"/>
      <c r="AI93" s="2"/>
      <c r="AJ93" s="2"/>
      <c r="AK93" s="2"/>
    </row>
    <row r="94" spans="1:37" x14ac:dyDescent="0.2">
      <c r="A94" s="5" t="s">
        <v>20</v>
      </c>
      <c r="B94" s="2"/>
      <c r="D94" s="10">
        <v>42064</v>
      </c>
      <c r="E94" s="12" t="s">
        <v>192</v>
      </c>
      <c r="F94" s="12" t="s">
        <v>35</v>
      </c>
      <c r="G94" s="12" t="s">
        <v>42</v>
      </c>
      <c r="H94" s="12" t="s">
        <v>43</v>
      </c>
      <c r="I94" s="11">
        <v>39.409999999999997</v>
      </c>
      <c r="J94" s="11">
        <v>13.74</v>
      </c>
      <c r="K94" s="11">
        <v>58.72</v>
      </c>
      <c r="L94" s="11">
        <v>1000</v>
      </c>
      <c r="M94" s="11">
        <v>782.67</v>
      </c>
      <c r="N94" s="11">
        <v>473</v>
      </c>
      <c r="O94" s="10">
        <v>42064</v>
      </c>
      <c r="P94" s="11">
        <v>50.86</v>
      </c>
      <c r="Q94" s="11">
        <v>82.95</v>
      </c>
      <c r="R94" s="11">
        <v>134.38</v>
      </c>
      <c r="S94" s="11">
        <v>2015</v>
      </c>
      <c r="T94" s="2"/>
      <c r="U94" s="2"/>
      <c r="V94" s="2"/>
      <c r="W94" s="2"/>
      <c r="X94" s="2"/>
      <c r="Y94" s="2"/>
      <c r="Z94" s="2"/>
      <c r="AA94" s="2"/>
      <c r="AB94" s="2"/>
      <c r="AC94" s="2"/>
      <c r="AD94" s="2"/>
      <c r="AE94" s="2"/>
      <c r="AF94" s="2"/>
      <c r="AG94" s="2"/>
      <c r="AH94" s="2"/>
      <c r="AI94" s="2"/>
      <c r="AJ94" s="2"/>
      <c r="AK94" s="2"/>
    </row>
    <row r="95" spans="1:37" x14ac:dyDescent="0.2">
      <c r="A95" s="5" t="s">
        <v>20</v>
      </c>
      <c r="B95" s="2"/>
      <c r="D95" s="10">
        <v>42064</v>
      </c>
      <c r="E95" s="12" t="s">
        <v>193</v>
      </c>
      <c r="F95" s="12" t="s">
        <v>44</v>
      </c>
      <c r="G95" s="12" t="s">
        <v>81</v>
      </c>
      <c r="H95" s="12" t="s">
        <v>82</v>
      </c>
      <c r="I95" s="11">
        <v>24.5</v>
      </c>
      <c r="J95" s="11">
        <v>11.53</v>
      </c>
      <c r="K95" s="11">
        <v>49.26</v>
      </c>
      <c r="L95" s="11">
        <v>887.5</v>
      </c>
      <c r="M95" s="11">
        <v>667.09</v>
      </c>
      <c r="N95" s="11">
        <v>474</v>
      </c>
      <c r="O95" s="10">
        <v>42064</v>
      </c>
      <c r="P95" s="11">
        <v>50.69</v>
      </c>
      <c r="Q95" s="11">
        <v>119.58</v>
      </c>
      <c r="R95" s="11">
        <v>100.83</v>
      </c>
      <c r="S95" s="11">
        <v>2015</v>
      </c>
      <c r="T95" s="2"/>
      <c r="U95" s="2"/>
      <c r="V95" s="2"/>
      <c r="W95" s="2"/>
      <c r="X95" s="2"/>
      <c r="Y95" s="2"/>
      <c r="Z95" s="2"/>
      <c r="AA95" s="2"/>
      <c r="AB95" s="2"/>
      <c r="AC95" s="2"/>
      <c r="AD95" s="2"/>
      <c r="AE95" s="2"/>
      <c r="AF95" s="2"/>
      <c r="AG95" s="2"/>
      <c r="AH95" s="2"/>
      <c r="AI95" s="2"/>
      <c r="AJ95" s="2"/>
      <c r="AK95" s="2"/>
    </row>
    <row r="96" spans="1:37" x14ac:dyDescent="0.2">
      <c r="A96" s="5" t="s">
        <v>20</v>
      </c>
      <c r="B96" s="2"/>
      <c r="D96" s="10">
        <v>42095</v>
      </c>
      <c r="E96" s="12" t="s">
        <v>222</v>
      </c>
      <c r="F96" s="12" t="s">
        <v>44</v>
      </c>
      <c r="G96" s="12" t="s">
        <v>45</v>
      </c>
      <c r="H96" s="12" t="s">
        <v>46</v>
      </c>
      <c r="I96" s="11">
        <v>42.06</v>
      </c>
      <c r="J96" s="11">
        <v>12.24</v>
      </c>
      <c r="K96" s="11">
        <v>52.36</v>
      </c>
      <c r="L96" s="11">
        <v>937.5</v>
      </c>
      <c r="M96" s="11">
        <v>695.27</v>
      </c>
      <c r="N96" s="11">
        <v>475</v>
      </c>
      <c r="O96" s="10">
        <v>42095</v>
      </c>
      <c r="P96" s="11">
        <v>50.77</v>
      </c>
      <c r="Q96" s="11">
        <v>121.08</v>
      </c>
      <c r="R96" s="11">
        <v>121.15</v>
      </c>
      <c r="S96" s="11">
        <v>2015</v>
      </c>
      <c r="T96" s="2"/>
      <c r="U96" s="2"/>
      <c r="V96" s="2"/>
      <c r="W96" s="2"/>
      <c r="X96" s="2"/>
      <c r="Y96" s="2"/>
      <c r="Z96" s="2"/>
      <c r="AA96" s="2"/>
      <c r="AB96" s="2"/>
      <c r="AC96" s="2"/>
      <c r="AD96" s="2"/>
      <c r="AE96" s="2"/>
      <c r="AF96" s="2"/>
      <c r="AG96" s="2"/>
      <c r="AH96" s="2"/>
      <c r="AI96" s="2"/>
      <c r="AJ96" s="2"/>
      <c r="AK96" s="2"/>
    </row>
    <row r="97" spans="1:37" x14ac:dyDescent="0.2">
      <c r="A97" s="5" t="s">
        <v>20</v>
      </c>
      <c r="B97" s="2"/>
      <c r="D97" s="10">
        <v>42095</v>
      </c>
      <c r="E97" s="12" t="s">
        <v>223</v>
      </c>
      <c r="F97" s="12" t="s">
        <v>23</v>
      </c>
      <c r="G97" s="12" t="s">
        <v>47</v>
      </c>
      <c r="H97" s="12" t="s">
        <v>48</v>
      </c>
      <c r="I97" s="11">
        <v>86.23</v>
      </c>
      <c r="J97" s="11">
        <v>18.91</v>
      </c>
      <c r="K97" s="11">
        <v>80.83</v>
      </c>
      <c r="L97" s="11">
        <v>1308.72</v>
      </c>
      <c r="M97" s="11">
        <v>1038.33</v>
      </c>
      <c r="N97" s="11">
        <v>476</v>
      </c>
      <c r="O97" s="10">
        <v>42095</v>
      </c>
      <c r="P97" s="11">
        <v>51.32</v>
      </c>
      <c r="Q97" s="11">
        <v>44.26</v>
      </c>
      <c r="R97" s="11">
        <v>226.13</v>
      </c>
      <c r="S97" s="11">
        <v>2015</v>
      </c>
      <c r="T97" s="2"/>
      <c r="U97" s="2"/>
      <c r="V97" s="2"/>
      <c r="W97" s="2"/>
      <c r="X97" s="2"/>
      <c r="Y97" s="2"/>
      <c r="Z97" s="2"/>
      <c r="AA97" s="2"/>
      <c r="AB97" s="2"/>
      <c r="AC97" s="2"/>
      <c r="AD97" s="2"/>
      <c r="AE97" s="2"/>
      <c r="AF97" s="2"/>
      <c r="AG97" s="2"/>
      <c r="AH97" s="2"/>
      <c r="AI97" s="2"/>
      <c r="AJ97" s="2"/>
      <c r="AK97" s="2"/>
    </row>
    <row r="98" spans="1:37" x14ac:dyDescent="0.2">
      <c r="A98" s="5" t="s">
        <v>20</v>
      </c>
      <c r="B98" s="2"/>
      <c r="D98" s="10">
        <v>42095</v>
      </c>
      <c r="E98" s="12" t="s">
        <v>197</v>
      </c>
      <c r="F98" s="12" t="s">
        <v>23</v>
      </c>
      <c r="G98" s="12" t="s">
        <v>24</v>
      </c>
      <c r="H98" s="12" t="s">
        <v>25</v>
      </c>
      <c r="I98" s="11">
        <v>115.81</v>
      </c>
      <c r="J98" s="11">
        <v>20.16</v>
      </c>
      <c r="K98" s="11">
        <v>86.21</v>
      </c>
      <c r="L98" s="11">
        <v>1395.39</v>
      </c>
      <c r="M98" s="11">
        <v>1040.51</v>
      </c>
      <c r="N98" s="11">
        <v>477</v>
      </c>
      <c r="O98" s="10">
        <v>42095</v>
      </c>
      <c r="P98" s="11">
        <v>52.15</v>
      </c>
      <c r="Q98" s="11">
        <v>60.82</v>
      </c>
      <c r="R98" s="11">
        <v>294.06</v>
      </c>
      <c r="S98" s="11">
        <v>2015</v>
      </c>
      <c r="T98" s="2"/>
      <c r="U98" s="2"/>
      <c r="V98" s="2"/>
      <c r="W98" s="2"/>
      <c r="X98" s="2"/>
      <c r="Y98" s="2"/>
      <c r="Z98" s="2"/>
      <c r="AA98" s="2"/>
      <c r="AB98" s="2"/>
      <c r="AC98" s="2"/>
      <c r="AD98" s="2"/>
      <c r="AE98" s="2"/>
      <c r="AF98" s="2"/>
      <c r="AG98" s="2"/>
      <c r="AH98" s="2"/>
      <c r="AI98" s="2"/>
      <c r="AJ98" s="2"/>
      <c r="AK98" s="2"/>
    </row>
    <row r="99" spans="1:37" x14ac:dyDescent="0.2">
      <c r="A99" s="5" t="s">
        <v>20</v>
      </c>
      <c r="B99" s="2"/>
      <c r="D99" s="10">
        <v>42095</v>
      </c>
      <c r="E99" s="12" t="s">
        <v>224</v>
      </c>
      <c r="F99" s="12" t="s">
        <v>23</v>
      </c>
      <c r="G99" s="12" t="s">
        <v>83</v>
      </c>
      <c r="H99" s="12" t="s">
        <v>84</v>
      </c>
      <c r="I99" s="11">
        <v>124.67</v>
      </c>
      <c r="J99" s="11">
        <v>17.2</v>
      </c>
      <c r="K99" s="11">
        <v>73.55</v>
      </c>
      <c r="L99" s="11">
        <v>1191.3499999999999</v>
      </c>
      <c r="M99" s="11">
        <v>901.92</v>
      </c>
      <c r="N99" s="11">
        <v>478</v>
      </c>
      <c r="O99" s="10">
        <v>42095</v>
      </c>
      <c r="P99" s="11">
        <v>51.15</v>
      </c>
      <c r="Q99" s="11">
        <v>40.74</v>
      </c>
      <c r="R99" s="11">
        <v>248.69</v>
      </c>
      <c r="S99" s="11">
        <v>2015</v>
      </c>
      <c r="T99" s="2"/>
      <c r="U99" s="2"/>
      <c r="V99" s="2"/>
      <c r="W99" s="2"/>
      <c r="X99" s="2"/>
      <c r="Y99" s="2"/>
      <c r="Z99" s="2"/>
      <c r="AA99" s="2"/>
      <c r="AB99" s="2"/>
      <c r="AC99" s="2"/>
      <c r="AD99" s="2"/>
      <c r="AE99" s="2"/>
      <c r="AF99" s="2"/>
      <c r="AG99" s="2"/>
      <c r="AH99" s="2"/>
      <c r="AI99" s="2"/>
      <c r="AJ99" s="2"/>
      <c r="AK99" s="2"/>
    </row>
    <row r="100" spans="1:37" x14ac:dyDescent="0.2">
      <c r="A100" s="5" t="s">
        <v>20</v>
      </c>
      <c r="B100" s="2"/>
      <c r="D100" s="10">
        <v>42095</v>
      </c>
      <c r="E100" s="12" t="s">
        <v>198</v>
      </c>
      <c r="F100" s="12" t="s">
        <v>35</v>
      </c>
      <c r="G100" s="12" t="s">
        <v>36</v>
      </c>
      <c r="H100" s="12" t="s">
        <v>37</v>
      </c>
      <c r="I100" s="11">
        <v>40.75</v>
      </c>
      <c r="J100" s="11">
        <v>12.01</v>
      </c>
      <c r="K100" s="11">
        <v>51.36</v>
      </c>
      <c r="L100" s="11">
        <v>833.33</v>
      </c>
      <c r="M100" s="11">
        <v>682.3</v>
      </c>
      <c r="N100" s="11">
        <v>479</v>
      </c>
      <c r="O100" s="10">
        <v>42095</v>
      </c>
      <c r="P100" s="11">
        <v>50.61</v>
      </c>
      <c r="Q100" s="11">
        <v>30</v>
      </c>
      <c r="R100" s="11">
        <v>121.03</v>
      </c>
      <c r="S100" s="11">
        <v>2015</v>
      </c>
      <c r="T100" s="2"/>
      <c r="U100" s="2"/>
      <c r="V100" s="2"/>
      <c r="W100" s="2"/>
      <c r="X100" s="2"/>
      <c r="Y100" s="2"/>
      <c r="Z100" s="2"/>
      <c r="AA100" s="2"/>
      <c r="AB100" s="2"/>
      <c r="AC100" s="2"/>
      <c r="AD100" s="2"/>
      <c r="AE100" s="2"/>
      <c r="AF100" s="2"/>
      <c r="AG100" s="2"/>
      <c r="AH100" s="2"/>
      <c r="AI100" s="2"/>
      <c r="AJ100" s="2"/>
      <c r="AK100" s="2"/>
    </row>
    <row r="101" spans="1:37" x14ac:dyDescent="0.2">
      <c r="A101" s="5" t="s">
        <v>20</v>
      </c>
      <c r="B101" s="2"/>
      <c r="D101" s="10">
        <v>42095</v>
      </c>
      <c r="E101" s="12" t="s">
        <v>199</v>
      </c>
      <c r="F101" s="12" t="s">
        <v>35</v>
      </c>
      <c r="G101" s="12" t="s">
        <v>49</v>
      </c>
      <c r="H101" s="12" t="s">
        <v>50</v>
      </c>
      <c r="I101" s="11">
        <v>33.369999999999997</v>
      </c>
      <c r="J101" s="11">
        <v>8.11</v>
      </c>
      <c r="K101" s="11">
        <v>34.65</v>
      </c>
      <c r="L101" s="11">
        <v>563.84</v>
      </c>
      <c r="M101" s="11">
        <v>450.78</v>
      </c>
      <c r="N101" s="11">
        <v>480</v>
      </c>
      <c r="O101" s="10">
        <v>42095</v>
      </c>
      <c r="P101" s="11">
        <v>50.21</v>
      </c>
      <c r="Q101" s="11">
        <v>21.92</v>
      </c>
      <c r="R101" s="11">
        <v>91.14</v>
      </c>
      <c r="S101" s="11">
        <v>2015</v>
      </c>
      <c r="T101" s="2"/>
      <c r="U101" s="2"/>
      <c r="V101" s="2"/>
      <c r="W101" s="2"/>
      <c r="X101" s="2"/>
      <c r="Y101" s="2"/>
      <c r="Z101" s="2"/>
      <c r="AA101" s="2"/>
      <c r="AB101" s="2"/>
      <c r="AC101" s="2"/>
      <c r="AD101" s="2"/>
      <c r="AE101" s="2"/>
      <c r="AF101" s="2"/>
      <c r="AG101" s="2"/>
      <c r="AH101" s="2"/>
      <c r="AI101" s="2"/>
      <c r="AJ101" s="2"/>
      <c r="AK101" s="2"/>
    </row>
    <row r="102" spans="1:37" x14ac:dyDescent="0.2">
      <c r="A102" s="5" t="s">
        <v>20</v>
      </c>
      <c r="B102" s="2"/>
      <c r="D102" s="10">
        <v>42095</v>
      </c>
      <c r="E102" s="12" t="s">
        <v>200</v>
      </c>
      <c r="F102" s="12" t="s">
        <v>23</v>
      </c>
      <c r="G102" s="12" t="s">
        <v>51</v>
      </c>
      <c r="H102" s="12" t="s">
        <v>52</v>
      </c>
      <c r="I102" s="11">
        <v>96.68</v>
      </c>
      <c r="J102" s="11">
        <v>18.260000000000002</v>
      </c>
      <c r="K102" s="11">
        <v>78.09</v>
      </c>
      <c r="L102" s="11">
        <v>1312.5</v>
      </c>
      <c r="M102" s="11">
        <v>985.8</v>
      </c>
      <c r="N102" s="11">
        <v>481</v>
      </c>
      <c r="O102" s="10">
        <v>42095</v>
      </c>
      <c r="P102" s="11">
        <v>51.99</v>
      </c>
      <c r="Q102" s="11">
        <v>105.45</v>
      </c>
      <c r="R102" s="11">
        <v>221.25</v>
      </c>
      <c r="S102" s="11">
        <v>2015</v>
      </c>
      <c r="T102" s="2"/>
      <c r="U102" s="2"/>
      <c r="V102" s="2"/>
      <c r="W102" s="2"/>
      <c r="X102" s="2"/>
      <c r="Y102" s="2"/>
      <c r="Z102" s="2"/>
      <c r="AA102" s="2"/>
      <c r="AB102" s="2"/>
      <c r="AC102" s="2"/>
      <c r="AD102" s="2"/>
      <c r="AE102" s="2"/>
      <c r="AF102" s="2"/>
      <c r="AG102" s="2"/>
      <c r="AH102" s="2"/>
      <c r="AI102" s="2"/>
      <c r="AJ102" s="2"/>
      <c r="AK102" s="2"/>
    </row>
    <row r="103" spans="1:37" x14ac:dyDescent="0.2">
      <c r="A103" s="5" t="s">
        <v>20</v>
      </c>
      <c r="B103" s="2"/>
      <c r="D103" s="10">
        <v>42095</v>
      </c>
      <c r="E103" s="12" t="s">
        <v>201</v>
      </c>
      <c r="F103" s="12" t="s">
        <v>53</v>
      </c>
      <c r="G103" s="12" t="s">
        <v>54</v>
      </c>
      <c r="H103" s="12" t="s">
        <v>55</v>
      </c>
      <c r="I103" s="11">
        <v>37.86</v>
      </c>
      <c r="J103" s="11">
        <v>10.61</v>
      </c>
      <c r="K103" s="11">
        <v>45.38</v>
      </c>
      <c r="L103" s="11">
        <v>824.9</v>
      </c>
      <c r="M103" s="11">
        <v>594.13</v>
      </c>
      <c r="N103" s="11">
        <v>482</v>
      </c>
      <c r="O103" s="10">
        <v>42095</v>
      </c>
      <c r="P103" s="11">
        <v>51.01</v>
      </c>
      <c r="Q103" s="11">
        <v>125.95</v>
      </c>
      <c r="R103" s="11">
        <v>104.82</v>
      </c>
      <c r="S103" s="11">
        <v>2015</v>
      </c>
      <c r="T103" s="2"/>
      <c r="U103" s="2"/>
      <c r="V103" s="2"/>
      <c r="W103" s="2"/>
      <c r="X103" s="2"/>
      <c r="Y103" s="2"/>
      <c r="Z103" s="2"/>
      <c r="AA103" s="2"/>
      <c r="AB103" s="2"/>
      <c r="AC103" s="2"/>
      <c r="AD103" s="2"/>
      <c r="AE103" s="2"/>
      <c r="AF103" s="2"/>
      <c r="AG103" s="2"/>
      <c r="AH103" s="2"/>
      <c r="AI103" s="2"/>
      <c r="AJ103" s="2"/>
      <c r="AK103" s="2"/>
    </row>
    <row r="104" spans="1:37" x14ac:dyDescent="0.2">
      <c r="A104" s="5" t="s">
        <v>20</v>
      </c>
      <c r="B104" s="2"/>
      <c r="D104" s="10">
        <v>42095</v>
      </c>
      <c r="E104" s="12" t="s">
        <v>202</v>
      </c>
      <c r="F104" s="12" t="s">
        <v>23</v>
      </c>
      <c r="G104" s="12" t="s">
        <v>26</v>
      </c>
      <c r="H104" s="12" t="s">
        <v>27</v>
      </c>
      <c r="I104" s="11">
        <v>173.14</v>
      </c>
      <c r="J104" s="11">
        <v>21.42</v>
      </c>
      <c r="K104" s="11">
        <v>91.58</v>
      </c>
      <c r="L104" s="11">
        <v>1482.06</v>
      </c>
      <c r="M104" s="11">
        <v>1094.32</v>
      </c>
      <c r="N104" s="11">
        <v>483</v>
      </c>
      <c r="O104" s="10">
        <v>42095</v>
      </c>
      <c r="P104" s="11">
        <v>51.58</v>
      </c>
      <c r="Q104" s="11">
        <v>49.46</v>
      </c>
      <c r="R104" s="11">
        <v>338.28</v>
      </c>
      <c r="S104" s="11">
        <v>2015</v>
      </c>
      <c r="T104" s="2"/>
      <c r="U104" s="2"/>
      <c r="V104" s="2"/>
      <c r="W104" s="2"/>
      <c r="X104" s="2"/>
      <c r="Y104" s="2"/>
      <c r="Z104" s="2"/>
      <c r="AA104" s="2"/>
      <c r="AB104" s="2"/>
      <c r="AC104" s="2"/>
      <c r="AD104" s="2"/>
      <c r="AE104" s="2"/>
      <c r="AF104" s="2"/>
      <c r="AG104" s="2"/>
      <c r="AH104" s="2"/>
      <c r="AI104" s="2"/>
      <c r="AJ104" s="2"/>
      <c r="AK104" s="2"/>
    </row>
    <row r="105" spans="1:37" x14ac:dyDescent="0.2">
      <c r="A105" s="5" t="s">
        <v>20</v>
      </c>
      <c r="B105" s="2"/>
      <c r="D105" s="10">
        <v>42095</v>
      </c>
      <c r="E105" s="12" t="s">
        <v>203</v>
      </c>
      <c r="F105" s="12" t="s">
        <v>53</v>
      </c>
      <c r="G105" s="12" t="s">
        <v>56</v>
      </c>
      <c r="H105" s="12" t="s">
        <v>57</v>
      </c>
      <c r="I105" s="11">
        <v>63.58</v>
      </c>
      <c r="J105" s="11">
        <v>12.85</v>
      </c>
      <c r="K105" s="11">
        <v>54.93</v>
      </c>
      <c r="L105" s="11">
        <v>891</v>
      </c>
      <c r="M105" s="11">
        <v>703.38</v>
      </c>
      <c r="N105" s="11">
        <v>484</v>
      </c>
      <c r="O105" s="10">
        <v>42095</v>
      </c>
      <c r="P105" s="11">
        <v>50.7</v>
      </c>
      <c r="Q105" s="11">
        <v>31.73</v>
      </c>
      <c r="R105" s="11">
        <v>155.88999999999999</v>
      </c>
      <c r="S105" s="11">
        <v>2015</v>
      </c>
      <c r="T105" s="2"/>
      <c r="U105" s="2"/>
      <c r="V105" s="2"/>
      <c r="W105" s="2"/>
      <c r="X105" s="2"/>
      <c r="Y105" s="2"/>
      <c r="Z105" s="2"/>
      <c r="AA105" s="2"/>
      <c r="AB105" s="2"/>
      <c r="AC105" s="2"/>
      <c r="AD105" s="2"/>
      <c r="AE105" s="2"/>
      <c r="AF105" s="2"/>
      <c r="AG105" s="2"/>
      <c r="AH105" s="2"/>
      <c r="AI105" s="2"/>
      <c r="AJ105" s="2"/>
      <c r="AK105" s="2"/>
    </row>
    <row r="106" spans="1:37" x14ac:dyDescent="0.2">
      <c r="A106" s="5" t="s">
        <v>20</v>
      </c>
      <c r="B106" s="2"/>
      <c r="D106" s="10">
        <v>42095</v>
      </c>
      <c r="E106" s="12" t="s">
        <v>204</v>
      </c>
      <c r="F106" s="12" t="s">
        <v>35</v>
      </c>
      <c r="G106" s="12" t="s">
        <v>38</v>
      </c>
      <c r="H106" s="12" t="s">
        <v>39</v>
      </c>
      <c r="I106" s="11">
        <v>115.9</v>
      </c>
      <c r="J106" s="11">
        <v>14.43</v>
      </c>
      <c r="K106" s="11">
        <v>61.69</v>
      </c>
      <c r="L106" s="11">
        <v>1000</v>
      </c>
      <c r="M106" s="11">
        <v>741.59</v>
      </c>
      <c r="N106" s="11">
        <v>485</v>
      </c>
      <c r="O106" s="10">
        <v>42095</v>
      </c>
      <c r="P106" s="11">
        <v>50.86</v>
      </c>
      <c r="Q106" s="11">
        <v>35</v>
      </c>
      <c r="R106" s="11">
        <v>223.41</v>
      </c>
      <c r="S106" s="11">
        <v>2015</v>
      </c>
      <c r="T106" s="2"/>
      <c r="U106" s="2"/>
      <c r="V106" s="2"/>
      <c r="W106" s="2"/>
      <c r="X106" s="2"/>
      <c r="Y106" s="2"/>
      <c r="Z106" s="2"/>
      <c r="AA106" s="2"/>
      <c r="AB106" s="2"/>
      <c r="AC106" s="2"/>
      <c r="AD106" s="2"/>
      <c r="AE106" s="2"/>
      <c r="AF106" s="2"/>
      <c r="AG106" s="2"/>
      <c r="AH106" s="2"/>
      <c r="AI106" s="2"/>
      <c r="AJ106" s="2"/>
      <c r="AK106" s="2"/>
    </row>
    <row r="107" spans="1:37" x14ac:dyDescent="0.2">
      <c r="A107" s="5" t="s">
        <v>20</v>
      </c>
      <c r="B107" s="2"/>
      <c r="D107" s="10">
        <v>42095</v>
      </c>
      <c r="E107" s="12" t="s">
        <v>205</v>
      </c>
      <c r="F107" s="12" t="s">
        <v>44</v>
      </c>
      <c r="G107" s="12" t="s">
        <v>58</v>
      </c>
      <c r="H107" s="12" t="s">
        <v>59</v>
      </c>
      <c r="I107" s="11">
        <v>12.39</v>
      </c>
      <c r="J107" s="11">
        <v>11.88</v>
      </c>
      <c r="K107" s="11">
        <v>50.81</v>
      </c>
      <c r="L107" s="11">
        <v>912.5</v>
      </c>
      <c r="M107" s="11">
        <v>683.12</v>
      </c>
      <c r="N107" s="11">
        <v>486</v>
      </c>
      <c r="O107" s="10">
        <v>42095</v>
      </c>
      <c r="P107" s="11">
        <v>51.64</v>
      </c>
      <c r="Q107" s="11">
        <v>138.58000000000001</v>
      </c>
      <c r="R107" s="11">
        <v>90.8</v>
      </c>
      <c r="S107" s="11">
        <v>2015</v>
      </c>
      <c r="T107" s="2"/>
      <c r="U107" s="2"/>
      <c r="V107" s="2"/>
      <c r="W107" s="2"/>
      <c r="X107" s="2"/>
      <c r="Y107" s="2"/>
      <c r="Z107" s="2"/>
      <c r="AA107" s="2"/>
      <c r="AB107" s="2"/>
      <c r="AC107" s="2"/>
      <c r="AD107" s="2"/>
      <c r="AE107" s="2"/>
      <c r="AF107" s="2"/>
      <c r="AG107" s="2"/>
      <c r="AH107" s="2"/>
      <c r="AI107" s="2"/>
      <c r="AJ107" s="2"/>
      <c r="AK107" s="2"/>
    </row>
    <row r="108" spans="1:37" x14ac:dyDescent="0.2">
      <c r="A108" s="5" t="s">
        <v>20</v>
      </c>
      <c r="B108" s="2"/>
      <c r="D108" s="10">
        <v>42095</v>
      </c>
      <c r="E108" s="12" t="s">
        <v>206</v>
      </c>
      <c r="F108" s="12" t="s">
        <v>23</v>
      </c>
      <c r="G108" s="12" t="s">
        <v>28</v>
      </c>
      <c r="H108" s="12" t="s">
        <v>29</v>
      </c>
      <c r="I108" s="11">
        <v>175.67</v>
      </c>
      <c r="J108" s="11">
        <v>19.66</v>
      </c>
      <c r="K108" s="11">
        <v>84.06</v>
      </c>
      <c r="L108" s="11">
        <v>1360.72</v>
      </c>
      <c r="M108" s="11">
        <v>982.51</v>
      </c>
      <c r="N108" s="11">
        <v>487</v>
      </c>
      <c r="O108" s="10">
        <v>42095</v>
      </c>
      <c r="P108" s="11">
        <v>51.4</v>
      </c>
      <c r="Q108" s="11">
        <v>45.82</v>
      </c>
      <c r="R108" s="11">
        <v>332.39</v>
      </c>
      <c r="S108" s="11">
        <v>2015</v>
      </c>
      <c r="T108" s="2"/>
      <c r="U108" s="2"/>
      <c r="V108" s="2"/>
      <c r="W108" s="2"/>
      <c r="X108" s="2"/>
      <c r="Y108" s="2"/>
      <c r="Z108" s="2"/>
      <c r="AA108" s="2"/>
      <c r="AB108" s="2"/>
      <c r="AC108" s="2"/>
      <c r="AD108" s="2"/>
      <c r="AE108" s="2"/>
      <c r="AF108" s="2"/>
      <c r="AG108" s="2"/>
      <c r="AH108" s="2"/>
      <c r="AI108" s="2"/>
      <c r="AJ108" s="2"/>
      <c r="AK108" s="2"/>
    </row>
    <row r="109" spans="1:37" x14ac:dyDescent="0.2">
      <c r="A109" s="5" t="s">
        <v>20</v>
      </c>
      <c r="B109" s="2"/>
      <c r="D109" s="10">
        <v>42095</v>
      </c>
      <c r="E109" s="12" t="s">
        <v>207</v>
      </c>
      <c r="F109" s="12" t="s">
        <v>30</v>
      </c>
      <c r="G109" s="12" t="s">
        <v>60</v>
      </c>
      <c r="H109" s="12" t="s">
        <v>61</v>
      </c>
      <c r="I109" s="11">
        <v>173.95</v>
      </c>
      <c r="J109" s="11">
        <v>19.559999999999999</v>
      </c>
      <c r="K109" s="11">
        <v>83.64</v>
      </c>
      <c r="L109" s="11">
        <v>1354.17</v>
      </c>
      <c r="M109" s="11">
        <v>993.38</v>
      </c>
      <c r="N109" s="11">
        <v>488</v>
      </c>
      <c r="O109" s="10">
        <v>42095</v>
      </c>
      <c r="P109" s="11">
        <v>51.39</v>
      </c>
      <c r="Q109" s="11">
        <v>45.63</v>
      </c>
      <c r="R109" s="11">
        <v>315.16000000000003</v>
      </c>
      <c r="S109" s="11">
        <v>2015</v>
      </c>
      <c r="T109" s="2"/>
      <c r="U109" s="2"/>
      <c r="V109" s="2"/>
      <c r="W109" s="2"/>
      <c r="X109" s="2"/>
      <c r="Y109" s="2"/>
      <c r="Z109" s="2"/>
      <c r="AA109" s="2"/>
      <c r="AB109" s="2"/>
      <c r="AC109" s="2"/>
      <c r="AD109" s="2"/>
      <c r="AE109" s="2"/>
      <c r="AF109" s="2"/>
      <c r="AG109" s="2"/>
      <c r="AH109" s="2"/>
      <c r="AI109" s="2"/>
      <c r="AJ109" s="2"/>
      <c r="AK109" s="2"/>
    </row>
    <row r="110" spans="1:37" x14ac:dyDescent="0.2">
      <c r="A110" s="5" t="s">
        <v>20</v>
      </c>
      <c r="B110" s="2"/>
      <c r="D110" s="10">
        <v>42095</v>
      </c>
      <c r="E110" s="12" t="s">
        <v>208</v>
      </c>
      <c r="F110" s="12" t="s">
        <v>30</v>
      </c>
      <c r="G110" s="12" t="s">
        <v>31</v>
      </c>
      <c r="H110" s="12" t="s">
        <v>32</v>
      </c>
      <c r="I110" s="11">
        <v>50.96</v>
      </c>
      <c r="J110" s="11">
        <v>9.85</v>
      </c>
      <c r="K110" s="11">
        <v>42.14</v>
      </c>
      <c r="L110" s="11">
        <v>684.69</v>
      </c>
      <c r="M110" s="11">
        <v>537.67999999999995</v>
      </c>
      <c r="N110" s="11">
        <v>489</v>
      </c>
      <c r="O110" s="10">
        <v>42095</v>
      </c>
      <c r="P110" s="11">
        <v>50.39</v>
      </c>
      <c r="Q110" s="11">
        <v>25.54</v>
      </c>
      <c r="R110" s="11">
        <v>121.47</v>
      </c>
      <c r="S110" s="11">
        <v>2015</v>
      </c>
      <c r="T110" s="2"/>
      <c r="U110" s="2"/>
      <c r="V110" s="2"/>
      <c r="W110" s="2"/>
      <c r="X110" s="2"/>
      <c r="Y110" s="2"/>
      <c r="Z110" s="2"/>
      <c r="AA110" s="2"/>
      <c r="AB110" s="2"/>
      <c r="AC110" s="2"/>
      <c r="AD110" s="2"/>
      <c r="AE110" s="2"/>
      <c r="AF110" s="2"/>
      <c r="AG110" s="2"/>
      <c r="AH110" s="2"/>
      <c r="AI110" s="2"/>
      <c r="AJ110" s="2"/>
      <c r="AK110" s="2"/>
    </row>
    <row r="111" spans="1:37" x14ac:dyDescent="0.2">
      <c r="A111" s="5" t="s">
        <v>20</v>
      </c>
      <c r="B111" s="2"/>
      <c r="D111" s="10">
        <v>42095</v>
      </c>
      <c r="E111" s="12" t="s">
        <v>209</v>
      </c>
      <c r="F111" s="12" t="s">
        <v>35</v>
      </c>
      <c r="G111" s="12" t="s">
        <v>62</v>
      </c>
      <c r="H111" s="12" t="s">
        <v>63</v>
      </c>
      <c r="I111" s="11">
        <v>25.41</v>
      </c>
      <c r="J111" s="11">
        <v>13.84</v>
      </c>
      <c r="K111" s="11">
        <v>59.17</v>
      </c>
      <c r="L111" s="11">
        <v>1007.42</v>
      </c>
      <c r="M111" s="11">
        <v>783.56</v>
      </c>
      <c r="N111" s="11">
        <v>490</v>
      </c>
      <c r="O111" s="10">
        <v>42095</v>
      </c>
      <c r="P111" s="11">
        <v>51.88</v>
      </c>
      <c r="Q111" s="11">
        <v>103.32</v>
      </c>
      <c r="R111" s="11">
        <v>120.54</v>
      </c>
      <c r="S111" s="11">
        <v>2015</v>
      </c>
      <c r="T111" s="2"/>
      <c r="U111" s="2"/>
      <c r="V111" s="2"/>
      <c r="W111" s="2"/>
      <c r="X111" s="2"/>
      <c r="Y111" s="2"/>
      <c r="Z111" s="2"/>
      <c r="AA111" s="2"/>
      <c r="AB111" s="2"/>
      <c r="AC111" s="2"/>
      <c r="AD111" s="2"/>
      <c r="AE111" s="2"/>
      <c r="AF111" s="2"/>
      <c r="AG111" s="2"/>
      <c r="AH111" s="2"/>
      <c r="AI111" s="2"/>
      <c r="AJ111" s="2"/>
      <c r="AK111" s="2"/>
    </row>
    <row r="112" spans="1:37" x14ac:dyDescent="0.2">
      <c r="A112" s="5" t="s">
        <v>20</v>
      </c>
      <c r="B112" s="2"/>
      <c r="D112" s="10">
        <v>42095</v>
      </c>
      <c r="E112" s="12" t="s">
        <v>210</v>
      </c>
      <c r="F112" s="12" t="s">
        <v>53</v>
      </c>
      <c r="G112" s="12" t="s">
        <v>64</v>
      </c>
      <c r="H112" s="12" t="s">
        <v>65</v>
      </c>
      <c r="I112" s="11">
        <v>83.57</v>
      </c>
      <c r="J112" s="11">
        <v>16.97</v>
      </c>
      <c r="K112" s="11">
        <v>72.55</v>
      </c>
      <c r="L112" s="11">
        <v>1263.08</v>
      </c>
      <c r="M112" s="11">
        <v>925.43</v>
      </c>
      <c r="N112" s="11">
        <v>491</v>
      </c>
      <c r="O112" s="10">
        <v>42095</v>
      </c>
      <c r="P112" s="11">
        <v>51.89</v>
      </c>
      <c r="Q112" s="11">
        <v>143.47</v>
      </c>
      <c r="R112" s="11">
        <v>194.18</v>
      </c>
      <c r="S112" s="11">
        <v>2015</v>
      </c>
      <c r="T112" s="2"/>
      <c r="U112" s="2"/>
      <c r="V112" s="2"/>
      <c r="W112" s="2"/>
      <c r="X112" s="2"/>
      <c r="Y112" s="2"/>
      <c r="Z112" s="2"/>
      <c r="AA112" s="2"/>
      <c r="AB112" s="2"/>
      <c r="AC112" s="2"/>
      <c r="AD112" s="2"/>
      <c r="AE112" s="2"/>
      <c r="AF112" s="2"/>
      <c r="AG112" s="2"/>
      <c r="AH112" s="2"/>
      <c r="AI112" s="2"/>
      <c r="AJ112" s="2"/>
      <c r="AK112" s="2"/>
    </row>
    <row r="113" spans="1:37" x14ac:dyDescent="0.2">
      <c r="A113" s="5" t="s">
        <v>20</v>
      </c>
      <c r="B113" s="2"/>
      <c r="D113" s="10">
        <v>42095</v>
      </c>
      <c r="E113" s="12" t="s">
        <v>211</v>
      </c>
      <c r="F113" s="12" t="s">
        <v>35</v>
      </c>
      <c r="G113" s="12" t="s">
        <v>66</v>
      </c>
      <c r="H113" s="12" t="s">
        <v>67</v>
      </c>
      <c r="I113" s="11">
        <v>57.01</v>
      </c>
      <c r="J113" s="11">
        <v>10.45</v>
      </c>
      <c r="K113" s="11">
        <v>44.72</v>
      </c>
      <c r="L113" s="11">
        <v>726.33</v>
      </c>
      <c r="M113" s="11">
        <v>567.62</v>
      </c>
      <c r="N113" s="11">
        <v>492</v>
      </c>
      <c r="O113" s="10">
        <v>42095</v>
      </c>
      <c r="P113" s="11">
        <v>50.45</v>
      </c>
      <c r="Q113" s="11">
        <v>26.79</v>
      </c>
      <c r="R113" s="11">
        <v>131.91999999999999</v>
      </c>
      <c r="S113" s="11">
        <v>2015</v>
      </c>
      <c r="T113" s="2"/>
      <c r="U113" s="2"/>
      <c r="V113" s="2"/>
      <c r="W113" s="2"/>
      <c r="X113" s="2"/>
      <c r="Y113" s="2"/>
      <c r="Z113" s="2"/>
      <c r="AA113" s="2"/>
      <c r="AB113" s="2"/>
      <c r="AC113" s="2"/>
      <c r="AD113" s="2"/>
      <c r="AE113" s="2"/>
      <c r="AF113" s="2"/>
      <c r="AG113" s="2"/>
      <c r="AH113" s="2"/>
      <c r="AI113" s="2"/>
      <c r="AJ113" s="2"/>
      <c r="AK113" s="2"/>
    </row>
    <row r="114" spans="1:37" x14ac:dyDescent="0.2">
      <c r="A114" s="5" t="s">
        <v>20</v>
      </c>
      <c r="B114" s="2"/>
      <c r="D114" s="10">
        <v>42095</v>
      </c>
      <c r="E114" s="12" t="s">
        <v>212</v>
      </c>
      <c r="F114" s="12" t="s">
        <v>35</v>
      </c>
      <c r="G114" s="12" t="s">
        <v>68</v>
      </c>
      <c r="H114" s="12" t="s">
        <v>69</v>
      </c>
      <c r="I114" s="11">
        <v>10.98</v>
      </c>
      <c r="J114" s="11">
        <v>9.5</v>
      </c>
      <c r="K114" s="11">
        <v>40.619999999999997</v>
      </c>
      <c r="L114" s="11">
        <v>748.13</v>
      </c>
      <c r="M114" s="11">
        <v>562.66</v>
      </c>
      <c r="N114" s="11">
        <v>493</v>
      </c>
      <c r="O114" s="10">
        <v>42095</v>
      </c>
      <c r="P114" s="11">
        <v>50.48</v>
      </c>
      <c r="Q114" s="11">
        <v>115.39</v>
      </c>
      <c r="R114" s="11">
        <v>70.08</v>
      </c>
      <c r="S114" s="11">
        <v>2015</v>
      </c>
      <c r="T114" s="2"/>
      <c r="U114" s="2"/>
      <c r="V114" s="2"/>
      <c r="W114" s="2"/>
      <c r="X114" s="2"/>
      <c r="Y114" s="2"/>
      <c r="Z114" s="2"/>
      <c r="AA114" s="2"/>
      <c r="AB114" s="2"/>
      <c r="AC114" s="2"/>
      <c r="AD114" s="2"/>
      <c r="AE114" s="2"/>
      <c r="AF114" s="2"/>
      <c r="AG114" s="2"/>
      <c r="AH114" s="2"/>
      <c r="AI114" s="2"/>
      <c r="AJ114" s="2"/>
      <c r="AK114" s="2"/>
    </row>
    <row r="115" spans="1:37" x14ac:dyDescent="0.2">
      <c r="A115" s="5" t="s">
        <v>20</v>
      </c>
      <c r="B115" s="2"/>
      <c r="D115" s="10">
        <v>42095</v>
      </c>
      <c r="E115" s="12" t="s">
        <v>213</v>
      </c>
      <c r="F115" s="12" t="s">
        <v>35</v>
      </c>
      <c r="G115" s="12" t="s">
        <v>40</v>
      </c>
      <c r="H115" s="12" t="s">
        <v>41</v>
      </c>
      <c r="I115" s="11">
        <v>43.71</v>
      </c>
      <c r="J115" s="11">
        <v>14.35</v>
      </c>
      <c r="K115" s="11">
        <v>61.38</v>
      </c>
      <c r="L115" s="11">
        <v>1000</v>
      </c>
      <c r="M115" s="11">
        <v>827.32</v>
      </c>
      <c r="N115" s="11">
        <v>494</v>
      </c>
      <c r="O115" s="10">
        <v>42095</v>
      </c>
      <c r="P115" s="11">
        <v>50.86</v>
      </c>
      <c r="Q115" s="11">
        <v>40</v>
      </c>
      <c r="R115" s="11">
        <v>132.68</v>
      </c>
      <c r="S115" s="11">
        <v>2015</v>
      </c>
      <c r="T115" s="2"/>
      <c r="U115" s="2"/>
      <c r="V115" s="2"/>
      <c r="W115" s="2"/>
      <c r="X115" s="2"/>
      <c r="Y115" s="2"/>
      <c r="Z115" s="2"/>
      <c r="AA115" s="2"/>
      <c r="AB115" s="2"/>
      <c r="AC115" s="2"/>
      <c r="AD115" s="2"/>
      <c r="AE115" s="2"/>
      <c r="AF115" s="2"/>
      <c r="AG115" s="2"/>
      <c r="AH115" s="2"/>
      <c r="AI115" s="2"/>
      <c r="AJ115" s="2"/>
      <c r="AK115" s="2"/>
    </row>
    <row r="116" spans="1:37" x14ac:dyDescent="0.2">
      <c r="A116" s="5" t="s">
        <v>20</v>
      </c>
      <c r="B116" s="2"/>
      <c r="D116" s="10">
        <v>42095</v>
      </c>
      <c r="E116" s="12" t="s">
        <v>214</v>
      </c>
      <c r="F116" s="12" t="s">
        <v>35</v>
      </c>
      <c r="G116" s="12" t="s">
        <v>70</v>
      </c>
      <c r="H116" s="12" t="s">
        <v>71</v>
      </c>
      <c r="I116" s="11">
        <v>75.03</v>
      </c>
      <c r="J116" s="11">
        <v>10.36</v>
      </c>
      <c r="K116" s="11">
        <v>44.27</v>
      </c>
      <c r="L116" s="11">
        <v>719.13</v>
      </c>
      <c r="M116" s="11">
        <v>543.37</v>
      </c>
      <c r="N116" s="11">
        <v>495</v>
      </c>
      <c r="O116" s="10">
        <v>42095</v>
      </c>
      <c r="P116" s="11">
        <v>50.44</v>
      </c>
      <c r="Q116" s="11">
        <v>26.57</v>
      </c>
      <c r="R116" s="11">
        <v>149.19</v>
      </c>
      <c r="S116" s="11">
        <v>2015</v>
      </c>
      <c r="T116" s="2"/>
      <c r="U116" s="2"/>
      <c r="V116" s="2"/>
      <c r="W116" s="2"/>
      <c r="X116" s="2"/>
      <c r="Y116" s="2"/>
      <c r="Z116" s="2"/>
      <c r="AA116" s="2"/>
      <c r="AB116" s="2"/>
      <c r="AC116" s="2"/>
      <c r="AD116" s="2"/>
      <c r="AE116" s="2"/>
      <c r="AF116" s="2"/>
      <c r="AG116" s="2"/>
      <c r="AH116" s="2"/>
      <c r="AI116" s="2"/>
      <c r="AJ116" s="2"/>
      <c r="AK116" s="2"/>
    </row>
    <row r="117" spans="1:37" x14ac:dyDescent="0.2">
      <c r="A117" s="5" t="s">
        <v>20</v>
      </c>
      <c r="B117" s="2"/>
      <c r="D117" s="10">
        <v>42095</v>
      </c>
      <c r="E117" s="12" t="s">
        <v>215</v>
      </c>
      <c r="F117" s="12" t="s">
        <v>53</v>
      </c>
      <c r="G117" s="12" t="s">
        <v>72</v>
      </c>
      <c r="H117" s="12" t="s">
        <v>73</v>
      </c>
      <c r="I117" s="11">
        <v>74.8</v>
      </c>
      <c r="J117" s="11">
        <v>12.23</v>
      </c>
      <c r="K117" s="11">
        <v>52.3</v>
      </c>
      <c r="L117" s="11">
        <v>848.58</v>
      </c>
      <c r="M117" s="11">
        <v>655.5</v>
      </c>
      <c r="N117" s="11">
        <v>496</v>
      </c>
      <c r="O117" s="10">
        <v>42095</v>
      </c>
      <c r="P117" s="11">
        <v>50.63</v>
      </c>
      <c r="Q117" s="11">
        <v>30.46</v>
      </c>
      <c r="R117" s="11">
        <v>162.62</v>
      </c>
      <c r="S117" s="11">
        <v>2015</v>
      </c>
      <c r="T117" s="2"/>
      <c r="U117" s="2"/>
      <c r="V117" s="2"/>
      <c r="W117" s="2"/>
      <c r="X117" s="2"/>
      <c r="Y117" s="2"/>
      <c r="Z117" s="2"/>
      <c r="AA117" s="2"/>
      <c r="AB117" s="2"/>
      <c r="AC117" s="2"/>
      <c r="AD117" s="2"/>
      <c r="AE117" s="2"/>
      <c r="AF117" s="2"/>
      <c r="AG117" s="2"/>
      <c r="AH117" s="2"/>
      <c r="AI117" s="2"/>
      <c r="AJ117" s="2"/>
      <c r="AK117" s="2"/>
    </row>
    <row r="118" spans="1:37" x14ac:dyDescent="0.2">
      <c r="A118" s="5" t="s">
        <v>20</v>
      </c>
      <c r="B118" s="2"/>
      <c r="D118" s="10">
        <v>42095</v>
      </c>
      <c r="E118" s="12" t="s">
        <v>216</v>
      </c>
      <c r="F118" s="12" t="s">
        <v>74</v>
      </c>
      <c r="G118" s="12" t="s">
        <v>75</v>
      </c>
      <c r="H118" s="12" t="s">
        <v>76</v>
      </c>
      <c r="I118" s="11">
        <v>128.37</v>
      </c>
      <c r="J118" s="11">
        <v>15.67</v>
      </c>
      <c r="K118" s="11">
        <v>67.010000000000005</v>
      </c>
      <c r="L118" s="11">
        <v>1085.71</v>
      </c>
      <c r="M118" s="11">
        <v>806.9</v>
      </c>
      <c r="N118" s="11">
        <v>497</v>
      </c>
      <c r="O118" s="10">
        <v>42095</v>
      </c>
      <c r="P118" s="11">
        <v>50.99</v>
      </c>
      <c r="Q118" s="11">
        <v>37.57</v>
      </c>
      <c r="R118" s="11">
        <v>241.24</v>
      </c>
      <c r="S118" s="11">
        <v>2015</v>
      </c>
      <c r="T118" s="2"/>
      <c r="U118" s="2"/>
      <c r="V118" s="2"/>
      <c r="W118" s="2"/>
      <c r="X118" s="2"/>
      <c r="Y118" s="2"/>
      <c r="Z118" s="2"/>
      <c r="AA118" s="2"/>
      <c r="AB118" s="2"/>
      <c r="AC118" s="2"/>
      <c r="AD118" s="2"/>
      <c r="AE118" s="2"/>
      <c r="AF118" s="2"/>
      <c r="AG118" s="2"/>
      <c r="AH118" s="2"/>
      <c r="AI118" s="2"/>
      <c r="AJ118" s="2"/>
      <c r="AK118" s="2"/>
    </row>
    <row r="119" spans="1:37" x14ac:dyDescent="0.2">
      <c r="A119" s="5" t="s">
        <v>20</v>
      </c>
      <c r="B119" s="2"/>
      <c r="D119" s="10">
        <v>42095</v>
      </c>
      <c r="E119" s="12" t="s">
        <v>217</v>
      </c>
      <c r="F119" s="12" t="s">
        <v>74</v>
      </c>
      <c r="G119" s="12" t="s">
        <v>77</v>
      </c>
      <c r="H119" s="12" t="s">
        <v>78</v>
      </c>
      <c r="I119" s="11">
        <v>190.57</v>
      </c>
      <c r="J119" s="11">
        <v>28.05</v>
      </c>
      <c r="K119" s="11">
        <v>119.92</v>
      </c>
      <c r="L119" s="11">
        <v>2027.25</v>
      </c>
      <c r="M119" s="11">
        <v>1446.91</v>
      </c>
      <c r="N119" s="11">
        <v>498</v>
      </c>
      <c r="O119" s="10">
        <v>42095</v>
      </c>
      <c r="P119" s="11">
        <v>54.43</v>
      </c>
      <c r="Q119" s="11">
        <v>194.31</v>
      </c>
      <c r="R119" s="11">
        <v>386.03</v>
      </c>
      <c r="S119" s="11">
        <v>2015</v>
      </c>
      <c r="T119" s="2"/>
      <c r="U119" s="2"/>
      <c r="V119" s="2"/>
      <c r="W119" s="2"/>
      <c r="X119" s="2"/>
      <c r="Y119" s="2"/>
      <c r="Z119" s="2"/>
      <c r="AA119" s="2"/>
      <c r="AB119" s="2"/>
      <c r="AC119" s="2"/>
      <c r="AD119" s="2"/>
      <c r="AE119" s="2"/>
      <c r="AF119" s="2"/>
      <c r="AG119" s="2"/>
      <c r="AH119" s="2"/>
      <c r="AI119" s="2"/>
      <c r="AJ119" s="2"/>
      <c r="AK119" s="2"/>
    </row>
    <row r="120" spans="1:37" x14ac:dyDescent="0.2">
      <c r="A120" s="5" t="s">
        <v>20</v>
      </c>
      <c r="B120" s="2"/>
      <c r="D120" s="10">
        <v>42095</v>
      </c>
      <c r="E120" s="12" t="s">
        <v>218</v>
      </c>
      <c r="F120" s="12" t="s">
        <v>23</v>
      </c>
      <c r="G120" s="12" t="s">
        <v>33</v>
      </c>
      <c r="H120" s="12" t="s">
        <v>34</v>
      </c>
      <c r="I120" s="11">
        <v>129.13999999999999</v>
      </c>
      <c r="J120" s="11">
        <v>17.649999999999999</v>
      </c>
      <c r="K120" s="11">
        <v>75.459999999999994</v>
      </c>
      <c r="L120" s="11">
        <v>1222.05</v>
      </c>
      <c r="M120" s="11">
        <v>931.14</v>
      </c>
      <c r="N120" s="11">
        <v>499</v>
      </c>
      <c r="O120" s="10">
        <v>42095</v>
      </c>
      <c r="P120" s="11">
        <v>51.19</v>
      </c>
      <c r="Q120" s="11">
        <v>41.66</v>
      </c>
      <c r="R120" s="11">
        <v>249.25</v>
      </c>
      <c r="S120" s="11">
        <v>2015</v>
      </c>
      <c r="T120" s="2"/>
      <c r="U120" s="2"/>
      <c r="V120" s="2"/>
      <c r="W120" s="2"/>
      <c r="X120" s="2"/>
      <c r="Y120" s="2"/>
      <c r="Z120" s="2"/>
      <c r="AA120" s="2"/>
      <c r="AB120" s="2"/>
      <c r="AC120" s="2"/>
      <c r="AD120" s="2"/>
      <c r="AE120" s="2"/>
      <c r="AF120" s="2"/>
      <c r="AG120" s="2"/>
      <c r="AH120" s="2"/>
      <c r="AI120" s="2"/>
      <c r="AJ120" s="2"/>
      <c r="AK120" s="2"/>
    </row>
    <row r="121" spans="1:37" x14ac:dyDescent="0.2">
      <c r="A121" s="5" t="s">
        <v>20</v>
      </c>
      <c r="B121" s="2"/>
      <c r="D121" s="10">
        <v>42095</v>
      </c>
      <c r="E121" s="12" t="s">
        <v>219</v>
      </c>
      <c r="F121" s="12" t="s">
        <v>44</v>
      </c>
      <c r="G121" s="12" t="s">
        <v>79</v>
      </c>
      <c r="H121" s="12" t="s">
        <v>80</v>
      </c>
      <c r="I121" s="11">
        <v>103.5</v>
      </c>
      <c r="J121" s="11">
        <v>13.23</v>
      </c>
      <c r="K121" s="11">
        <v>56.55</v>
      </c>
      <c r="L121" s="11">
        <v>990</v>
      </c>
      <c r="M121" s="11">
        <v>683.85</v>
      </c>
      <c r="N121" s="11">
        <v>500</v>
      </c>
      <c r="O121" s="10">
        <v>42095</v>
      </c>
      <c r="P121" s="11">
        <v>50.85</v>
      </c>
      <c r="Q121" s="11">
        <v>107.65</v>
      </c>
      <c r="R121" s="11">
        <v>198.5</v>
      </c>
      <c r="S121" s="11">
        <v>2015</v>
      </c>
      <c r="T121" s="2"/>
      <c r="U121" s="2"/>
      <c r="V121" s="2"/>
      <c r="W121" s="2"/>
      <c r="X121" s="2"/>
      <c r="Y121" s="2"/>
      <c r="Z121" s="2"/>
      <c r="AA121" s="2"/>
      <c r="AB121" s="2"/>
      <c r="AC121" s="2"/>
      <c r="AD121" s="2"/>
      <c r="AE121" s="2"/>
      <c r="AF121" s="2"/>
      <c r="AG121" s="2"/>
      <c r="AH121" s="2"/>
      <c r="AI121" s="2"/>
      <c r="AJ121" s="2"/>
      <c r="AK121" s="2"/>
    </row>
    <row r="122" spans="1:37" x14ac:dyDescent="0.2">
      <c r="A122" s="5" t="s">
        <v>20</v>
      </c>
      <c r="B122" s="2"/>
      <c r="D122" s="10">
        <v>42095</v>
      </c>
      <c r="E122" s="12" t="s">
        <v>220</v>
      </c>
      <c r="F122" s="12" t="s">
        <v>35</v>
      </c>
      <c r="G122" s="12" t="s">
        <v>42</v>
      </c>
      <c r="H122" s="12" t="s">
        <v>43</v>
      </c>
      <c r="I122" s="11">
        <v>39.409999999999997</v>
      </c>
      <c r="J122" s="11">
        <v>13.73</v>
      </c>
      <c r="K122" s="11">
        <v>58.72</v>
      </c>
      <c r="L122" s="11">
        <v>1000</v>
      </c>
      <c r="M122" s="11">
        <v>782.68</v>
      </c>
      <c r="N122" s="11">
        <v>501</v>
      </c>
      <c r="O122" s="10">
        <v>42095</v>
      </c>
      <c r="P122" s="11">
        <v>50.86</v>
      </c>
      <c r="Q122" s="11">
        <v>82.95</v>
      </c>
      <c r="R122" s="11">
        <v>134.37</v>
      </c>
      <c r="S122" s="11">
        <v>2015</v>
      </c>
      <c r="T122" s="2"/>
      <c r="U122" s="2"/>
      <c r="V122" s="2"/>
      <c r="W122" s="2"/>
      <c r="X122" s="2"/>
      <c r="Y122" s="2"/>
      <c r="Z122" s="2"/>
      <c r="AA122" s="2"/>
      <c r="AB122" s="2"/>
      <c r="AC122" s="2"/>
      <c r="AD122" s="2"/>
      <c r="AE122" s="2"/>
      <c r="AF122" s="2"/>
      <c r="AG122" s="2"/>
      <c r="AH122" s="2"/>
      <c r="AI122" s="2"/>
      <c r="AJ122" s="2"/>
      <c r="AK122" s="2"/>
    </row>
    <row r="123" spans="1:37" x14ac:dyDescent="0.2">
      <c r="A123" s="5" t="s">
        <v>20</v>
      </c>
      <c r="B123" s="2"/>
      <c r="D123" s="10">
        <v>42095</v>
      </c>
      <c r="E123" s="12" t="s">
        <v>221</v>
      </c>
      <c r="F123" s="12" t="s">
        <v>44</v>
      </c>
      <c r="G123" s="12" t="s">
        <v>81</v>
      </c>
      <c r="H123" s="12" t="s">
        <v>82</v>
      </c>
      <c r="I123" s="11">
        <v>24.5</v>
      </c>
      <c r="J123" s="11">
        <v>11.52</v>
      </c>
      <c r="K123" s="11">
        <v>49.26</v>
      </c>
      <c r="L123" s="11">
        <v>887.5</v>
      </c>
      <c r="M123" s="11">
        <v>667.1</v>
      </c>
      <c r="N123" s="11">
        <v>502</v>
      </c>
      <c r="O123" s="10">
        <v>42095</v>
      </c>
      <c r="P123" s="11">
        <v>50.69</v>
      </c>
      <c r="Q123" s="11">
        <v>119.58</v>
      </c>
      <c r="R123" s="11">
        <v>100.82</v>
      </c>
      <c r="S123" s="11">
        <v>2015</v>
      </c>
      <c r="T123" s="2"/>
      <c r="U123" s="2"/>
      <c r="V123" s="2"/>
      <c r="W123" s="2"/>
      <c r="X123" s="2"/>
      <c r="Y123" s="2"/>
      <c r="Z123" s="2"/>
      <c r="AA123" s="2"/>
      <c r="AB123" s="2"/>
      <c r="AC123" s="2"/>
      <c r="AD123" s="2"/>
      <c r="AE123" s="2"/>
      <c r="AF123" s="2"/>
      <c r="AG123" s="2"/>
      <c r="AH123" s="2"/>
      <c r="AI123" s="2"/>
      <c r="AJ123" s="2"/>
      <c r="AK123" s="2"/>
    </row>
    <row r="124" spans="1:37" x14ac:dyDescent="0.2">
      <c r="A124" s="5" t="s">
        <v>20</v>
      </c>
      <c r="B124" s="2"/>
      <c r="D124" s="10">
        <v>42125</v>
      </c>
      <c r="E124" s="12" t="s">
        <v>250</v>
      </c>
      <c r="F124" s="12" t="s">
        <v>44</v>
      </c>
      <c r="G124" s="12" t="s">
        <v>45</v>
      </c>
      <c r="H124" s="12" t="s">
        <v>46</v>
      </c>
      <c r="I124" s="11">
        <v>42.06</v>
      </c>
      <c r="J124" s="11">
        <v>12.25</v>
      </c>
      <c r="K124" s="11">
        <v>52.36</v>
      </c>
      <c r="L124" s="11">
        <v>937.5</v>
      </c>
      <c r="M124" s="11">
        <v>695.26</v>
      </c>
      <c r="N124" s="11">
        <v>503</v>
      </c>
      <c r="O124" s="10">
        <v>42125</v>
      </c>
      <c r="P124" s="11">
        <v>50.77</v>
      </c>
      <c r="Q124" s="11">
        <v>121.08</v>
      </c>
      <c r="R124" s="11">
        <v>121.16</v>
      </c>
      <c r="S124" s="11">
        <v>2015</v>
      </c>
      <c r="T124" s="2"/>
      <c r="U124" s="2"/>
      <c r="V124" s="2"/>
      <c r="W124" s="2"/>
      <c r="X124" s="2"/>
      <c r="Y124" s="2"/>
      <c r="Z124" s="2"/>
      <c r="AA124" s="2"/>
      <c r="AB124" s="2"/>
      <c r="AC124" s="2"/>
      <c r="AD124" s="2"/>
      <c r="AE124" s="2"/>
      <c r="AF124" s="2"/>
      <c r="AG124" s="2"/>
      <c r="AH124" s="2"/>
      <c r="AI124" s="2"/>
      <c r="AJ124" s="2"/>
      <c r="AK124" s="2"/>
    </row>
    <row r="125" spans="1:37" x14ac:dyDescent="0.2">
      <c r="A125" s="5" t="s">
        <v>20</v>
      </c>
      <c r="B125" s="2"/>
      <c r="D125" s="10">
        <v>42125</v>
      </c>
      <c r="E125" s="12" t="s">
        <v>251</v>
      </c>
      <c r="F125" s="12" t="s">
        <v>23</v>
      </c>
      <c r="G125" s="12" t="s">
        <v>47</v>
      </c>
      <c r="H125" s="12" t="s">
        <v>48</v>
      </c>
      <c r="I125" s="11">
        <v>86.23</v>
      </c>
      <c r="J125" s="11">
        <v>18.899999999999999</v>
      </c>
      <c r="K125" s="11">
        <v>80.83</v>
      </c>
      <c r="L125" s="11">
        <v>1308.72</v>
      </c>
      <c r="M125" s="11">
        <v>1038.3399999999999</v>
      </c>
      <c r="N125" s="11">
        <v>504</v>
      </c>
      <c r="O125" s="10">
        <v>42125</v>
      </c>
      <c r="P125" s="11">
        <v>51.32</v>
      </c>
      <c r="Q125" s="11">
        <v>44.26</v>
      </c>
      <c r="R125" s="11">
        <v>226.12</v>
      </c>
      <c r="S125" s="11">
        <v>2015</v>
      </c>
      <c r="T125" s="2"/>
      <c r="U125" s="2"/>
      <c r="V125" s="2"/>
      <c r="W125" s="2"/>
      <c r="X125" s="2"/>
      <c r="Y125" s="2"/>
      <c r="Z125" s="2"/>
      <c r="AA125" s="2"/>
      <c r="AB125" s="2"/>
      <c r="AC125" s="2"/>
      <c r="AD125" s="2"/>
      <c r="AE125" s="2"/>
      <c r="AF125" s="2"/>
      <c r="AG125" s="2"/>
      <c r="AH125" s="2"/>
      <c r="AI125" s="2"/>
      <c r="AJ125" s="2"/>
      <c r="AK125" s="2"/>
    </row>
    <row r="126" spans="1:37" x14ac:dyDescent="0.2">
      <c r="A126" s="5" t="s">
        <v>20</v>
      </c>
      <c r="B126" s="2"/>
      <c r="D126" s="10">
        <v>42125</v>
      </c>
      <c r="E126" s="12" t="s">
        <v>225</v>
      </c>
      <c r="F126" s="12" t="s">
        <v>23</v>
      </c>
      <c r="G126" s="12" t="s">
        <v>24</v>
      </c>
      <c r="H126" s="12" t="s">
        <v>25</v>
      </c>
      <c r="I126" s="11">
        <v>115.81</v>
      </c>
      <c r="J126" s="11">
        <v>20.16</v>
      </c>
      <c r="K126" s="11">
        <v>86.2</v>
      </c>
      <c r="L126" s="11">
        <v>1395.39</v>
      </c>
      <c r="M126" s="11">
        <v>1040.52</v>
      </c>
      <c r="N126" s="11">
        <v>505</v>
      </c>
      <c r="O126" s="10">
        <v>42125</v>
      </c>
      <c r="P126" s="11">
        <v>52.15</v>
      </c>
      <c r="Q126" s="11">
        <v>60.82</v>
      </c>
      <c r="R126" s="11">
        <v>294.05</v>
      </c>
      <c r="S126" s="11">
        <v>2015</v>
      </c>
      <c r="T126" s="2"/>
      <c r="U126" s="2"/>
      <c r="V126" s="2"/>
      <c r="W126" s="2"/>
      <c r="X126" s="2"/>
      <c r="Y126" s="2"/>
      <c r="Z126" s="2"/>
      <c r="AA126" s="2"/>
      <c r="AB126" s="2"/>
      <c r="AC126" s="2"/>
      <c r="AD126" s="2"/>
      <c r="AE126" s="2"/>
      <c r="AF126" s="2"/>
      <c r="AG126" s="2"/>
      <c r="AH126" s="2"/>
      <c r="AI126" s="2"/>
      <c r="AJ126" s="2"/>
      <c r="AK126" s="2"/>
    </row>
    <row r="127" spans="1:37" x14ac:dyDescent="0.2">
      <c r="A127" s="5" t="s">
        <v>20</v>
      </c>
      <c r="B127" s="2"/>
      <c r="D127" s="10">
        <v>42125</v>
      </c>
      <c r="E127" s="12" t="s">
        <v>252</v>
      </c>
      <c r="F127" s="12" t="s">
        <v>23</v>
      </c>
      <c r="G127" s="12" t="s">
        <v>83</v>
      </c>
      <c r="H127" s="12" t="s">
        <v>84</v>
      </c>
      <c r="I127" s="11">
        <v>124.67</v>
      </c>
      <c r="J127" s="11">
        <v>17.2</v>
      </c>
      <c r="K127" s="11">
        <v>73.55</v>
      </c>
      <c r="L127" s="11">
        <v>1191.3499999999999</v>
      </c>
      <c r="M127" s="11">
        <v>901.92</v>
      </c>
      <c r="N127" s="11">
        <v>506</v>
      </c>
      <c r="O127" s="10">
        <v>42125</v>
      </c>
      <c r="P127" s="11">
        <v>51.15</v>
      </c>
      <c r="Q127" s="11">
        <v>40.74</v>
      </c>
      <c r="R127" s="11">
        <v>248.69</v>
      </c>
      <c r="S127" s="11">
        <v>2015</v>
      </c>
      <c r="T127" s="2"/>
      <c r="U127" s="2"/>
      <c r="V127" s="2"/>
      <c r="W127" s="2"/>
      <c r="X127" s="2"/>
      <c r="Y127" s="2"/>
      <c r="Z127" s="2"/>
      <c r="AA127" s="2"/>
      <c r="AB127" s="2"/>
      <c r="AC127" s="2"/>
      <c r="AD127" s="2"/>
      <c r="AE127" s="2"/>
      <c r="AF127" s="2"/>
      <c r="AG127" s="2"/>
      <c r="AH127" s="2"/>
      <c r="AI127" s="2"/>
      <c r="AJ127" s="2"/>
      <c r="AK127" s="2"/>
    </row>
    <row r="128" spans="1:37" x14ac:dyDescent="0.2">
      <c r="A128" s="5" t="s">
        <v>20</v>
      </c>
      <c r="B128" s="2"/>
      <c r="D128" s="10">
        <v>42125</v>
      </c>
      <c r="E128" s="12" t="s">
        <v>226</v>
      </c>
      <c r="F128" s="12" t="s">
        <v>35</v>
      </c>
      <c r="G128" s="12" t="s">
        <v>36</v>
      </c>
      <c r="H128" s="12" t="s">
        <v>37</v>
      </c>
      <c r="I128" s="11">
        <v>40.75</v>
      </c>
      <c r="J128" s="11">
        <v>12.01</v>
      </c>
      <c r="K128" s="11">
        <v>51.35</v>
      </c>
      <c r="L128" s="11">
        <v>833.33</v>
      </c>
      <c r="M128" s="11">
        <v>682.31</v>
      </c>
      <c r="N128" s="11">
        <v>507</v>
      </c>
      <c r="O128" s="10">
        <v>42125</v>
      </c>
      <c r="P128" s="11">
        <v>50.61</v>
      </c>
      <c r="Q128" s="11">
        <v>30</v>
      </c>
      <c r="R128" s="11">
        <v>121.02</v>
      </c>
      <c r="S128" s="11">
        <v>2015</v>
      </c>
      <c r="T128" s="2"/>
      <c r="U128" s="2"/>
      <c r="V128" s="2"/>
      <c r="W128" s="2"/>
      <c r="X128" s="2"/>
      <c r="Y128" s="2"/>
      <c r="Z128" s="2"/>
      <c r="AA128" s="2"/>
      <c r="AB128" s="2"/>
      <c r="AC128" s="2"/>
      <c r="AD128" s="2"/>
      <c r="AE128" s="2"/>
      <c r="AF128" s="2"/>
      <c r="AG128" s="2"/>
      <c r="AH128" s="2"/>
      <c r="AI128" s="2"/>
      <c r="AJ128" s="2"/>
      <c r="AK128" s="2"/>
    </row>
    <row r="129" spans="1:37" x14ac:dyDescent="0.2">
      <c r="A129" s="5" t="s">
        <v>20</v>
      </c>
      <c r="B129" s="2"/>
      <c r="D129" s="10">
        <v>42125</v>
      </c>
      <c r="E129" s="12" t="s">
        <v>227</v>
      </c>
      <c r="F129" s="12" t="s">
        <v>35</v>
      </c>
      <c r="G129" s="12" t="s">
        <v>49</v>
      </c>
      <c r="H129" s="12" t="s">
        <v>50</v>
      </c>
      <c r="I129" s="11">
        <v>51.95</v>
      </c>
      <c r="J129" s="11">
        <v>9.9499999999999993</v>
      </c>
      <c r="K129" s="11">
        <v>42.56</v>
      </c>
      <c r="L129" s="11">
        <v>691.5</v>
      </c>
      <c r="M129" s="11">
        <v>542.57000000000005</v>
      </c>
      <c r="N129" s="11">
        <v>508</v>
      </c>
      <c r="O129" s="10">
        <v>42125</v>
      </c>
      <c r="P129" s="11">
        <v>50.4</v>
      </c>
      <c r="Q129" s="11">
        <v>25.75</v>
      </c>
      <c r="R129" s="11">
        <v>123.18</v>
      </c>
      <c r="S129" s="11">
        <v>2015</v>
      </c>
      <c r="T129" s="2"/>
      <c r="U129" s="2"/>
      <c r="V129" s="2"/>
      <c r="W129" s="2"/>
      <c r="X129" s="2"/>
      <c r="Y129" s="2"/>
      <c r="Z129" s="2"/>
      <c r="AA129" s="2"/>
      <c r="AB129" s="2"/>
      <c r="AC129" s="2"/>
      <c r="AD129" s="2"/>
      <c r="AE129" s="2"/>
      <c r="AF129" s="2"/>
      <c r="AG129" s="2"/>
      <c r="AH129" s="2"/>
      <c r="AI129" s="2"/>
      <c r="AJ129" s="2"/>
      <c r="AK129" s="2"/>
    </row>
    <row r="130" spans="1:37" x14ac:dyDescent="0.2">
      <c r="A130" s="5" t="s">
        <v>20</v>
      </c>
      <c r="B130" s="2"/>
      <c r="D130" s="10">
        <v>42125</v>
      </c>
      <c r="E130" s="12" t="s">
        <v>228</v>
      </c>
      <c r="F130" s="12" t="s">
        <v>23</v>
      </c>
      <c r="G130" s="12" t="s">
        <v>51</v>
      </c>
      <c r="H130" s="12" t="s">
        <v>52</v>
      </c>
      <c r="I130" s="11">
        <v>96.68</v>
      </c>
      <c r="J130" s="11">
        <v>18.27</v>
      </c>
      <c r="K130" s="11">
        <v>78.09</v>
      </c>
      <c r="L130" s="11">
        <v>1312.5</v>
      </c>
      <c r="M130" s="11">
        <v>985.79</v>
      </c>
      <c r="N130" s="11">
        <v>509</v>
      </c>
      <c r="O130" s="10">
        <v>42125</v>
      </c>
      <c r="P130" s="11">
        <v>51.99</v>
      </c>
      <c r="Q130" s="11">
        <v>105.45</v>
      </c>
      <c r="R130" s="11">
        <v>221.26</v>
      </c>
      <c r="S130" s="11">
        <v>2015</v>
      </c>
      <c r="T130" s="2"/>
      <c r="U130" s="2"/>
      <c r="V130" s="2"/>
      <c r="W130" s="2"/>
      <c r="X130" s="2"/>
      <c r="Y130" s="2"/>
      <c r="Z130" s="2"/>
      <c r="AA130" s="2"/>
      <c r="AB130" s="2"/>
      <c r="AC130" s="2"/>
      <c r="AD130" s="2"/>
      <c r="AE130" s="2"/>
      <c r="AF130" s="2"/>
      <c r="AG130" s="2"/>
      <c r="AH130" s="2"/>
      <c r="AI130" s="2"/>
      <c r="AJ130" s="2"/>
      <c r="AK130" s="2"/>
    </row>
    <row r="131" spans="1:37" x14ac:dyDescent="0.2">
      <c r="A131" s="5" t="s">
        <v>20</v>
      </c>
      <c r="B131" s="2"/>
      <c r="D131" s="10">
        <v>42125</v>
      </c>
      <c r="E131" s="12" t="s">
        <v>229</v>
      </c>
      <c r="F131" s="12" t="s">
        <v>53</v>
      </c>
      <c r="G131" s="12" t="s">
        <v>54</v>
      </c>
      <c r="H131" s="12" t="s">
        <v>55</v>
      </c>
      <c r="I131" s="11">
        <v>37.86</v>
      </c>
      <c r="J131" s="11">
        <v>10.62</v>
      </c>
      <c r="K131" s="11">
        <v>45.38</v>
      </c>
      <c r="L131" s="11">
        <v>824.9</v>
      </c>
      <c r="M131" s="11">
        <v>594.12</v>
      </c>
      <c r="N131" s="11">
        <v>510</v>
      </c>
      <c r="O131" s="10">
        <v>42125</v>
      </c>
      <c r="P131" s="11">
        <v>51.01</v>
      </c>
      <c r="Q131" s="11">
        <v>125.95</v>
      </c>
      <c r="R131" s="11">
        <v>104.83</v>
      </c>
      <c r="S131" s="11">
        <v>2015</v>
      </c>
      <c r="T131" s="2"/>
      <c r="U131" s="2"/>
      <c r="V131" s="2"/>
      <c r="W131" s="2"/>
      <c r="X131" s="2"/>
      <c r="Y131" s="2"/>
      <c r="Z131" s="2"/>
      <c r="AA131" s="2"/>
      <c r="AB131" s="2"/>
      <c r="AC131" s="2"/>
      <c r="AD131" s="2"/>
      <c r="AE131" s="2"/>
      <c r="AF131" s="2"/>
      <c r="AG131" s="2"/>
      <c r="AH131" s="2"/>
      <c r="AI131" s="2"/>
      <c r="AJ131" s="2"/>
      <c r="AK131" s="2"/>
    </row>
    <row r="132" spans="1:37" x14ac:dyDescent="0.2">
      <c r="A132" s="5" t="s">
        <v>20</v>
      </c>
      <c r="B132" s="2"/>
      <c r="D132" s="10">
        <v>42125</v>
      </c>
      <c r="E132" s="12" t="s">
        <v>230</v>
      </c>
      <c r="F132" s="12" t="s">
        <v>23</v>
      </c>
      <c r="G132" s="12" t="s">
        <v>26</v>
      </c>
      <c r="H132" s="12" t="s">
        <v>27</v>
      </c>
      <c r="I132" s="11">
        <v>173.14</v>
      </c>
      <c r="J132" s="11">
        <v>21.42</v>
      </c>
      <c r="K132" s="11">
        <v>91.58</v>
      </c>
      <c r="L132" s="11">
        <v>1482.06</v>
      </c>
      <c r="M132" s="11">
        <v>1094.32</v>
      </c>
      <c r="N132" s="11">
        <v>511</v>
      </c>
      <c r="O132" s="10">
        <v>42125</v>
      </c>
      <c r="P132" s="11">
        <v>51.58</v>
      </c>
      <c r="Q132" s="11">
        <v>49.46</v>
      </c>
      <c r="R132" s="11">
        <v>338.28</v>
      </c>
      <c r="S132" s="11">
        <v>2015</v>
      </c>
      <c r="T132" s="2"/>
      <c r="U132" s="2"/>
      <c r="V132" s="2"/>
      <c r="W132" s="2"/>
      <c r="X132" s="2"/>
      <c r="Y132" s="2"/>
      <c r="Z132" s="2"/>
      <c r="AA132" s="2"/>
      <c r="AB132" s="2"/>
      <c r="AC132" s="2"/>
      <c r="AD132" s="2"/>
      <c r="AE132" s="2"/>
      <c r="AF132" s="2"/>
      <c r="AG132" s="2"/>
      <c r="AH132" s="2"/>
      <c r="AI132" s="2"/>
      <c r="AJ132" s="2"/>
      <c r="AK132" s="2"/>
    </row>
    <row r="133" spans="1:37" x14ac:dyDescent="0.2">
      <c r="A133" s="5" t="s">
        <v>20</v>
      </c>
      <c r="B133" s="2"/>
      <c r="D133" s="10">
        <v>42125</v>
      </c>
      <c r="E133" s="12" t="s">
        <v>231</v>
      </c>
      <c r="F133" s="12" t="s">
        <v>53</v>
      </c>
      <c r="G133" s="12" t="s">
        <v>56</v>
      </c>
      <c r="H133" s="12" t="s">
        <v>57</v>
      </c>
      <c r="I133" s="11">
        <v>63.58</v>
      </c>
      <c r="J133" s="11">
        <v>12.84</v>
      </c>
      <c r="K133" s="11">
        <v>54.93</v>
      </c>
      <c r="L133" s="11">
        <v>891</v>
      </c>
      <c r="M133" s="11">
        <v>703.39</v>
      </c>
      <c r="N133" s="11">
        <v>512</v>
      </c>
      <c r="O133" s="10">
        <v>42125</v>
      </c>
      <c r="P133" s="11">
        <v>50.7</v>
      </c>
      <c r="Q133" s="11">
        <v>31.73</v>
      </c>
      <c r="R133" s="11">
        <v>155.88</v>
      </c>
      <c r="S133" s="11">
        <v>2015</v>
      </c>
      <c r="T133" s="2"/>
      <c r="U133" s="2"/>
      <c r="V133" s="2"/>
      <c r="W133" s="2"/>
      <c r="X133" s="2"/>
      <c r="Y133" s="2"/>
      <c r="Z133" s="2"/>
      <c r="AA133" s="2"/>
      <c r="AB133" s="2"/>
      <c r="AC133" s="2"/>
      <c r="AD133" s="2"/>
      <c r="AE133" s="2"/>
      <c r="AF133" s="2"/>
      <c r="AG133" s="2"/>
      <c r="AH133" s="2"/>
      <c r="AI133" s="2"/>
      <c r="AJ133" s="2"/>
      <c r="AK133" s="2"/>
    </row>
    <row r="134" spans="1:37" x14ac:dyDescent="0.2">
      <c r="A134" s="5" t="s">
        <v>20</v>
      </c>
      <c r="B134" s="2"/>
      <c r="D134" s="10">
        <v>42125</v>
      </c>
      <c r="E134" s="12" t="s">
        <v>232</v>
      </c>
      <c r="F134" s="12" t="s">
        <v>35</v>
      </c>
      <c r="G134" s="12" t="s">
        <v>38</v>
      </c>
      <c r="H134" s="12" t="s">
        <v>39</v>
      </c>
      <c r="I134" s="11">
        <v>115.9</v>
      </c>
      <c r="J134" s="11">
        <v>14.43</v>
      </c>
      <c r="K134" s="11">
        <v>61.69</v>
      </c>
      <c r="L134" s="11">
        <v>1000</v>
      </c>
      <c r="M134" s="11">
        <v>741.59</v>
      </c>
      <c r="N134" s="11">
        <v>513</v>
      </c>
      <c r="O134" s="10">
        <v>42125</v>
      </c>
      <c r="P134" s="11">
        <v>50.86</v>
      </c>
      <c r="Q134" s="11">
        <v>35</v>
      </c>
      <c r="R134" s="11">
        <v>223.41</v>
      </c>
      <c r="S134" s="11">
        <v>2015</v>
      </c>
      <c r="T134" s="2"/>
      <c r="U134" s="2"/>
      <c r="V134" s="2"/>
      <c r="W134" s="2"/>
      <c r="X134" s="2"/>
      <c r="Y134" s="2"/>
      <c r="Z134" s="2"/>
      <c r="AA134" s="2"/>
      <c r="AB134" s="2"/>
      <c r="AC134" s="2"/>
      <c r="AD134" s="2"/>
      <c r="AE134" s="2"/>
      <c r="AF134" s="2"/>
      <c r="AG134" s="2"/>
      <c r="AH134" s="2"/>
      <c r="AI134" s="2"/>
      <c r="AJ134" s="2"/>
      <c r="AK134" s="2"/>
    </row>
    <row r="135" spans="1:37" x14ac:dyDescent="0.2">
      <c r="A135" s="5" t="s">
        <v>20</v>
      </c>
      <c r="B135" s="2"/>
      <c r="D135" s="10">
        <v>42125</v>
      </c>
      <c r="E135" s="12" t="s">
        <v>233</v>
      </c>
      <c r="F135" s="12" t="s">
        <v>44</v>
      </c>
      <c r="G135" s="12" t="s">
        <v>58</v>
      </c>
      <c r="H135" s="12" t="s">
        <v>59</v>
      </c>
      <c r="I135" s="11">
        <v>12.39</v>
      </c>
      <c r="J135" s="11">
        <v>11.88</v>
      </c>
      <c r="K135" s="11">
        <v>50.82</v>
      </c>
      <c r="L135" s="11">
        <v>912.5</v>
      </c>
      <c r="M135" s="11">
        <v>683.11</v>
      </c>
      <c r="N135" s="11">
        <v>514</v>
      </c>
      <c r="O135" s="10">
        <v>42125</v>
      </c>
      <c r="P135" s="11">
        <v>51.64</v>
      </c>
      <c r="Q135" s="11">
        <v>138.58000000000001</v>
      </c>
      <c r="R135" s="11">
        <v>90.81</v>
      </c>
      <c r="S135" s="11">
        <v>2015</v>
      </c>
      <c r="T135" s="2"/>
      <c r="U135" s="2"/>
      <c r="V135" s="2"/>
      <c r="W135" s="2"/>
      <c r="X135" s="2"/>
      <c r="Y135" s="2"/>
      <c r="Z135" s="2"/>
      <c r="AA135" s="2"/>
      <c r="AB135" s="2"/>
      <c r="AC135" s="2"/>
      <c r="AD135" s="2"/>
      <c r="AE135" s="2"/>
      <c r="AF135" s="2"/>
      <c r="AG135" s="2"/>
      <c r="AH135" s="2"/>
      <c r="AI135" s="2"/>
      <c r="AJ135" s="2"/>
      <c r="AK135" s="2"/>
    </row>
    <row r="136" spans="1:37" x14ac:dyDescent="0.2">
      <c r="A136" s="5" t="s">
        <v>20</v>
      </c>
      <c r="B136" s="2"/>
      <c r="D136" s="10">
        <v>42125</v>
      </c>
      <c r="E136" s="12" t="s">
        <v>234</v>
      </c>
      <c r="F136" s="12" t="s">
        <v>23</v>
      </c>
      <c r="G136" s="12" t="s">
        <v>28</v>
      </c>
      <c r="H136" s="12" t="s">
        <v>29</v>
      </c>
      <c r="I136" s="11">
        <v>175.67</v>
      </c>
      <c r="J136" s="11">
        <v>19.66</v>
      </c>
      <c r="K136" s="11">
        <v>84.05</v>
      </c>
      <c r="L136" s="11">
        <v>1360.72</v>
      </c>
      <c r="M136" s="11">
        <v>982.52</v>
      </c>
      <c r="N136" s="11">
        <v>515</v>
      </c>
      <c r="O136" s="10">
        <v>42125</v>
      </c>
      <c r="P136" s="11">
        <v>51.4</v>
      </c>
      <c r="Q136" s="11">
        <v>45.82</v>
      </c>
      <c r="R136" s="11">
        <v>332.38</v>
      </c>
      <c r="S136" s="11">
        <v>2015</v>
      </c>
      <c r="T136" s="2"/>
      <c r="U136" s="2"/>
      <c r="V136" s="2"/>
      <c r="W136" s="2"/>
      <c r="X136" s="2"/>
      <c r="Y136" s="2"/>
      <c r="Z136" s="2"/>
      <c r="AA136" s="2"/>
      <c r="AB136" s="2"/>
      <c r="AC136" s="2"/>
      <c r="AD136" s="2"/>
      <c r="AE136" s="2"/>
      <c r="AF136" s="2"/>
      <c r="AG136" s="2"/>
      <c r="AH136" s="2"/>
      <c r="AI136" s="2"/>
      <c r="AJ136" s="2"/>
      <c r="AK136" s="2"/>
    </row>
    <row r="137" spans="1:37" x14ac:dyDescent="0.2">
      <c r="A137" s="5" t="s">
        <v>20</v>
      </c>
      <c r="B137" s="2"/>
      <c r="D137" s="10">
        <v>42125</v>
      </c>
      <c r="E137" s="12" t="s">
        <v>235</v>
      </c>
      <c r="F137" s="12" t="s">
        <v>30</v>
      </c>
      <c r="G137" s="12" t="s">
        <v>60</v>
      </c>
      <c r="H137" s="12" t="s">
        <v>61</v>
      </c>
      <c r="I137" s="11">
        <v>173.95</v>
      </c>
      <c r="J137" s="11">
        <v>19.559999999999999</v>
      </c>
      <c r="K137" s="11">
        <v>83.65</v>
      </c>
      <c r="L137" s="11">
        <v>1354.17</v>
      </c>
      <c r="M137" s="11">
        <v>993.37</v>
      </c>
      <c r="N137" s="11">
        <v>516</v>
      </c>
      <c r="O137" s="10">
        <v>42125</v>
      </c>
      <c r="P137" s="11">
        <v>51.39</v>
      </c>
      <c r="Q137" s="11">
        <v>45.63</v>
      </c>
      <c r="R137" s="11">
        <v>315.17</v>
      </c>
      <c r="S137" s="11">
        <v>2015</v>
      </c>
      <c r="T137" s="2"/>
      <c r="U137" s="2"/>
      <c r="V137" s="2"/>
      <c r="W137" s="2"/>
      <c r="X137" s="2"/>
      <c r="Y137" s="2"/>
      <c r="Z137" s="2"/>
      <c r="AA137" s="2"/>
      <c r="AB137" s="2"/>
      <c r="AC137" s="2"/>
      <c r="AD137" s="2"/>
      <c r="AE137" s="2"/>
      <c r="AF137" s="2"/>
      <c r="AG137" s="2"/>
      <c r="AH137" s="2"/>
      <c r="AI137" s="2"/>
      <c r="AJ137" s="2"/>
      <c r="AK137" s="2"/>
    </row>
    <row r="138" spans="1:37" x14ac:dyDescent="0.2">
      <c r="A138" s="5" t="s">
        <v>20</v>
      </c>
      <c r="B138" s="2"/>
      <c r="D138" s="10">
        <v>42125</v>
      </c>
      <c r="E138" s="12" t="s">
        <v>236</v>
      </c>
      <c r="F138" s="12" t="s">
        <v>30</v>
      </c>
      <c r="G138" s="12" t="s">
        <v>31</v>
      </c>
      <c r="H138" s="12" t="s">
        <v>32</v>
      </c>
      <c r="I138" s="11">
        <v>50.96</v>
      </c>
      <c r="J138" s="11">
        <v>9.86</v>
      </c>
      <c r="K138" s="11">
        <v>42.14</v>
      </c>
      <c r="L138" s="11">
        <v>684.69</v>
      </c>
      <c r="M138" s="11">
        <v>537.66999999999996</v>
      </c>
      <c r="N138" s="11">
        <v>517</v>
      </c>
      <c r="O138" s="10">
        <v>42125</v>
      </c>
      <c r="P138" s="11">
        <v>50.39</v>
      </c>
      <c r="Q138" s="11">
        <v>25.54</v>
      </c>
      <c r="R138" s="11">
        <v>121.48</v>
      </c>
      <c r="S138" s="11">
        <v>2015</v>
      </c>
      <c r="T138" s="2"/>
      <c r="U138" s="2"/>
      <c r="V138" s="2"/>
      <c r="W138" s="2"/>
      <c r="X138" s="2"/>
      <c r="Y138" s="2"/>
      <c r="Z138" s="2"/>
      <c r="AA138" s="2"/>
      <c r="AB138" s="2"/>
      <c r="AC138" s="2"/>
      <c r="AD138" s="2"/>
      <c r="AE138" s="2"/>
      <c r="AF138" s="2"/>
      <c r="AG138" s="2"/>
      <c r="AH138" s="2"/>
      <c r="AI138" s="2"/>
      <c r="AJ138" s="2"/>
      <c r="AK138" s="2"/>
    </row>
    <row r="139" spans="1:37" x14ac:dyDescent="0.2">
      <c r="A139" s="5" t="s">
        <v>20</v>
      </c>
      <c r="B139" s="2"/>
      <c r="D139" s="10">
        <v>42125</v>
      </c>
      <c r="E139" s="12" t="s">
        <v>237</v>
      </c>
      <c r="F139" s="12" t="s">
        <v>35</v>
      </c>
      <c r="G139" s="12" t="s">
        <v>62</v>
      </c>
      <c r="H139" s="12" t="s">
        <v>63</v>
      </c>
      <c r="I139" s="11">
        <v>25.41</v>
      </c>
      <c r="J139" s="11">
        <v>13.84</v>
      </c>
      <c r="K139" s="11">
        <v>59.18</v>
      </c>
      <c r="L139" s="11">
        <v>1007.42</v>
      </c>
      <c r="M139" s="11">
        <v>783.55</v>
      </c>
      <c r="N139" s="11">
        <v>518</v>
      </c>
      <c r="O139" s="10">
        <v>42125</v>
      </c>
      <c r="P139" s="11">
        <v>51.88</v>
      </c>
      <c r="Q139" s="11">
        <v>103.32</v>
      </c>
      <c r="R139" s="11">
        <v>120.55</v>
      </c>
      <c r="S139" s="11">
        <v>2015</v>
      </c>
      <c r="T139" s="2"/>
      <c r="U139" s="2"/>
      <c r="V139" s="2"/>
      <c r="W139" s="2"/>
      <c r="X139" s="2"/>
      <c r="Y139" s="2"/>
      <c r="Z139" s="2"/>
      <c r="AA139" s="2"/>
      <c r="AB139" s="2"/>
      <c r="AC139" s="2"/>
      <c r="AD139" s="2"/>
      <c r="AE139" s="2"/>
      <c r="AF139" s="2"/>
      <c r="AG139" s="2"/>
      <c r="AH139" s="2"/>
      <c r="AI139" s="2"/>
      <c r="AJ139" s="2"/>
      <c r="AK139" s="2"/>
    </row>
    <row r="140" spans="1:37" x14ac:dyDescent="0.2">
      <c r="A140" s="5" t="s">
        <v>20</v>
      </c>
      <c r="B140" s="2"/>
      <c r="D140" s="10">
        <v>42125</v>
      </c>
      <c r="E140" s="12" t="s">
        <v>238</v>
      </c>
      <c r="F140" s="12" t="s">
        <v>53</v>
      </c>
      <c r="G140" s="12" t="s">
        <v>64</v>
      </c>
      <c r="H140" s="12" t="s">
        <v>65</v>
      </c>
      <c r="I140" s="11">
        <v>83.57</v>
      </c>
      <c r="J140" s="11">
        <v>16.96</v>
      </c>
      <c r="K140" s="11">
        <v>72.55</v>
      </c>
      <c r="L140" s="11">
        <v>1263.08</v>
      </c>
      <c r="M140" s="11">
        <v>925.44</v>
      </c>
      <c r="N140" s="11">
        <v>519</v>
      </c>
      <c r="O140" s="10">
        <v>42125</v>
      </c>
      <c r="P140" s="11">
        <v>51.89</v>
      </c>
      <c r="Q140" s="11">
        <v>143.47</v>
      </c>
      <c r="R140" s="11">
        <v>194.17</v>
      </c>
      <c r="S140" s="11">
        <v>2015</v>
      </c>
      <c r="T140" s="2"/>
      <c r="U140" s="2"/>
      <c r="V140" s="2"/>
      <c r="W140" s="2"/>
      <c r="X140" s="2"/>
      <c r="Y140" s="2"/>
      <c r="Z140" s="2"/>
      <c r="AA140" s="2"/>
      <c r="AB140" s="2"/>
      <c r="AC140" s="2"/>
      <c r="AD140" s="2"/>
      <c r="AE140" s="2"/>
      <c r="AF140" s="2"/>
      <c r="AG140" s="2"/>
      <c r="AH140" s="2"/>
      <c r="AI140" s="2"/>
      <c r="AJ140" s="2"/>
      <c r="AK140" s="2"/>
    </row>
    <row r="141" spans="1:37" x14ac:dyDescent="0.2">
      <c r="A141" s="5" t="s">
        <v>20</v>
      </c>
      <c r="B141" s="2"/>
      <c r="D141" s="10">
        <v>42125</v>
      </c>
      <c r="E141" s="12" t="s">
        <v>239</v>
      </c>
      <c r="F141" s="12" t="s">
        <v>35</v>
      </c>
      <c r="G141" s="12" t="s">
        <v>66</v>
      </c>
      <c r="H141" s="12" t="s">
        <v>67</v>
      </c>
      <c r="I141" s="11">
        <v>57.01</v>
      </c>
      <c r="J141" s="11">
        <v>10.46</v>
      </c>
      <c r="K141" s="11">
        <v>44.73</v>
      </c>
      <c r="L141" s="11">
        <v>726.33</v>
      </c>
      <c r="M141" s="11">
        <v>567.6</v>
      </c>
      <c r="N141" s="11">
        <v>520</v>
      </c>
      <c r="O141" s="10">
        <v>42125</v>
      </c>
      <c r="P141" s="11">
        <v>50.45</v>
      </c>
      <c r="Q141" s="11">
        <v>26.79</v>
      </c>
      <c r="R141" s="11">
        <v>131.94</v>
      </c>
      <c r="S141" s="11">
        <v>2015</v>
      </c>
      <c r="T141" s="2"/>
      <c r="U141" s="2"/>
      <c r="V141" s="2"/>
      <c r="W141" s="2"/>
      <c r="X141" s="2"/>
      <c r="Y141" s="2"/>
      <c r="Z141" s="2"/>
      <c r="AA141" s="2"/>
      <c r="AB141" s="2"/>
      <c r="AC141" s="2"/>
      <c r="AD141" s="2"/>
      <c r="AE141" s="2"/>
      <c r="AF141" s="2"/>
      <c r="AG141" s="2"/>
      <c r="AH141" s="2"/>
      <c r="AI141" s="2"/>
      <c r="AJ141" s="2"/>
      <c r="AK141" s="2"/>
    </row>
    <row r="142" spans="1:37" x14ac:dyDescent="0.2">
      <c r="A142" s="5" t="s">
        <v>20</v>
      </c>
      <c r="B142" s="2"/>
      <c r="D142" s="10">
        <v>42125</v>
      </c>
      <c r="E142" s="12" t="s">
        <v>240</v>
      </c>
      <c r="F142" s="12" t="s">
        <v>35</v>
      </c>
      <c r="G142" s="12" t="s">
        <v>68</v>
      </c>
      <c r="H142" s="12" t="s">
        <v>69</v>
      </c>
      <c r="I142" s="11">
        <v>10.98</v>
      </c>
      <c r="J142" s="11">
        <v>9.5</v>
      </c>
      <c r="K142" s="11">
        <v>40.630000000000003</v>
      </c>
      <c r="L142" s="11">
        <v>748.13</v>
      </c>
      <c r="M142" s="11">
        <v>562.65</v>
      </c>
      <c r="N142" s="11">
        <v>521</v>
      </c>
      <c r="O142" s="10">
        <v>42125</v>
      </c>
      <c r="P142" s="11">
        <v>50.48</v>
      </c>
      <c r="Q142" s="11">
        <v>115.39</v>
      </c>
      <c r="R142" s="11">
        <v>70.09</v>
      </c>
      <c r="S142" s="11">
        <v>2015</v>
      </c>
      <c r="T142" s="2"/>
      <c r="U142" s="2"/>
      <c r="V142" s="2"/>
      <c r="W142" s="2"/>
      <c r="X142" s="2"/>
      <c r="Y142" s="2"/>
      <c r="Z142" s="2"/>
      <c r="AA142" s="2"/>
      <c r="AB142" s="2"/>
      <c r="AC142" s="2"/>
      <c r="AD142" s="2"/>
      <c r="AE142" s="2"/>
      <c r="AF142" s="2"/>
      <c r="AG142" s="2"/>
      <c r="AH142" s="2"/>
      <c r="AI142" s="2"/>
      <c r="AJ142" s="2"/>
      <c r="AK142" s="2"/>
    </row>
    <row r="143" spans="1:37" x14ac:dyDescent="0.2">
      <c r="A143" s="5" t="s">
        <v>20</v>
      </c>
      <c r="B143" s="2"/>
      <c r="D143" s="10">
        <v>42125</v>
      </c>
      <c r="E143" s="12" t="s">
        <v>241</v>
      </c>
      <c r="F143" s="12" t="s">
        <v>35</v>
      </c>
      <c r="G143" s="12" t="s">
        <v>40</v>
      </c>
      <c r="H143" s="12" t="s">
        <v>41</v>
      </c>
      <c r="I143" s="11">
        <v>34.75</v>
      </c>
      <c r="J143" s="11">
        <v>13.02</v>
      </c>
      <c r="K143" s="11">
        <v>55.66</v>
      </c>
      <c r="L143" s="11">
        <v>907.69</v>
      </c>
      <c r="M143" s="11">
        <v>758.58</v>
      </c>
      <c r="N143" s="11">
        <v>522</v>
      </c>
      <c r="O143" s="10">
        <v>42125</v>
      </c>
      <c r="P143" s="11">
        <v>50.72</v>
      </c>
      <c r="Q143" s="11">
        <v>37.229999999999997</v>
      </c>
      <c r="R143" s="11">
        <v>111.88</v>
      </c>
      <c r="S143" s="11">
        <v>2015</v>
      </c>
      <c r="T143" s="2"/>
      <c r="U143" s="2"/>
      <c r="V143" s="2"/>
      <c r="W143" s="2"/>
      <c r="X143" s="2"/>
      <c r="Y143" s="2"/>
      <c r="Z143" s="2"/>
      <c r="AA143" s="2"/>
      <c r="AB143" s="2"/>
      <c r="AC143" s="2"/>
      <c r="AD143" s="2"/>
      <c r="AE143" s="2"/>
      <c r="AF143" s="2"/>
      <c r="AG143" s="2"/>
      <c r="AH143" s="2"/>
      <c r="AI143" s="2"/>
      <c r="AJ143" s="2"/>
      <c r="AK143" s="2"/>
    </row>
    <row r="144" spans="1:37" x14ac:dyDescent="0.2">
      <c r="A144" s="5" t="s">
        <v>20</v>
      </c>
      <c r="B144" s="2"/>
      <c r="D144" s="10">
        <v>42125</v>
      </c>
      <c r="E144" s="12" t="s">
        <v>242</v>
      </c>
      <c r="F144" s="12" t="s">
        <v>35</v>
      </c>
      <c r="G144" s="12" t="s">
        <v>70</v>
      </c>
      <c r="H144" s="12" t="s">
        <v>71</v>
      </c>
      <c r="I144" s="11">
        <v>75.03</v>
      </c>
      <c r="J144" s="11">
        <v>10.35</v>
      </c>
      <c r="K144" s="11">
        <v>44.28</v>
      </c>
      <c r="L144" s="11">
        <v>719.13</v>
      </c>
      <c r="M144" s="11">
        <v>543.37</v>
      </c>
      <c r="N144" s="11">
        <v>523</v>
      </c>
      <c r="O144" s="10">
        <v>42125</v>
      </c>
      <c r="P144" s="11">
        <v>50.44</v>
      </c>
      <c r="Q144" s="11">
        <v>26.57</v>
      </c>
      <c r="R144" s="11">
        <v>149.19</v>
      </c>
      <c r="S144" s="11">
        <v>2015</v>
      </c>
      <c r="T144" s="2"/>
      <c r="U144" s="2"/>
      <c r="V144" s="2"/>
      <c r="W144" s="2"/>
      <c r="X144" s="2"/>
      <c r="Y144" s="2"/>
      <c r="Z144" s="2"/>
      <c r="AA144" s="2"/>
      <c r="AB144" s="2"/>
      <c r="AC144" s="2"/>
      <c r="AD144" s="2"/>
      <c r="AE144" s="2"/>
      <c r="AF144" s="2"/>
      <c r="AG144" s="2"/>
      <c r="AH144" s="2"/>
      <c r="AI144" s="2"/>
      <c r="AJ144" s="2"/>
      <c r="AK144" s="2"/>
    </row>
    <row r="145" spans="1:37" x14ac:dyDescent="0.2">
      <c r="A145" s="5" t="s">
        <v>20</v>
      </c>
      <c r="B145" s="2"/>
      <c r="D145" s="10">
        <v>42125</v>
      </c>
      <c r="E145" s="12" t="s">
        <v>243</v>
      </c>
      <c r="F145" s="12" t="s">
        <v>53</v>
      </c>
      <c r="G145" s="12" t="s">
        <v>72</v>
      </c>
      <c r="H145" s="12" t="s">
        <v>73</v>
      </c>
      <c r="I145" s="11">
        <v>74.8</v>
      </c>
      <c r="J145" s="11">
        <v>12.23</v>
      </c>
      <c r="K145" s="11">
        <v>52.3</v>
      </c>
      <c r="L145" s="11">
        <v>848.58</v>
      </c>
      <c r="M145" s="11">
        <v>655.5</v>
      </c>
      <c r="N145" s="11">
        <v>524</v>
      </c>
      <c r="O145" s="10">
        <v>42125</v>
      </c>
      <c r="P145" s="11">
        <v>50.63</v>
      </c>
      <c r="Q145" s="11">
        <v>30.46</v>
      </c>
      <c r="R145" s="11">
        <v>162.62</v>
      </c>
      <c r="S145" s="11">
        <v>2015</v>
      </c>
      <c r="T145" s="2"/>
      <c r="U145" s="2"/>
      <c r="V145" s="2"/>
      <c r="W145" s="2"/>
      <c r="X145" s="2"/>
      <c r="Y145" s="2"/>
      <c r="Z145" s="2"/>
      <c r="AA145" s="2"/>
      <c r="AB145" s="2"/>
      <c r="AC145" s="2"/>
      <c r="AD145" s="2"/>
      <c r="AE145" s="2"/>
      <c r="AF145" s="2"/>
      <c r="AG145" s="2"/>
      <c r="AH145" s="2"/>
      <c r="AI145" s="2"/>
      <c r="AJ145" s="2"/>
      <c r="AK145" s="2"/>
    </row>
    <row r="146" spans="1:37" x14ac:dyDescent="0.2">
      <c r="A146" s="5" t="s">
        <v>20</v>
      </c>
      <c r="B146" s="2"/>
      <c r="D146" s="10">
        <v>42125</v>
      </c>
      <c r="E146" s="12" t="s">
        <v>244</v>
      </c>
      <c r="F146" s="12" t="s">
        <v>74</v>
      </c>
      <c r="G146" s="12" t="s">
        <v>75</v>
      </c>
      <c r="H146" s="12" t="s">
        <v>76</v>
      </c>
      <c r="I146" s="11">
        <v>128.37</v>
      </c>
      <c r="J146" s="11">
        <v>15.68</v>
      </c>
      <c r="K146" s="11">
        <v>67</v>
      </c>
      <c r="L146" s="11">
        <v>1085.71</v>
      </c>
      <c r="M146" s="11">
        <v>806.9</v>
      </c>
      <c r="N146" s="11">
        <v>525</v>
      </c>
      <c r="O146" s="10">
        <v>42125</v>
      </c>
      <c r="P146" s="11">
        <v>50.99</v>
      </c>
      <c r="Q146" s="11">
        <v>37.57</v>
      </c>
      <c r="R146" s="11">
        <v>241.24</v>
      </c>
      <c r="S146" s="11">
        <v>2015</v>
      </c>
      <c r="T146" s="2"/>
      <c r="U146" s="2"/>
      <c r="V146" s="2"/>
      <c r="W146" s="2"/>
      <c r="X146" s="2"/>
      <c r="Y146" s="2"/>
      <c r="Z146" s="2"/>
      <c r="AA146" s="2"/>
      <c r="AB146" s="2"/>
      <c r="AC146" s="2"/>
      <c r="AD146" s="2"/>
      <c r="AE146" s="2"/>
      <c r="AF146" s="2"/>
      <c r="AG146" s="2"/>
      <c r="AH146" s="2"/>
      <c r="AI146" s="2"/>
      <c r="AJ146" s="2"/>
      <c r="AK146" s="2"/>
    </row>
    <row r="147" spans="1:37" x14ac:dyDescent="0.2">
      <c r="A147" s="5" t="s">
        <v>20</v>
      </c>
      <c r="B147" s="2"/>
      <c r="D147" s="10">
        <v>42125</v>
      </c>
      <c r="E147" s="12" t="s">
        <v>245</v>
      </c>
      <c r="F147" s="12" t="s">
        <v>74</v>
      </c>
      <c r="G147" s="12" t="s">
        <v>77</v>
      </c>
      <c r="H147" s="12" t="s">
        <v>78</v>
      </c>
      <c r="I147" s="11">
        <v>163.9</v>
      </c>
      <c r="J147" s="11">
        <v>25.33</v>
      </c>
      <c r="K147" s="11">
        <v>108.33</v>
      </c>
      <c r="L147" s="11">
        <v>1840.12</v>
      </c>
      <c r="M147" s="11">
        <v>1315.45</v>
      </c>
      <c r="N147" s="11">
        <v>526</v>
      </c>
      <c r="O147" s="10">
        <v>42125</v>
      </c>
      <c r="P147" s="11">
        <v>53.96</v>
      </c>
      <c r="Q147" s="11">
        <v>184.96</v>
      </c>
      <c r="R147" s="11">
        <v>339.71</v>
      </c>
      <c r="S147" s="11">
        <v>2015</v>
      </c>
      <c r="T147" s="2"/>
      <c r="U147" s="2"/>
      <c r="V147" s="2"/>
      <c r="W147" s="2"/>
      <c r="X147" s="2"/>
      <c r="Y147" s="2"/>
      <c r="Z147" s="2"/>
      <c r="AA147" s="2"/>
      <c r="AB147" s="2"/>
      <c r="AC147" s="2"/>
      <c r="AD147" s="2"/>
      <c r="AE147" s="2"/>
      <c r="AF147" s="2"/>
      <c r="AG147" s="2"/>
      <c r="AH147" s="2"/>
      <c r="AI147" s="2"/>
      <c r="AJ147" s="2"/>
      <c r="AK147" s="2"/>
    </row>
    <row r="148" spans="1:37" x14ac:dyDescent="0.2">
      <c r="A148" s="5" t="s">
        <v>20</v>
      </c>
      <c r="B148" s="2"/>
      <c r="D148" s="10">
        <v>42125</v>
      </c>
      <c r="E148" s="12" t="s">
        <v>246</v>
      </c>
      <c r="F148" s="12" t="s">
        <v>23</v>
      </c>
      <c r="G148" s="12" t="s">
        <v>33</v>
      </c>
      <c r="H148" s="12" t="s">
        <v>34</v>
      </c>
      <c r="I148" s="11">
        <v>129.13999999999999</v>
      </c>
      <c r="J148" s="11">
        <v>17.649999999999999</v>
      </c>
      <c r="K148" s="11">
        <v>75.459999999999994</v>
      </c>
      <c r="L148" s="11">
        <v>1222.05</v>
      </c>
      <c r="M148" s="11">
        <v>931.14</v>
      </c>
      <c r="N148" s="11">
        <v>527</v>
      </c>
      <c r="O148" s="10">
        <v>42125</v>
      </c>
      <c r="P148" s="11">
        <v>51.19</v>
      </c>
      <c r="Q148" s="11">
        <v>41.66</v>
      </c>
      <c r="R148" s="11">
        <v>249.25</v>
      </c>
      <c r="S148" s="11">
        <v>2015</v>
      </c>
      <c r="T148" s="2"/>
      <c r="U148" s="2"/>
      <c r="V148" s="2"/>
      <c r="W148" s="2"/>
      <c r="X148" s="2"/>
      <c r="Y148" s="2"/>
      <c r="Z148" s="2"/>
      <c r="AA148" s="2"/>
      <c r="AB148" s="2"/>
      <c r="AC148" s="2"/>
      <c r="AD148" s="2"/>
      <c r="AE148" s="2"/>
      <c r="AF148" s="2"/>
      <c r="AG148" s="2"/>
      <c r="AH148" s="2"/>
      <c r="AI148" s="2"/>
      <c r="AJ148" s="2"/>
      <c r="AK148" s="2"/>
    </row>
    <row r="149" spans="1:37" x14ac:dyDescent="0.2">
      <c r="A149" s="5" t="s">
        <v>20</v>
      </c>
      <c r="B149" s="2"/>
      <c r="D149" s="10">
        <v>42125</v>
      </c>
      <c r="E149" s="12" t="s">
        <v>247</v>
      </c>
      <c r="F149" s="12" t="s">
        <v>44</v>
      </c>
      <c r="G149" s="12" t="s">
        <v>79</v>
      </c>
      <c r="H149" s="12" t="s">
        <v>80</v>
      </c>
      <c r="I149" s="11">
        <v>103.5</v>
      </c>
      <c r="J149" s="11">
        <v>13.22</v>
      </c>
      <c r="K149" s="11">
        <v>56.54</v>
      </c>
      <c r="L149" s="11">
        <v>990</v>
      </c>
      <c r="M149" s="11">
        <v>683.87</v>
      </c>
      <c r="N149" s="11">
        <v>528</v>
      </c>
      <c r="O149" s="10">
        <v>42125</v>
      </c>
      <c r="P149" s="11">
        <v>50.85</v>
      </c>
      <c r="Q149" s="11">
        <v>107.65</v>
      </c>
      <c r="R149" s="11">
        <v>198.48</v>
      </c>
      <c r="S149" s="11">
        <v>2015</v>
      </c>
      <c r="T149" s="2"/>
      <c r="U149" s="2"/>
      <c r="V149" s="2"/>
      <c r="W149" s="2"/>
      <c r="X149" s="2"/>
      <c r="Y149" s="2"/>
      <c r="Z149" s="2"/>
      <c r="AA149" s="2"/>
      <c r="AB149" s="2"/>
      <c r="AC149" s="2"/>
      <c r="AD149" s="2"/>
      <c r="AE149" s="2"/>
      <c r="AF149" s="2"/>
      <c r="AG149" s="2"/>
      <c r="AH149" s="2"/>
      <c r="AI149" s="2"/>
      <c r="AJ149" s="2"/>
      <c r="AK149" s="2"/>
    </row>
    <row r="150" spans="1:37" x14ac:dyDescent="0.2">
      <c r="A150" s="5" t="s">
        <v>20</v>
      </c>
      <c r="B150" s="2"/>
      <c r="D150" s="10">
        <v>42125</v>
      </c>
      <c r="E150" s="12" t="s">
        <v>248</v>
      </c>
      <c r="F150" s="12" t="s">
        <v>35</v>
      </c>
      <c r="G150" s="12" t="s">
        <v>42</v>
      </c>
      <c r="H150" s="12" t="s">
        <v>43</v>
      </c>
      <c r="I150" s="11">
        <v>39.409999999999997</v>
      </c>
      <c r="J150" s="11">
        <v>13.73</v>
      </c>
      <c r="K150" s="11">
        <v>58.72</v>
      </c>
      <c r="L150" s="11">
        <v>1000</v>
      </c>
      <c r="M150" s="11">
        <v>782.68</v>
      </c>
      <c r="N150" s="11">
        <v>529</v>
      </c>
      <c r="O150" s="10">
        <v>42125</v>
      </c>
      <c r="P150" s="11">
        <v>50.86</v>
      </c>
      <c r="Q150" s="11">
        <v>82.95</v>
      </c>
      <c r="R150" s="11">
        <v>134.37</v>
      </c>
      <c r="S150" s="11">
        <v>2015</v>
      </c>
      <c r="T150" s="2"/>
      <c r="U150" s="2"/>
      <c r="V150" s="2"/>
      <c r="W150" s="2"/>
      <c r="X150" s="2"/>
      <c r="Y150" s="2"/>
      <c r="Z150" s="2"/>
      <c r="AA150" s="2"/>
      <c r="AB150" s="2"/>
      <c r="AC150" s="2"/>
      <c r="AD150" s="2"/>
      <c r="AE150" s="2"/>
      <c r="AF150" s="2"/>
      <c r="AG150" s="2"/>
      <c r="AH150" s="2"/>
      <c r="AI150" s="2"/>
      <c r="AJ150" s="2"/>
      <c r="AK150" s="2"/>
    </row>
    <row r="151" spans="1:37" x14ac:dyDescent="0.2">
      <c r="A151" s="5" t="s">
        <v>20</v>
      </c>
      <c r="B151" s="2"/>
      <c r="D151" s="10">
        <v>42125</v>
      </c>
      <c r="E151" s="12" t="s">
        <v>249</v>
      </c>
      <c r="F151" s="12" t="s">
        <v>44</v>
      </c>
      <c r="G151" s="12" t="s">
        <v>81</v>
      </c>
      <c r="H151" s="12" t="s">
        <v>82</v>
      </c>
      <c r="I151" s="11">
        <v>24.5</v>
      </c>
      <c r="J151" s="11">
        <v>11.52</v>
      </c>
      <c r="K151" s="11">
        <v>49.26</v>
      </c>
      <c r="L151" s="11">
        <v>887.5</v>
      </c>
      <c r="M151" s="11">
        <v>667.1</v>
      </c>
      <c r="N151" s="11">
        <v>530</v>
      </c>
      <c r="O151" s="10">
        <v>42125</v>
      </c>
      <c r="P151" s="11">
        <v>50.69</v>
      </c>
      <c r="Q151" s="11">
        <v>119.58</v>
      </c>
      <c r="R151" s="11">
        <v>100.82</v>
      </c>
      <c r="S151" s="11">
        <v>2015</v>
      </c>
      <c r="T151" s="2"/>
      <c r="U151" s="2"/>
      <c r="V151" s="2"/>
      <c r="W151" s="2"/>
      <c r="X151" s="2"/>
      <c r="Y151" s="2"/>
      <c r="Z151" s="2"/>
      <c r="AA151" s="2"/>
      <c r="AB151" s="2"/>
      <c r="AC151" s="2"/>
      <c r="AD151" s="2"/>
      <c r="AE151" s="2"/>
      <c r="AF151" s="2"/>
      <c r="AG151" s="2"/>
      <c r="AH151" s="2"/>
      <c r="AI151" s="2"/>
      <c r="AJ151" s="2"/>
      <c r="AK151" s="2"/>
    </row>
    <row r="152" spans="1:37" x14ac:dyDescent="0.2">
      <c r="A152" s="5" t="s">
        <v>20</v>
      </c>
      <c r="B152" s="2"/>
      <c r="D152" s="10">
        <v>42156</v>
      </c>
      <c r="E152" s="12" t="s">
        <v>287</v>
      </c>
      <c r="F152" s="12" t="s">
        <v>44</v>
      </c>
      <c r="G152" s="12" t="s">
        <v>45</v>
      </c>
      <c r="H152" s="12" t="s">
        <v>46</v>
      </c>
      <c r="I152" s="11">
        <v>42.06</v>
      </c>
      <c r="J152" s="11">
        <v>12.25</v>
      </c>
      <c r="K152" s="11">
        <v>52.36</v>
      </c>
      <c r="L152" s="11">
        <v>937.5</v>
      </c>
      <c r="M152" s="11">
        <v>695.26</v>
      </c>
      <c r="N152" s="11">
        <v>531</v>
      </c>
      <c r="O152" s="10">
        <v>42156</v>
      </c>
      <c r="P152" s="11">
        <v>50.77</v>
      </c>
      <c r="Q152" s="11">
        <v>121.08</v>
      </c>
      <c r="R152" s="11">
        <v>121.16</v>
      </c>
      <c r="S152" s="11">
        <v>2015</v>
      </c>
      <c r="T152" s="2"/>
      <c r="U152" s="2"/>
      <c r="V152" s="2"/>
      <c r="W152" s="2"/>
      <c r="X152" s="2"/>
      <c r="Y152" s="2"/>
      <c r="Z152" s="2"/>
      <c r="AA152" s="2"/>
      <c r="AB152" s="2"/>
      <c r="AC152" s="2"/>
      <c r="AD152" s="2"/>
      <c r="AE152" s="2"/>
      <c r="AF152" s="2"/>
      <c r="AG152" s="2"/>
      <c r="AH152" s="2"/>
      <c r="AI152" s="2"/>
      <c r="AJ152" s="2"/>
      <c r="AK152" s="2"/>
    </row>
    <row r="153" spans="1:37" x14ac:dyDescent="0.2">
      <c r="A153" s="5" t="s">
        <v>20</v>
      </c>
      <c r="B153" s="2"/>
      <c r="D153" s="10">
        <v>42156</v>
      </c>
      <c r="E153" s="12" t="s">
        <v>288</v>
      </c>
      <c r="F153" s="12" t="s">
        <v>23</v>
      </c>
      <c r="G153" s="12" t="s">
        <v>47</v>
      </c>
      <c r="H153" s="12" t="s">
        <v>48</v>
      </c>
      <c r="I153" s="11">
        <v>86.23</v>
      </c>
      <c r="J153" s="11">
        <v>18.899999999999999</v>
      </c>
      <c r="K153" s="11">
        <v>80.83</v>
      </c>
      <c r="L153" s="11">
        <v>1308.72</v>
      </c>
      <c r="M153" s="11">
        <v>1038.3399999999999</v>
      </c>
      <c r="N153" s="11">
        <v>532</v>
      </c>
      <c r="O153" s="10">
        <v>42156</v>
      </c>
      <c r="P153" s="11">
        <v>51.32</v>
      </c>
      <c r="Q153" s="11">
        <v>44.26</v>
      </c>
      <c r="R153" s="11">
        <v>226.12</v>
      </c>
      <c r="S153" s="11">
        <v>2015</v>
      </c>
      <c r="T153" s="2"/>
      <c r="U153" s="2"/>
      <c r="V153" s="2"/>
      <c r="W153" s="2"/>
      <c r="X153" s="2"/>
      <c r="Y153" s="2"/>
      <c r="Z153" s="2"/>
      <c r="AA153" s="2"/>
      <c r="AB153" s="2"/>
      <c r="AC153" s="2"/>
      <c r="AD153" s="2"/>
      <c r="AE153" s="2"/>
      <c r="AF153" s="2"/>
      <c r="AG153" s="2"/>
      <c r="AH153" s="2"/>
      <c r="AI153" s="2"/>
      <c r="AJ153" s="2"/>
      <c r="AK153" s="2"/>
    </row>
    <row r="154" spans="1:37" x14ac:dyDescent="0.2">
      <c r="A154" s="5" t="s">
        <v>20</v>
      </c>
      <c r="B154" s="2"/>
      <c r="D154" s="10">
        <v>42156</v>
      </c>
      <c r="E154" s="12" t="s">
        <v>253</v>
      </c>
      <c r="F154" s="12" t="s">
        <v>23</v>
      </c>
      <c r="G154" s="12" t="s">
        <v>24</v>
      </c>
      <c r="H154" s="12" t="s">
        <v>25</v>
      </c>
      <c r="I154" s="11">
        <v>115.81</v>
      </c>
      <c r="J154" s="11">
        <v>20.16</v>
      </c>
      <c r="K154" s="11">
        <v>86.21</v>
      </c>
      <c r="L154" s="11">
        <v>1395.39</v>
      </c>
      <c r="M154" s="11">
        <v>1040.51</v>
      </c>
      <c r="N154" s="11">
        <v>533</v>
      </c>
      <c r="O154" s="10">
        <v>42156</v>
      </c>
      <c r="P154" s="11">
        <v>52.15</v>
      </c>
      <c r="Q154" s="11">
        <v>60.82</v>
      </c>
      <c r="R154" s="11">
        <v>294.06</v>
      </c>
      <c r="S154" s="11">
        <v>2015</v>
      </c>
      <c r="T154" s="2"/>
      <c r="U154" s="2"/>
      <c r="V154" s="2"/>
      <c r="W154" s="2"/>
      <c r="X154" s="2"/>
      <c r="Y154" s="2"/>
      <c r="Z154" s="2"/>
      <c r="AA154" s="2"/>
      <c r="AB154" s="2"/>
      <c r="AC154" s="2"/>
      <c r="AD154" s="2"/>
      <c r="AE154" s="2"/>
      <c r="AF154" s="2"/>
      <c r="AG154" s="2"/>
      <c r="AH154" s="2"/>
      <c r="AI154" s="2"/>
      <c r="AJ154" s="2"/>
      <c r="AK154" s="2"/>
    </row>
    <row r="155" spans="1:37" x14ac:dyDescent="0.2">
      <c r="A155" s="5" t="s">
        <v>20</v>
      </c>
      <c r="B155" s="2"/>
      <c r="D155" s="10">
        <v>42156</v>
      </c>
      <c r="E155" s="12" t="s">
        <v>289</v>
      </c>
      <c r="F155" s="12" t="s">
        <v>23</v>
      </c>
      <c r="G155" s="12" t="s">
        <v>83</v>
      </c>
      <c r="H155" s="12" t="s">
        <v>84</v>
      </c>
      <c r="I155" s="11">
        <v>142.30000000000001</v>
      </c>
      <c r="J155" s="11">
        <v>18.96</v>
      </c>
      <c r="K155" s="11">
        <v>81.069999999999993</v>
      </c>
      <c r="L155" s="11">
        <v>1312.5</v>
      </c>
      <c r="M155" s="11">
        <v>989</v>
      </c>
      <c r="N155" s="11">
        <v>534</v>
      </c>
      <c r="O155" s="10">
        <v>42156</v>
      </c>
      <c r="P155" s="11">
        <v>51.33</v>
      </c>
      <c r="Q155" s="11">
        <v>44.38</v>
      </c>
      <c r="R155" s="11">
        <v>279.12</v>
      </c>
      <c r="S155" s="11">
        <v>2015</v>
      </c>
      <c r="T155" s="2"/>
      <c r="U155" s="2"/>
      <c r="V155" s="2"/>
      <c r="W155" s="2"/>
      <c r="X155" s="2"/>
      <c r="Y155" s="2"/>
      <c r="Z155" s="2"/>
      <c r="AA155" s="2"/>
      <c r="AB155" s="2"/>
      <c r="AC155" s="2"/>
      <c r="AD155" s="2"/>
      <c r="AE155" s="2"/>
      <c r="AF155" s="2"/>
      <c r="AG155" s="2"/>
      <c r="AH155" s="2"/>
      <c r="AI155" s="2"/>
      <c r="AJ155" s="2"/>
      <c r="AK155" s="2"/>
    </row>
    <row r="156" spans="1:37" x14ac:dyDescent="0.2">
      <c r="A156" s="5" t="s">
        <v>20</v>
      </c>
      <c r="B156" s="2"/>
      <c r="D156" s="10">
        <v>42156</v>
      </c>
      <c r="E156" s="12" t="s">
        <v>254</v>
      </c>
      <c r="F156" s="12" t="s">
        <v>35</v>
      </c>
      <c r="G156" s="12" t="s">
        <v>36</v>
      </c>
      <c r="H156" s="12" t="s">
        <v>37</v>
      </c>
      <c r="I156" s="11">
        <v>40.75</v>
      </c>
      <c r="J156" s="11">
        <v>12.01</v>
      </c>
      <c r="K156" s="11">
        <v>51.36</v>
      </c>
      <c r="L156" s="11">
        <v>833.33</v>
      </c>
      <c r="M156" s="11">
        <v>682.3</v>
      </c>
      <c r="N156" s="11">
        <v>535</v>
      </c>
      <c r="O156" s="10">
        <v>42156</v>
      </c>
      <c r="P156" s="11">
        <v>50.61</v>
      </c>
      <c r="Q156" s="11">
        <v>30</v>
      </c>
      <c r="R156" s="11">
        <v>121.03</v>
      </c>
      <c r="S156" s="11">
        <v>2015</v>
      </c>
      <c r="T156" s="2"/>
      <c r="U156" s="2"/>
      <c r="V156" s="2"/>
      <c r="W156" s="2"/>
      <c r="X156" s="2"/>
      <c r="Y156" s="2"/>
      <c r="Z156" s="2"/>
      <c r="AA156" s="2"/>
      <c r="AB156" s="2"/>
      <c r="AC156" s="2"/>
      <c r="AD156" s="2"/>
      <c r="AE156" s="2"/>
      <c r="AF156" s="2"/>
      <c r="AG156" s="2"/>
      <c r="AH156" s="2"/>
      <c r="AI156" s="2"/>
      <c r="AJ156" s="2"/>
      <c r="AK156" s="2"/>
    </row>
    <row r="157" spans="1:37" x14ac:dyDescent="0.2">
      <c r="A157" s="5" t="s">
        <v>20</v>
      </c>
      <c r="B157" s="2"/>
      <c r="D157" s="10">
        <v>42156</v>
      </c>
      <c r="E157" s="12" t="s">
        <v>255</v>
      </c>
      <c r="F157" s="12" t="s">
        <v>35</v>
      </c>
      <c r="G157" s="12" t="s">
        <v>49</v>
      </c>
      <c r="H157" s="12" t="s">
        <v>50</v>
      </c>
      <c r="I157" s="11">
        <v>51.95</v>
      </c>
      <c r="J157" s="11">
        <v>9.9499999999999993</v>
      </c>
      <c r="K157" s="11">
        <v>42.56</v>
      </c>
      <c r="L157" s="11">
        <v>691.5</v>
      </c>
      <c r="M157" s="11">
        <v>542.57000000000005</v>
      </c>
      <c r="N157" s="11">
        <v>536</v>
      </c>
      <c r="O157" s="10">
        <v>42156</v>
      </c>
      <c r="P157" s="11">
        <v>50.4</v>
      </c>
      <c r="Q157" s="11">
        <v>25.75</v>
      </c>
      <c r="R157" s="11">
        <v>123.18</v>
      </c>
      <c r="S157" s="11">
        <v>2015</v>
      </c>
      <c r="T157" s="2"/>
      <c r="U157" s="2"/>
      <c r="V157" s="2"/>
      <c r="W157" s="2"/>
      <c r="X157" s="2"/>
      <c r="Y157" s="2"/>
      <c r="Z157" s="2"/>
      <c r="AA157" s="2"/>
      <c r="AB157" s="2"/>
      <c r="AC157" s="2"/>
      <c r="AD157" s="2"/>
      <c r="AE157" s="2"/>
      <c r="AF157" s="2"/>
      <c r="AG157" s="2"/>
      <c r="AH157" s="2"/>
      <c r="AI157" s="2"/>
      <c r="AJ157" s="2"/>
      <c r="AK157" s="2"/>
    </row>
    <row r="158" spans="1:37" x14ac:dyDescent="0.2">
      <c r="A158" s="5" t="s">
        <v>20</v>
      </c>
      <c r="B158" s="2"/>
      <c r="D158" s="10">
        <v>42156</v>
      </c>
      <c r="E158" s="12" t="s">
        <v>256</v>
      </c>
      <c r="F158" s="12" t="s">
        <v>23</v>
      </c>
      <c r="G158" s="12" t="s">
        <v>51</v>
      </c>
      <c r="H158" s="12" t="s">
        <v>52</v>
      </c>
      <c r="I158" s="11">
        <v>96.68</v>
      </c>
      <c r="J158" s="11">
        <v>18.260000000000002</v>
      </c>
      <c r="K158" s="11">
        <v>78.09</v>
      </c>
      <c r="L158" s="11">
        <v>1312.5</v>
      </c>
      <c r="M158" s="11">
        <v>985.8</v>
      </c>
      <c r="N158" s="11">
        <v>537</v>
      </c>
      <c r="O158" s="10">
        <v>42156</v>
      </c>
      <c r="P158" s="11">
        <v>51.99</v>
      </c>
      <c r="Q158" s="11">
        <v>105.45</v>
      </c>
      <c r="R158" s="11">
        <v>221.25</v>
      </c>
      <c r="S158" s="11">
        <v>2015</v>
      </c>
      <c r="T158" s="2"/>
      <c r="U158" s="2"/>
      <c r="V158" s="2"/>
      <c r="W158" s="2"/>
      <c r="X158" s="2"/>
      <c r="Y158" s="2"/>
      <c r="Z158" s="2"/>
      <c r="AA158" s="2"/>
      <c r="AB158" s="2"/>
      <c r="AC158" s="2"/>
      <c r="AD158" s="2"/>
      <c r="AE158" s="2"/>
      <c r="AF158" s="2"/>
      <c r="AG158" s="2"/>
      <c r="AH158" s="2"/>
      <c r="AI158" s="2"/>
      <c r="AJ158" s="2"/>
      <c r="AK158" s="2"/>
    </row>
    <row r="159" spans="1:37" x14ac:dyDescent="0.2">
      <c r="A159" s="5" t="s">
        <v>20</v>
      </c>
      <c r="B159" s="2"/>
      <c r="D159" s="10">
        <v>42156</v>
      </c>
      <c r="E159" s="12" t="s">
        <v>257</v>
      </c>
      <c r="F159" s="12" t="s">
        <v>53</v>
      </c>
      <c r="G159" s="12" t="s">
        <v>54</v>
      </c>
      <c r="H159" s="12" t="s">
        <v>55</v>
      </c>
      <c r="I159" s="11">
        <v>49.94</v>
      </c>
      <c r="J159" s="11">
        <v>11.83</v>
      </c>
      <c r="K159" s="11">
        <v>50.58</v>
      </c>
      <c r="L159" s="11">
        <v>908.79</v>
      </c>
      <c r="M159" s="11">
        <v>653.76</v>
      </c>
      <c r="N159" s="11">
        <v>538</v>
      </c>
      <c r="O159" s="10">
        <v>42156</v>
      </c>
      <c r="P159" s="11">
        <v>51.18</v>
      </c>
      <c r="Q159" s="11">
        <v>129.30000000000001</v>
      </c>
      <c r="R159" s="11">
        <v>125.73</v>
      </c>
      <c r="S159" s="11">
        <v>2015</v>
      </c>
      <c r="T159" s="2"/>
      <c r="U159" s="2"/>
      <c r="V159" s="2"/>
      <c r="W159" s="2"/>
      <c r="X159" s="2"/>
      <c r="Y159" s="2"/>
      <c r="Z159" s="2"/>
      <c r="AA159" s="2"/>
      <c r="AB159" s="2"/>
      <c r="AC159" s="2"/>
      <c r="AD159" s="2"/>
      <c r="AE159" s="2"/>
      <c r="AF159" s="2"/>
      <c r="AG159" s="2"/>
      <c r="AH159" s="2"/>
      <c r="AI159" s="2"/>
      <c r="AJ159" s="2"/>
      <c r="AK159" s="2"/>
    </row>
    <row r="160" spans="1:37" x14ac:dyDescent="0.2">
      <c r="A160" s="5" t="s">
        <v>20</v>
      </c>
      <c r="B160" s="2"/>
      <c r="D160" s="10">
        <v>42156</v>
      </c>
      <c r="E160" s="12" t="s">
        <v>258</v>
      </c>
      <c r="F160" s="12" t="s">
        <v>23</v>
      </c>
      <c r="G160" s="12" t="s">
        <v>26</v>
      </c>
      <c r="H160" s="12" t="s">
        <v>27</v>
      </c>
      <c r="I160" s="11">
        <v>173.14</v>
      </c>
      <c r="J160" s="11">
        <v>21.41</v>
      </c>
      <c r="K160" s="11">
        <v>91.58</v>
      </c>
      <c r="L160" s="11">
        <v>1482.06</v>
      </c>
      <c r="M160" s="11">
        <v>1094.33</v>
      </c>
      <c r="N160" s="11">
        <v>539</v>
      </c>
      <c r="O160" s="10">
        <v>42156</v>
      </c>
      <c r="P160" s="11">
        <v>51.58</v>
      </c>
      <c r="Q160" s="11">
        <v>49.46</v>
      </c>
      <c r="R160" s="11">
        <v>338.27</v>
      </c>
      <c r="S160" s="11">
        <v>2015</v>
      </c>
      <c r="T160" s="2"/>
      <c r="U160" s="2"/>
      <c r="V160" s="2"/>
      <c r="W160" s="2"/>
      <c r="X160" s="2"/>
      <c r="Y160" s="2"/>
      <c r="Z160" s="2"/>
      <c r="AA160" s="2"/>
      <c r="AB160" s="2"/>
      <c r="AC160" s="2"/>
      <c r="AD160" s="2"/>
      <c r="AE160" s="2"/>
      <c r="AF160" s="2"/>
      <c r="AG160" s="2"/>
      <c r="AH160" s="2"/>
      <c r="AI160" s="2"/>
      <c r="AJ160" s="2"/>
      <c r="AK160" s="2"/>
    </row>
    <row r="161" spans="1:37" x14ac:dyDescent="0.2">
      <c r="A161" s="5" t="s">
        <v>20</v>
      </c>
      <c r="B161" s="2"/>
      <c r="D161" s="10">
        <v>42156</v>
      </c>
      <c r="E161" s="12" t="s">
        <v>259</v>
      </c>
      <c r="F161" s="12" t="s">
        <v>53</v>
      </c>
      <c r="G161" s="12" t="s">
        <v>56</v>
      </c>
      <c r="H161" s="12" t="s">
        <v>57</v>
      </c>
      <c r="I161" s="11">
        <v>63.58</v>
      </c>
      <c r="J161" s="11">
        <v>12.85</v>
      </c>
      <c r="K161" s="11">
        <v>54.93</v>
      </c>
      <c r="L161" s="11">
        <v>891</v>
      </c>
      <c r="M161" s="11">
        <v>703.38</v>
      </c>
      <c r="N161" s="11">
        <v>540</v>
      </c>
      <c r="O161" s="10">
        <v>42156</v>
      </c>
      <c r="P161" s="11">
        <v>50.7</v>
      </c>
      <c r="Q161" s="11">
        <v>31.73</v>
      </c>
      <c r="R161" s="11">
        <v>155.88999999999999</v>
      </c>
      <c r="S161" s="11">
        <v>2015</v>
      </c>
      <c r="T161" s="2"/>
      <c r="U161" s="2"/>
      <c r="V161" s="2"/>
      <c r="W161" s="2"/>
      <c r="X161" s="2"/>
      <c r="Y161" s="2"/>
      <c r="Z161" s="2"/>
      <c r="AA161" s="2"/>
      <c r="AB161" s="2"/>
      <c r="AC161" s="2"/>
      <c r="AD161" s="2"/>
      <c r="AE161" s="2"/>
      <c r="AF161" s="2"/>
      <c r="AG161" s="2"/>
      <c r="AH161" s="2"/>
      <c r="AI161" s="2"/>
      <c r="AJ161" s="2"/>
      <c r="AK161" s="2"/>
    </row>
    <row r="162" spans="1:37" x14ac:dyDescent="0.2">
      <c r="A162" s="5" t="s">
        <v>20</v>
      </c>
      <c r="B162" s="2"/>
      <c r="D162" s="10">
        <v>42156</v>
      </c>
      <c r="E162" s="12" t="s">
        <v>260</v>
      </c>
      <c r="F162" s="12" t="s">
        <v>35</v>
      </c>
      <c r="G162" s="12" t="s">
        <v>38</v>
      </c>
      <c r="H162" s="12" t="s">
        <v>39</v>
      </c>
      <c r="I162" s="11">
        <v>115.9</v>
      </c>
      <c r="J162" s="11">
        <v>14.43</v>
      </c>
      <c r="K162" s="11">
        <v>61.69</v>
      </c>
      <c r="L162" s="11">
        <v>1000</v>
      </c>
      <c r="M162" s="11">
        <v>741.59</v>
      </c>
      <c r="N162" s="11">
        <v>541</v>
      </c>
      <c r="O162" s="10">
        <v>42156</v>
      </c>
      <c r="P162" s="11">
        <v>50.86</v>
      </c>
      <c r="Q162" s="11">
        <v>35</v>
      </c>
      <c r="R162" s="11">
        <v>223.41</v>
      </c>
      <c r="S162" s="11">
        <v>2015</v>
      </c>
      <c r="T162" s="2"/>
      <c r="U162" s="2"/>
      <c r="V162" s="2"/>
      <c r="W162" s="2"/>
      <c r="X162" s="2"/>
      <c r="Y162" s="2"/>
      <c r="Z162" s="2"/>
      <c r="AA162" s="2"/>
      <c r="AB162" s="2"/>
      <c r="AC162" s="2"/>
      <c r="AD162" s="2"/>
      <c r="AE162" s="2"/>
      <c r="AF162" s="2"/>
      <c r="AG162" s="2"/>
      <c r="AH162" s="2"/>
      <c r="AI162" s="2"/>
      <c r="AJ162" s="2"/>
      <c r="AK162" s="2"/>
    </row>
    <row r="163" spans="1:37" x14ac:dyDescent="0.2">
      <c r="A163" s="5" t="s">
        <v>20</v>
      </c>
      <c r="B163" s="2"/>
      <c r="D163" s="10">
        <v>42156</v>
      </c>
      <c r="E163" s="12" t="s">
        <v>261</v>
      </c>
      <c r="F163" s="12" t="s">
        <v>44</v>
      </c>
      <c r="G163" s="12" t="s">
        <v>58</v>
      </c>
      <c r="H163" s="12" t="s">
        <v>59</v>
      </c>
      <c r="I163" s="11">
        <v>12.39</v>
      </c>
      <c r="J163" s="11">
        <v>11.89</v>
      </c>
      <c r="K163" s="11">
        <v>50.81</v>
      </c>
      <c r="L163" s="11">
        <v>912.5</v>
      </c>
      <c r="M163" s="11">
        <v>683.11</v>
      </c>
      <c r="N163" s="11">
        <v>542</v>
      </c>
      <c r="O163" s="10">
        <v>42156</v>
      </c>
      <c r="P163" s="11">
        <v>51.64</v>
      </c>
      <c r="Q163" s="11">
        <v>138.58000000000001</v>
      </c>
      <c r="R163" s="11">
        <v>90.81</v>
      </c>
      <c r="S163" s="11">
        <v>2015</v>
      </c>
      <c r="T163" s="2"/>
      <c r="U163" s="2"/>
      <c r="V163" s="2"/>
      <c r="W163" s="2"/>
      <c r="X163" s="2"/>
      <c r="Y163" s="2"/>
      <c r="Z163" s="2"/>
      <c r="AA163" s="2"/>
      <c r="AB163" s="2"/>
      <c r="AC163" s="2"/>
      <c r="AD163" s="2"/>
      <c r="AE163" s="2"/>
      <c r="AF163" s="2"/>
      <c r="AG163" s="2"/>
      <c r="AH163" s="2"/>
      <c r="AI163" s="2"/>
      <c r="AJ163" s="2"/>
      <c r="AK163" s="2"/>
    </row>
    <row r="164" spans="1:37" x14ac:dyDescent="0.2">
      <c r="A164" s="5" t="s">
        <v>20</v>
      </c>
      <c r="B164" s="2"/>
      <c r="D164" s="10">
        <v>42156</v>
      </c>
      <c r="E164" s="12" t="s">
        <v>262</v>
      </c>
      <c r="F164" s="12" t="s">
        <v>23</v>
      </c>
      <c r="G164" s="12" t="s">
        <v>28</v>
      </c>
      <c r="H164" s="12" t="s">
        <v>29</v>
      </c>
      <c r="I164" s="11">
        <v>175.67</v>
      </c>
      <c r="J164" s="11">
        <v>19.66</v>
      </c>
      <c r="K164" s="11">
        <v>84.06</v>
      </c>
      <c r="L164" s="11">
        <v>1360.72</v>
      </c>
      <c r="M164" s="11">
        <v>982.51</v>
      </c>
      <c r="N164" s="11">
        <v>543</v>
      </c>
      <c r="O164" s="10">
        <v>42156</v>
      </c>
      <c r="P164" s="11">
        <v>51.4</v>
      </c>
      <c r="Q164" s="11">
        <v>45.82</v>
      </c>
      <c r="R164" s="11">
        <v>332.39</v>
      </c>
      <c r="S164" s="11">
        <v>2015</v>
      </c>
      <c r="T164" s="2"/>
      <c r="U164" s="2"/>
      <c r="V164" s="2"/>
      <c r="W164" s="2"/>
      <c r="X164" s="2"/>
      <c r="Y164" s="2"/>
      <c r="Z164" s="2"/>
      <c r="AA164" s="2"/>
      <c r="AB164" s="2"/>
      <c r="AC164" s="2"/>
      <c r="AD164" s="2"/>
      <c r="AE164" s="2"/>
      <c r="AF164" s="2"/>
      <c r="AG164" s="2"/>
      <c r="AH164" s="2"/>
      <c r="AI164" s="2"/>
      <c r="AJ164" s="2"/>
      <c r="AK164" s="2"/>
    </row>
    <row r="165" spans="1:37" x14ac:dyDescent="0.2">
      <c r="A165" s="5" t="s">
        <v>20</v>
      </c>
      <c r="B165" s="2"/>
      <c r="D165" s="10">
        <v>42156</v>
      </c>
      <c r="E165" s="12" t="s">
        <v>263</v>
      </c>
      <c r="F165" s="12" t="s">
        <v>30</v>
      </c>
      <c r="G165" s="12" t="s">
        <v>60</v>
      </c>
      <c r="H165" s="12" t="s">
        <v>61</v>
      </c>
      <c r="I165" s="11">
        <v>173.95</v>
      </c>
      <c r="J165" s="11">
        <v>19.57</v>
      </c>
      <c r="K165" s="11">
        <v>83.65</v>
      </c>
      <c r="L165" s="11">
        <v>1354.17</v>
      </c>
      <c r="M165" s="11">
        <v>993.36</v>
      </c>
      <c r="N165" s="11">
        <v>544</v>
      </c>
      <c r="O165" s="10">
        <v>42156</v>
      </c>
      <c r="P165" s="11">
        <v>51.39</v>
      </c>
      <c r="Q165" s="11">
        <v>45.63</v>
      </c>
      <c r="R165" s="11">
        <v>315.18</v>
      </c>
      <c r="S165" s="11">
        <v>2015</v>
      </c>
      <c r="T165" s="2"/>
      <c r="U165" s="2"/>
      <c r="V165" s="2"/>
      <c r="W165" s="2"/>
      <c r="X165" s="2"/>
      <c r="Y165" s="2"/>
      <c r="Z165" s="2"/>
      <c r="AA165" s="2"/>
      <c r="AB165" s="2"/>
      <c r="AC165" s="2"/>
      <c r="AD165" s="2"/>
      <c r="AE165" s="2"/>
      <c r="AF165" s="2"/>
      <c r="AG165" s="2"/>
      <c r="AH165" s="2"/>
      <c r="AI165" s="2"/>
      <c r="AJ165" s="2"/>
      <c r="AK165" s="2"/>
    </row>
    <row r="166" spans="1:37" x14ac:dyDescent="0.2">
      <c r="A166" s="5" t="s">
        <v>20</v>
      </c>
      <c r="B166" s="2"/>
      <c r="D166" s="10">
        <v>42156</v>
      </c>
      <c r="E166" s="12" t="s">
        <v>264</v>
      </c>
      <c r="F166" s="12" t="s">
        <v>30</v>
      </c>
      <c r="G166" s="12" t="s">
        <v>31</v>
      </c>
      <c r="H166" s="12" t="s">
        <v>32</v>
      </c>
      <c r="I166" s="11">
        <v>50.96</v>
      </c>
      <c r="J166" s="11">
        <v>9.85</v>
      </c>
      <c r="K166" s="11">
        <v>42.14</v>
      </c>
      <c r="L166" s="11">
        <v>684.69</v>
      </c>
      <c r="M166" s="11">
        <v>537.67999999999995</v>
      </c>
      <c r="N166" s="11">
        <v>545</v>
      </c>
      <c r="O166" s="10">
        <v>42156</v>
      </c>
      <c r="P166" s="11">
        <v>50.39</v>
      </c>
      <c r="Q166" s="11">
        <v>25.54</v>
      </c>
      <c r="R166" s="11">
        <v>121.47</v>
      </c>
      <c r="S166" s="11">
        <v>2015</v>
      </c>
      <c r="T166" s="2"/>
      <c r="U166" s="2"/>
      <c r="V166" s="2"/>
      <c r="W166" s="2"/>
      <c r="X166" s="2"/>
      <c r="Y166" s="2"/>
      <c r="Z166" s="2"/>
      <c r="AA166" s="2"/>
      <c r="AB166" s="2"/>
      <c r="AC166" s="2"/>
      <c r="AD166" s="2"/>
      <c r="AE166" s="2"/>
      <c r="AF166" s="2"/>
      <c r="AG166" s="2"/>
      <c r="AH166" s="2"/>
      <c r="AI166" s="2"/>
      <c r="AJ166" s="2"/>
      <c r="AK166" s="2"/>
    </row>
    <row r="167" spans="1:37" x14ac:dyDescent="0.2">
      <c r="A167" s="5" t="s">
        <v>20</v>
      </c>
      <c r="B167" s="2"/>
      <c r="D167" s="10">
        <v>42156</v>
      </c>
      <c r="E167" s="12" t="s">
        <v>265</v>
      </c>
      <c r="F167" s="12" t="s">
        <v>35</v>
      </c>
      <c r="G167" s="12" t="s">
        <v>62</v>
      </c>
      <c r="H167" s="12" t="s">
        <v>63</v>
      </c>
      <c r="I167" s="11">
        <v>25.41</v>
      </c>
      <c r="J167" s="11">
        <v>13.84</v>
      </c>
      <c r="K167" s="11">
        <v>59.18</v>
      </c>
      <c r="L167" s="11">
        <v>1007.42</v>
      </c>
      <c r="M167" s="11">
        <v>783.55</v>
      </c>
      <c r="N167" s="11">
        <v>546</v>
      </c>
      <c r="O167" s="10">
        <v>42156</v>
      </c>
      <c r="P167" s="11">
        <v>51.88</v>
      </c>
      <c r="Q167" s="11">
        <v>103.32</v>
      </c>
      <c r="R167" s="11">
        <v>120.55</v>
      </c>
      <c r="S167" s="11">
        <v>2015</v>
      </c>
      <c r="T167" s="2"/>
      <c r="U167" s="2"/>
      <c r="V167" s="2"/>
      <c r="W167" s="2"/>
      <c r="X167" s="2"/>
      <c r="Y167" s="2"/>
      <c r="Z167" s="2"/>
      <c r="AA167" s="2"/>
      <c r="AB167" s="2"/>
      <c r="AC167" s="2"/>
      <c r="AD167" s="2"/>
      <c r="AE167" s="2"/>
      <c r="AF167" s="2"/>
      <c r="AG167" s="2"/>
      <c r="AH167" s="2"/>
      <c r="AI167" s="2"/>
      <c r="AJ167" s="2"/>
      <c r="AK167" s="2"/>
    </row>
    <row r="168" spans="1:37" x14ac:dyDescent="0.2">
      <c r="A168" s="5" t="s">
        <v>20</v>
      </c>
      <c r="B168" s="2"/>
      <c r="D168" s="10">
        <v>42156</v>
      </c>
      <c r="E168" s="12" t="s">
        <v>266</v>
      </c>
      <c r="F168" s="12" t="s">
        <v>53</v>
      </c>
      <c r="G168" s="12" t="s">
        <v>64</v>
      </c>
      <c r="H168" s="12" t="s">
        <v>65</v>
      </c>
      <c r="I168" s="11">
        <v>83.57</v>
      </c>
      <c r="J168" s="11">
        <v>16.97</v>
      </c>
      <c r="K168" s="11">
        <v>72.55</v>
      </c>
      <c r="L168" s="11">
        <v>1263.08</v>
      </c>
      <c r="M168" s="11">
        <v>925.43</v>
      </c>
      <c r="N168" s="11">
        <v>547</v>
      </c>
      <c r="O168" s="10">
        <v>42156</v>
      </c>
      <c r="P168" s="11">
        <v>51.89</v>
      </c>
      <c r="Q168" s="11">
        <v>143.47</v>
      </c>
      <c r="R168" s="11">
        <v>194.18</v>
      </c>
      <c r="S168" s="11">
        <v>2015</v>
      </c>
      <c r="T168" s="2"/>
      <c r="U168" s="2"/>
      <c r="V168" s="2"/>
      <c r="W168" s="2"/>
      <c r="X168" s="2"/>
      <c r="Y168" s="2"/>
      <c r="Z168" s="2"/>
      <c r="AA168" s="2"/>
      <c r="AB168" s="2"/>
      <c r="AC168" s="2"/>
      <c r="AD168" s="2"/>
      <c r="AE168" s="2"/>
      <c r="AF168" s="2"/>
      <c r="AG168" s="2"/>
      <c r="AH168" s="2"/>
      <c r="AI168" s="2"/>
      <c r="AJ168" s="2"/>
      <c r="AK168" s="2"/>
    </row>
    <row r="169" spans="1:37" x14ac:dyDescent="0.2">
      <c r="A169" s="5" t="s">
        <v>20</v>
      </c>
      <c r="B169" s="2"/>
      <c r="D169" s="10">
        <v>42156</v>
      </c>
      <c r="E169" s="12" t="s">
        <v>267</v>
      </c>
      <c r="F169" s="12" t="s">
        <v>35</v>
      </c>
      <c r="G169" s="12" t="s">
        <v>66</v>
      </c>
      <c r="H169" s="12" t="s">
        <v>67</v>
      </c>
      <c r="I169" s="11">
        <v>57.01</v>
      </c>
      <c r="J169" s="11">
        <v>10.46</v>
      </c>
      <c r="K169" s="11">
        <v>44.72</v>
      </c>
      <c r="L169" s="11">
        <v>726.33</v>
      </c>
      <c r="M169" s="11">
        <v>567.61</v>
      </c>
      <c r="N169" s="11">
        <v>548</v>
      </c>
      <c r="O169" s="10">
        <v>42156</v>
      </c>
      <c r="P169" s="11">
        <v>50.45</v>
      </c>
      <c r="Q169" s="11">
        <v>26.79</v>
      </c>
      <c r="R169" s="11">
        <v>131.93</v>
      </c>
      <c r="S169" s="11">
        <v>2015</v>
      </c>
      <c r="T169" s="2"/>
      <c r="U169" s="2"/>
      <c r="V169" s="2"/>
      <c r="W169" s="2"/>
      <c r="X169" s="2"/>
      <c r="Y169" s="2"/>
      <c r="Z169" s="2"/>
      <c r="AA169" s="2"/>
      <c r="AB169" s="2"/>
      <c r="AC169" s="2"/>
      <c r="AD169" s="2"/>
      <c r="AE169" s="2"/>
      <c r="AF169" s="2"/>
      <c r="AG169" s="2"/>
      <c r="AH169" s="2"/>
      <c r="AI169" s="2"/>
      <c r="AJ169" s="2"/>
      <c r="AK169" s="2"/>
    </row>
    <row r="170" spans="1:37" x14ac:dyDescent="0.2">
      <c r="A170" s="5" t="s">
        <v>20</v>
      </c>
      <c r="B170" s="2"/>
      <c r="D170" s="10">
        <v>42156</v>
      </c>
      <c r="E170" s="12" t="s">
        <v>268</v>
      </c>
      <c r="F170" s="12" t="s">
        <v>35</v>
      </c>
      <c r="G170" s="12" t="s">
        <v>68</v>
      </c>
      <c r="H170" s="12" t="s">
        <v>69</v>
      </c>
      <c r="I170" s="11">
        <v>10.98</v>
      </c>
      <c r="J170" s="11">
        <v>9.5</v>
      </c>
      <c r="K170" s="11">
        <v>40.619999999999997</v>
      </c>
      <c r="L170" s="11">
        <v>748.13</v>
      </c>
      <c r="M170" s="11">
        <v>562.66</v>
      </c>
      <c r="N170" s="11">
        <v>549</v>
      </c>
      <c r="O170" s="10">
        <v>42156</v>
      </c>
      <c r="P170" s="11">
        <v>50.48</v>
      </c>
      <c r="Q170" s="11">
        <v>115.39</v>
      </c>
      <c r="R170" s="11">
        <v>70.08</v>
      </c>
      <c r="S170" s="11">
        <v>2015</v>
      </c>
      <c r="T170" s="2"/>
      <c r="U170" s="2"/>
      <c r="V170" s="2"/>
      <c r="W170" s="2"/>
      <c r="X170" s="2"/>
      <c r="Y170" s="2"/>
      <c r="Z170" s="2"/>
      <c r="AA170" s="2"/>
      <c r="AB170" s="2"/>
      <c r="AC170" s="2"/>
      <c r="AD170" s="2"/>
      <c r="AE170" s="2"/>
      <c r="AF170" s="2"/>
      <c r="AG170" s="2"/>
      <c r="AH170" s="2"/>
      <c r="AI170" s="2"/>
      <c r="AJ170" s="2"/>
      <c r="AK170" s="2"/>
    </row>
    <row r="171" spans="1:37" x14ac:dyDescent="0.2">
      <c r="A171" s="5" t="s">
        <v>20</v>
      </c>
      <c r="B171" s="2"/>
      <c r="D171" s="10">
        <v>42156</v>
      </c>
      <c r="E171" s="12" t="s">
        <v>269</v>
      </c>
      <c r="F171" s="12" t="s">
        <v>35</v>
      </c>
      <c r="G171" s="12" t="s">
        <v>40</v>
      </c>
      <c r="H171" s="12" t="s">
        <v>41</v>
      </c>
      <c r="I171" s="11">
        <v>43.71</v>
      </c>
      <c r="J171" s="11">
        <v>14.35</v>
      </c>
      <c r="K171" s="11">
        <v>61.38</v>
      </c>
      <c r="L171" s="11">
        <v>1000</v>
      </c>
      <c r="M171" s="11">
        <v>827.32</v>
      </c>
      <c r="N171" s="11">
        <v>550</v>
      </c>
      <c r="O171" s="10">
        <v>42156</v>
      </c>
      <c r="P171" s="11">
        <v>50.86</v>
      </c>
      <c r="Q171" s="11">
        <v>40</v>
      </c>
      <c r="R171" s="11">
        <v>132.68</v>
      </c>
      <c r="S171" s="11">
        <v>2015</v>
      </c>
      <c r="T171" s="2"/>
      <c r="U171" s="2"/>
      <c r="V171" s="2"/>
      <c r="W171" s="2"/>
      <c r="X171" s="2"/>
      <c r="Y171" s="2"/>
      <c r="Z171" s="2"/>
      <c r="AA171" s="2"/>
      <c r="AB171" s="2"/>
      <c r="AC171" s="2"/>
      <c r="AD171" s="2"/>
      <c r="AE171" s="2"/>
      <c r="AF171" s="2"/>
      <c r="AG171" s="2"/>
      <c r="AH171" s="2"/>
      <c r="AI171" s="2"/>
      <c r="AJ171" s="2"/>
      <c r="AK171" s="2"/>
    </row>
    <row r="172" spans="1:37" x14ac:dyDescent="0.2">
      <c r="A172" s="5" t="s">
        <v>20</v>
      </c>
      <c r="B172" s="2"/>
      <c r="D172" s="10">
        <v>42156</v>
      </c>
      <c r="E172" s="12" t="s">
        <v>270</v>
      </c>
      <c r="F172" s="12" t="s">
        <v>35</v>
      </c>
      <c r="G172" s="12" t="s">
        <v>70</v>
      </c>
      <c r="H172" s="12" t="s">
        <v>71</v>
      </c>
      <c r="I172" s="11">
        <v>75.03</v>
      </c>
      <c r="J172" s="11">
        <v>10.36</v>
      </c>
      <c r="K172" s="11">
        <v>44.28</v>
      </c>
      <c r="L172" s="11">
        <v>719.13</v>
      </c>
      <c r="M172" s="11">
        <v>543.36</v>
      </c>
      <c r="N172" s="11">
        <v>551</v>
      </c>
      <c r="O172" s="10">
        <v>42156</v>
      </c>
      <c r="P172" s="11">
        <v>50.44</v>
      </c>
      <c r="Q172" s="11">
        <v>26.57</v>
      </c>
      <c r="R172" s="11">
        <v>149.19999999999999</v>
      </c>
      <c r="S172" s="11">
        <v>2015</v>
      </c>
      <c r="T172" s="2"/>
      <c r="U172" s="2"/>
      <c r="V172" s="2"/>
      <c r="W172" s="2"/>
      <c r="X172" s="2"/>
      <c r="Y172" s="2"/>
      <c r="Z172" s="2"/>
      <c r="AA172" s="2"/>
      <c r="AB172" s="2"/>
      <c r="AC172" s="2"/>
      <c r="AD172" s="2"/>
      <c r="AE172" s="2"/>
      <c r="AF172" s="2"/>
      <c r="AG172" s="2"/>
      <c r="AH172" s="2"/>
      <c r="AI172" s="2"/>
      <c r="AJ172" s="2"/>
      <c r="AK172" s="2"/>
    </row>
    <row r="173" spans="1:37" x14ac:dyDescent="0.2">
      <c r="A173" s="5" t="s">
        <v>20</v>
      </c>
      <c r="B173" s="2"/>
      <c r="D173" s="10">
        <v>42156</v>
      </c>
      <c r="E173" s="12" t="s">
        <v>271</v>
      </c>
      <c r="F173" s="12" t="s">
        <v>53</v>
      </c>
      <c r="G173" s="12" t="s">
        <v>72</v>
      </c>
      <c r="H173" s="12" t="s">
        <v>73</v>
      </c>
      <c r="I173" s="11">
        <v>74.8</v>
      </c>
      <c r="J173" s="11">
        <v>12.24</v>
      </c>
      <c r="K173" s="11">
        <v>52.31</v>
      </c>
      <c r="L173" s="11">
        <v>848.58</v>
      </c>
      <c r="M173" s="11">
        <v>655.48</v>
      </c>
      <c r="N173" s="11">
        <v>552</v>
      </c>
      <c r="O173" s="10">
        <v>42156</v>
      </c>
      <c r="P173" s="11">
        <v>50.63</v>
      </c>
      <c r="Q173" s="11">
        <v>30.46</v>
      </c>
      <c r="R173" s="11">
        <v>162.63999999999999</v>
      </c>
      <c r="S173" s="11">
        <v>2015</v>
      </c>
      <c r="T173" s="2"/>
      <c r="U173" s="2"/>
      <c r="V173" s="2"/>
      <c r="W173" s="2"/>
      <c r="X173" s="2"/>
      <c r="Y173" s="2"/>
      <c r="Z173" s="2"/>
      <c r="AA173" s="2"/>
      <c r="AB173" s="2"/>
      <c r="AC173" s="2"/>
      <c r="AD173" s="2"/>
      <c r="AE173" s="2"/>
      <c r="AF173" s="2"/>
      <c r="AG173" s="2"/>
      <c r="AH173" s="2"/>
      <c r="AI173" s="2"/>
      <c r="AJ173" s="2"/>
      <c r="AK173" s="2"/>
    </row>
    <row r="174" spans="1:37" x14ac:dyDescent="0.2">
      <c r="A174" s="5" t="s">
        <v>20</v>
      </c>
      <c r="B174" s="2"/>
      <c r="D174" s="10">
        <v>42156</v>
      </c>
      <c r="E174" s="12" t="s">
        <v>272</v>
      </c>
      <c r="F174" s="12" t="s">
        <v>74</v>
      </c>
      <c r="G174" s="12" t="s">
        <v>75</v>
      </c>
      <c r="H174" s="12" t="s">
        <v>76</v>
      </c>
      <c r="I174" s="11">
        <v>128.37</v>
      </c>
      <c r="J174" s="11">
        <v>15.67</v>
      </c>
      <c r="K174" s="11">
        <v>67.010000000000005</v>
      </c>
      <c r="L174" s="11">
        <v>1085.71</v>
      </c>
      <c r="M174" s="11">
        <v>806.9</v>
      </c>
      <c r="N174" s="11">
        <v>553</v>
      </c>
      <c r="O174" s="10">
        <v>42156</v>
      </c>
      <c r="P174" s="11">
        <v>50.99</v>
      </c>
      <c r="Q174" s="11">
        <v>37.57</v>
      </c>
      <c r="R174" s="11">
        <v>241.24</v>
      </c>
      <c r="S174" s="11">
        <v>2015</v>
      </c>
      <c r="T174" s="2"/>
      <c r="U174" s="2"/>
      <c r="V174" s="2"/>
      <c r="W174" s="2"/>
      <c r="X174" s="2"/>
      <c r="Y174" s="2"/>
      <c r="Z174" s="2"/>
      <c r="AA174" s="2"/>
      <c r="AB174" s="2"/>
      <c r="AC174" s="2"/>
      <c r="AD174" s="2"/>
      <c r="AE174" s="2"/>
      <c r="AF174" s="2"/>
      <c r="AG174" s="2"/>
      <c r="AH174" s="2"/>
      <c r="AI174" s="2"/>
      <c r="AJ174" s="2"/>
      <c r="AK174" s="2"/>
    </row>
    <row r="175" spans="1:37" x14ac:dyDescent="0.2">
      <c r="A175" s="5" t="s">
        <v>20</v>
      </c>
      <c r="B175" s="2"/>
      <c r="D175" s="10">
        <v>42156</v>
      </c>
      <c r="E175" s="12" t="s">
        <v>273</v>
      </c>
      <c r="F175" s="12" t="s">
        <v>74</v>
      </c>
      <c r="G175" s="12" t="s">
        <v>77</v>
      </c>
      <c r="H175" s="12" t="s">
        <v>78</v>
      </c>
      <c r="I175" s="11">
        <v>190.57</v>
      </c>
      <c r="J175" s="11">
        <v>28.05</v>
      </c>
      <c r="K175" s="11">
        <v>119.93</v>
      </c>
      <c r="L175" s="11">
        <v>2027.25</v>
      </c>
      <c r="M175" s="11">
        <v>1446.9</v>
      </c>
      <c r="N175" s="11">
        <v>554</v>
      </c>
      <c r="O175" s="10">
        <v>42156</v>
      </c>
      <c r="P175" s="11">
        <v>54.43</v>
      </c>
      <c r="Q175" s="11">
        <v>194.31</v>
      </c>
      <c r="R175" s="11">
        <v>386.04</v>
      </c>
      <c r="S175" s="11">
        <v>2015</v>
      </c>
      <c r="T175" s="2"/>
      <c r="U175" s="2"/>
      <c r="V175" s="2"/>
      <c r="W175" s="2"/>
      <c r="X175" s="2"/>
      <c r="Y175" s="2"/>
      <c r="Z175" s="2"/>
      <c r="AA175" s="2"/>
      <c r="AB175" s="2"/>
      <c r="AC175" s="2"/>
      <c r="AD175" s="2"/>
      <c r="AE175" s="2"/>
      <c r="AF175" s="2"/>
      <c r="AG175" s="2"/>
      <c r="AH175" s="2"/>
      <c r="AI175" s="2"/>
      <c r="AJ175" s="2"/>
      <c r="AK175" s="2"/>
    </row>
    <row r="176" spans="1:37" x14ac:dyDescent="0.2">
      <c r="A176" s="5" t="s">
        <v>20</v>
      </c>
      <c r="B176" s="2"/>
      <c r="D176" s="10">
        <v>42156</v>
      </c>
      <c r="E176" s="12" t="s">
        <v>274</v>
      </c>
      <c r="F176" s="12" t="s">
        <v>23</v>
      </c>
      <c r="G176" s="12" t="s">
        <v>33</v>
      </c>
      <c r="H176" s="12" t="s">
        <v>34</v>
      </c>
      <c r="I176" s="11">
        <v>129.13999999999999</v>
      </c>
      <c r="J176" s="11">
        <v>17.64</v>
      </c>
      <c r="K176" s="11">
        <v>75.45</v>
      </c>
      <c r="L176" s="11">
        <v>1222.05</v>
      </c>
      <c r="M176" s="11">
        <v>931.16</v>
      </c>
      <c r="N176" s="11">
        <v>555</v>
      </c>
      <c r="O176" s="10">
        <v>42156</v>
      </c>
      <c r="P176" s="11">
        <v>51.19</v>
      </c>
      <c r="Q176" s="11">
        <v>41.66</v>
      </c>
      <c r="R176" s="11">
        <v>249.23</v>
      </c>
      <c r="S176" s="11">
        <v>2015</v>
      </c>
      <c r="T176" s="2"/>
      <c r="U176" s="2"/>
      <c r="V176" s="2"/>
      <c r="W176" s="2"/>
      <c r="X176" s="2"/>
      <c r="Y176" s="2"/>
      <c r="Z176" s="2"/>
      <c r="AA176" s="2"/>
      <c r="AB176" s="2"/>
      <c r="AC176" s="2"/>
      <c r="AD176" s="2"/>
      <c r="AE176" s="2"/>
      <c r="AF176" s="2"/>
      <c r="AG176" s="2"/>
      <c r="AH176" s="2"/>
      <c r="AI176" s="2"/>
      <c r="AJ176" s="2"/>
      <c r="AK176" s="2"/>
    </row>
    <row r="177" spans="1:37" x14ac:dyDescent="0.2">
      <c r="A177" s="5" t="s">
        <v>20</v>
      </c>
      <c r="B177" s="2"/>
      <c r="D177" s="10">
        <v>42156</v>
      </c>
      <c r="E177" s="12" t="s">
        <v>275</v>
      </c>
      <c r="F177" s="12" t="s">
        <v>44</v>
      </c>
      <c r="G177" s="12" t="s">
        <v>79</v>
      </c>
      <c r="H177" s="12" t="s">
        <v>80</v>
      </c>
      <c r="I177" s="11">
        <v>103.5</v>
      </c>
      <c r="J177" s="11">
        <v>13.23</v>
      </c>
      <c r="K177" s="11">
        <v>56.55</v>
      </c>
      <c r="L177" s="11">
        <v>990</v>
      </c>
      <c r="M177" s="11">
        <v>683.85</v>
      </c>
      <c r="N177" s="11">
        <v>556</v>
      </c>
      <c r="O177" s="10">
        <v>42156</v>
      </c>
      <c r="P177" s="11">
        <v>50.85</v>
      </c>
      <c r="Q177" s="11">
        <v>107.65</v>
      </c>
      <c r="R177" s="11">
        <v>198.5</v>
      </c>
      <c r="S177" s="11">
        <v>2015</v>
      </c>
      <c r="T177" s="2"/>
      <c r="U177" s="2"/>
      <c r="V177" s="2"/>
      <c r="W177" s="2"/>
      <c r="X177" s="2"/>
      <c r="Y177" s="2"/>
      <c r="Z177" s="2"/>
      <c r="AA177" s="2"/>
      <c r="AB177" s="2"/>
      <c r="AC177" s="2"/>
      <c r="AD177" s="2"/>
      <c r="AE177" s="2"/>
      <c r="AF177" s="2"/>
      <c r="AG177" s="2"/>
      <c r="AH177" s="2"/>
      <c r="AI177" s="2"/>
      <c r="AJ177" s="2"/>
      <c r="AK177" s="2"/>
    </row>
    <row r="178" spans="1:37" x14ac:dyDescent="0.2">
      <c r="A178" s="5" t="s">
        <v>20</v>
      </c>
      <c r="B178" s="2"/>
      <c r="D178" s="10">
        <v>42156</v>
      </c>
      <c r="E178" s="12" t="s">
        <v>276</v>
      </c>
      <c r="F178" s="12" t="s">
        <v>35</v>
      </c>
      <c r="G178" s="12" t="s">
        <v>42</v>
      </c>
      <c r="H178" s="12" t="s">
        <v>43</v>
      </c>
      <c r="I178" s="11">
        <v>39.409999999999997</v>
      </c>
      <c r="J178" s="11">
        <v>13.73</v>
      </c>
      <c r="K178" s="11">
        <v>58.71</v>
      </c>
      <c r="L178" s="11">
        <v>1000</v>
      </c>
      <c r="M178" s="11">
        <v>782.69</v>
      </c>
      <c r="N178" s="11">
        <v>557</v>
      </c>
      <c r="O178" s="10">
        <v>42156</v>
      </c>
      <c r="P178" s="11">
        <v>50.86</v>
      </c>
      <c r="Q178" s="11">
        <v>82.95</v>
      </c>
      <c r="R178" s="11">
        <v>134.36000000000001</v>
      </c>
      <c r="S178" s="11">
        <v>2015</v>
      </c>
      <c r="T178" s="2"/>
      <c r="U178" s="2"/>
      <c r="V178" s="2"/>
      <c r="W178" s="2"/>
      <c r="X178" s="2"/>
      <c r="Y178" s="2"/>
      <c r="Z178" s="2"/>
      <c r="AA178" s="2"/>
      <c r="AB178" s="2"/>
      <c r="AC178" s="2"/>
      <c r="AD178" s="2"/>
      <c r="AE178" s="2"/>
      <c r="AF178" s="2"/>
      <c r="AG178" s="2"/>
      <c r="AH178" s="2"/>
      <c r="AI178" s="2"/>
      <c r="AJ178" s="2"/>
      <c r="AK178" s="2"/>
    </row>
    <row r="179" spans="1:37" x14ac:dyDescent="0.2">
      <c r="A179" s="5" t="s">
        <v>20</v>
      </c>
      <c r="B179" s="2"/>
      <c r="D179" s="10">
        <v>42156</v>
      </c>
      <c r="E179" s="12" t="s">
        <v>277</v>
      </c>
      <c r="F179" s="12" t="s">
        <v>44</v>
      </c>
      <c r="G179" s="12" t="s">
        <v>81</v>
      </c>
      <c r="H179" s="12" t="s">
        <v>82</v>
      </c>
      <c r="I179" s="11">
        <v>24.5</v>
      </c>
      <c r="J179" s="11">
        <v>11.52</v>
      </c>
      <c r="K179" s="11">
        <v>49.26</v>
      </c>
      <c r="L179" s="11">
        <v>887.5</v>
      </c>
      <c r="M179" s="11">
        <v>667.1</v>
      </c>
      <c r="N179" s="11">
        <v>558</v>
      </c>
      <c r="O179" s="10">
        <v>42156</v>
      </c>
      <c r="P179" s="11">
        <v>50.69</v>
      </c>
      <c r="Q179" s="11">
        <v>119.58</v>
      </c>
      <c r="R179" s="11">
        <v>100.82</v>
      </c>
      <c r="S179" s="11">
        <v>2015</v>
      </c>
      <c r="T179" s="2"/>
      <c r="U179" s="2"/>
      <c r="V179" s="2"/>
      <c r="W179" s="2"/>
      <c r="X179" s="2"/>
      <c r="Y179" s="2"/>
      <c r="Z179" s="2"/>
      <c r="AA179" s="2"/>
      <c r="AB179" s="2"/>
      <c r="AC179" s="2"/>
      <c r="AD179" s="2"/>
      <c r="AE179" s="2"/>
      <c r="AF179" s="2"/>
      <c r="AG179" s="2"/>
      <c r="AH179" s="2"/>
      <c r="AI179" s="2"/>
      <c r="AJ179" s="2"/>
      <c r="AK179" s="2"/>
    </row>
    <row r="180" spans="1:37" x14ac:dyDescent="0.2">
      <c r="A180" s="5" t="s">
        <v>20</v>
      </c>
      <c r="B180" s="2"/>
      <c r="D180" s="10">
        <v>42186</v>
      </c>
      <c r="E180" s="12" t="s">
        <v>317</v>
      </c>
      <c r="F180" s="12" t="s">
        <v>44</v>
      </c>
      <c r="G180" s="12" t="s">
        <v>45</v>
      </c>
      <c r="H180" s="12" t="s">
        <v>46</v>
      </c>
      <c r="I180" s="11">
        <v>33.659999999999997</v>
      </c>
      <c r="J180" s="11">
        <v>10.99</v>
      </c>
      <c r="K180" s="11">
        <v>47</v>
      </c>
      <c r="L180" s="11">
        <v>850.96</v>
      </c>
      <c r="M180" s="11">
        <v>628.86</v>
      </c>
      <c r="N180" s="11">
        <v>559</v>
      </c>
      <c r="O180" s="10">
        <v>42186</v>
      </c>
      <c r="P180" s="11">
        <v>50.64</v>
      </c>
      <c r="Q180" s="11">
        <v>118.48</v>
      </c>
      <c r="R180" s="11">
        <v>103.62</v>
      </c>
      <c r="S180" s="11">
        <v>2015</v>
      </c>
      <c r="T180" s="2"/>
      <c r="U180" s="2"/>
      <c r="V180" s="2"/>
      <c r="W180" s="2"/>
      <c r="X180" s="2"/>
      <c r="Y180" s="2"/>
      <c r="Z180" s="2"/>
      <c r="AA180" s="2"/>
      <c r="AB180" s="2"/>
      <c r="AC180" s="2"/>
      <c r="AD180" s="2"/>
      <c r="AE180" s="2"/>
      <c r="AF180" s="2"/>
      <c r="AG180" s="2"/>
      <c r="AH180" s="2"/>
      <c r="AI180" s="2"/>
      <c r="AJ180" s="2"/>
      <c r="AK180" s="2"/>
    </row>
    <row r="181" spans="1:37" x14ac:dyDescent="0.2">
      <c r="A181" s="5" t="s">
        <v>20</v>
      </c>
      <c r="B181" s="2"/>
      <c r="D181" s="10">
        <v>42186</v>
      </c>
      <c r="E181" s="12" t="s">
        <v>318</v>
      </c>
      <c r="F181" s="12" t="s">
        <v>23</v>
      </c>
      <c r="G181" s="12" t="s">
        <v>47</v>
      </c>
      <c r="H181" s="12" t="s">
        <v>48</v>
      </c>
      <c r="I181" s="11">
        <v>86.23</v>
      </c>
      <c r="J181" s="11">
        <v>18.91</v>
      </c>
      <c r="K181" s="11">
        <v>80.83</v>
      </c>
      <c r="L181" s="11">
        <v>1308.72</v>
      </c>
      <c r="M181" s="11">
        <v>1038.33</v>
      </c>
      <c r="N181" s="11">
        <v>560</v>
      </c>
      <c r="O181" s="10">
        <v>42186</v>
      </c>
      <c r="P181" s="11">
        <v>51.32</v>
      </c>
      <c r="Q181" s="11">
        <v>44.26</v>
      </c>
      <c r="R181" s="11">
        <v>226.13</v>
      </c>
      <c r="S181" s="11">
        <v>2015</v>
      </c>
      <c r="T181" s="2"/>
      <c r="U181" s="2"/>
      <c r="V181" s="2"/>
      <c r="W181" s="2"/>
      <c r="X181" s="2"/>
      <c r="Y181" s="2"/>
      <c r="Z181" s="2"/>
      <c r="AA181" s="2"/>
      <c r="AB181" s="2"/>
      <c r="AC181" s="2"/>
      <c r="AD181" s="2"/>
      <c r="AE181" s="2"/>
      <c r="AF181" s="2"/>
      <c r="AG181" s="2"/>
      <c r="AH181" s="2"/>
      <c r="AI181" s="2"/>
      <c r="AJ181" s="2"/>
      <c r="AK181" s="2"/>
    </row>
    <row r="182" spans="1:37" x14ac:dyDescent="0.2">
      <c r="A182" s="5" t="s">
        <v>20</v>
      </c>
      <c r="B182" s="2"/>
      <c r="D182" s="10">
        <v>42186</v>
      </c>
      <c r="E182" s="12" t="s">
        <v>292</v>
      </c>
      <c r="F182" s="12" t="s">
        <v>23</v>
      </c>
      <c r="G182" s="12" t="s">
        <v>24</v>
      </c>
      <c r="H182" s="12" t="s">
        <v>25</v>
      </c>
      <c r="I182" s="11">
        <v>115.81</v>
      </c>
      <c r="J182" s="11">
        <v>20.16</v>
      </c>
      <c r="K182" s="11">
        <v>86.2</v>
      </c>
      <c r="L182" s="11">
        <v>1395.39</v>
      </c>
      <c r="M182" s="11">
        <v>1040.52</v>
      </c>
      <c r="N182" s="11">
        <v>561</v>
      </c>
      <c r="O182" s="10">
        <v>42186</v>
      </c>
      <c r="P182" s="11">
        <v>52.15</v>
      </c>
      <c r="Q182" s="11">
        <v>60.82</v>
      </c>
      <c r="R182" s="11">
        <v>294.05</v>
      </c>
      <c r="S182" s="11">
        <v>2015</v>
      </c>
      <c r="T182" s="2"/>
      <c r="U182" s="2"/>
      <c r="V182" s="2"/>
      <c r="W182" s="2"/>
      <c r="X182" s="2"/>
      <c r="Y182" s="2"/>
      <c r="Z182" s="2"/>
      <c r="AA182" s="2"/>
      <c r="AB182" s="2"/>
      <c r="AC182" s="2"/>
      <c r="AD182" s="2"/>
      <c r="AE182" s="2"/>
      <c r="AF182" s="2"/>
      <c r="AG182" s="2"/>
      <c r="AH182" s="2"/>
      <c r="AI182" s="2"/>
      <c r="AJ182" s="2"/>
      <c r="AK182" s="2"/>
    </row>
    <row r="183" spans="1:37" x14ac:dyDescent="0.2">
      <c r="A183" s="5" t="s">
        <v>20</v>
      </c>
      <c r="B183" s="2"/>
      <c r="D183" s="10">
        <v>42186</v>
      </c>
      <c r="E183" s="12" t="s">
        <v>319</v>
      </c>
      <c r="F183" s="12" t="s">
        <v>23</v>
      </c>
      <c r="G183" s="12" t="s">
        <v>83</v>
      </c>
      <c r="H183" s="12" t="s">
        <v>84</v>
      </c>
      <c r="I183" s="11">
        <v>142.30000000000001</v>
      </c>
      <c r="J183" s="11">
        <v>18.96</v>
      </c>
      <c r="K183" s="11">
        <v>81.06</v>
      </c>
      <c r="L183" s="11">
        <v>1312.5</v>
      </c>
      <c r="M183" s="11">
        <v>989.01</v>
      </c>
      <c r="N183" s="11">
        <v>562</v>
      </c>
      <c r="O183" s="10">
        <v>42186</v>
      </c>
      <c r="P183" s="11">
        <v>51.33</v>
      </c>
      <c r="Q183" s="11">
        <v>44.38</v>
      </c>
      <c r="R183" s="11">
        <v>279.11</v>
      </c>
      <c r="S183" s="11">
        <v>2015</v>
      </c>
      <c r="T183" s="2"/>
      <c r="U183" s="2"/>
      <c r="V183" s="2"/>
      <c r="W183" s="2"/>
      <c r="X183" s="2"/>
      <c r="Y183" s="2"/>
      <c r="Z183" s="2"/>
      <c r="AA183" s="2"/>
      <c r="AB183" s="2"/>
      <c r="AC183" s="2"/>
      <c r="AD183" s="2"/>
      <c r="AE183" s="2"/>
      <c r="AF183" s="2"/>
      <c r="AG183" s="2"/>
      <c r="AH183" s="2"/>
      <c r="AI183" s="2"/>
      <c r="AJ183" s="2"/>
      <c r="AK183" s="2"/>
    </row>
    <row r="184" spans="1:37" x14ac:dyDescent="0.2">
      <c r="A184" s="5" t="s">
        <v>20</v>
      </c>
      <c r="B184" s="2"/>
      <c r="D184" s="10">
        <v>42186</v>
      </c>
      <c r="E184" s="12" t="s">
        <v>293</v>
      </c>
      <c r="F184" s="12" t="s">
        <v>35</v>
      </c>
      <c r="G184" s="12" t="s">
        <v>36</v>
      </c>
      <c r="H184" s="12" t="s">
        <v>37</v>
      </c>
      <c r="I184" s="11">
        <v>25.83</v>
      </c>
      <c r="J184" s="11">
        <v>9.7799999999999994</v>
      </c>
      <c r="K184" s="11">
        <v>41.82</v>
      </c>
      <c r="L184" s="11">
        <v>679.48</v>
      </c>
      <c r="M184" s="11">
        <v>564.94000000000005</v>
      </c>
      <c r="N184" s="11">
        <v>563</v>
      </c>
      <c r="O184" s="10">
        <v>42186</v>
      </c>
      <c r="P184" s="11">
        <v>50.38</v>
      </c>
      <c r="Q184" s="11">
        <v>25.38</v>
      </c>
      <c r="R184" s="11">
        <v>89.16</v>
      </c>
      <c r="S184" s="11">
        <v>2015</v>
      </c>
      <c r="T184" s="2"/>
      <c r="U184" s="2"/>
      <c r="V184" s="2"/>
      <c r="W184" s="2"/>
      <c r="X184" s="2"/>
      <c r="Y184" s="2"/>
      <c r="Z184" s="2"/>
      <c r="AA184" s="2"/>
      <c r="AB184" s="2"/>
      <c r="AC184" s="2"/>
      <c r="AD184" s="2"/>
      <c r="AE184" s="2"/>
      <c r="AF184" s="2"/>
      <c r="AG184" s="2"/>
      <c r="AH184" s="2"/>
      <c r="AI184" s="2"/>
      <c r="AJ184" s="2"/>
      <c r="AK184" s="2"/>
    </row>
    <row r="185" spans="1:37" x14ac:dyDescent="0.2">
      <c r="A185" s="5" t="s">
        <v>20</v>
      </c>
      <c r="B185" s="2"/>
      <c r="D185" s="10">
        <v>42186</v>
      </c>
      <c r="E185" s="12" t="s">
        <v>294</v>
      </c>
      <c r="F185" s="12" t="s">
        <v>35</v>
      </c>
      <c r="G185" s="12" t="s">
        <v>49</v>
      </c>
      <c r="H185" s="12" t="s">
        <v>50</v>
      </c>
      <c r="I185" s="11">
        <v>51.95</v>
      </c>
      <c r="J185" s="11">
        <v>9.9600000000000009</v>
      </c>
      <c r="K185" s="11">
        <v>42.57</v>
      </c>
      <c r="L185" s="11">
        <v>691.5</v>
      </c>
      <c r="M185" s="11">
        <v>542.54999999999995</v>
      </c>
      <c r="N185" s="11">
        <v>564</v>
      </c>
      <c r="O185" s="10">
        <v>42186</v>
      </c>
      <c r="P185" s="11">
        <v>50.4</v>
      </c>
      <c r="Q185" s="11">
        <v>25.75</v>
      </c>
      <c r="R185" s="11">
        <v>123.2</v>
      </c>
      <c r="S185" s="11">
        <v>2015</v>
      </c>
      <c r="T185" s="2"/>
      <c r="U185" s="2"/>
      <c r="V185" s="2"/>
      <c r="W185" s="2"/>
      <c r="X185" s="2"/>
      <c r="Y185" s="2"/>
      <c r="Z185" s="2"/>
      <c r="AA185" s="2"/>
      <c r="AB185" s="2"/>
      <c r="AC185" s="2"/>
      <c r="AD185" s="2"/>
      <c r="AE185" s="2"/>
      <c r="AF185" s="2"/>
      <c r="AG185" s="2"/>
      <c r="AH185" s="2"/>
      <c r="AI185" s="2"/>
      <c r="AJ185" s="2"/>
      <c r="AK185" s="2"/>
    </row>
    <row r="186" spans="1:37" x14ac:dyDescent="0.2">
      <c r="A186" s="5" t="s">
        <v>20</v>
      </c>
      <c r="B186" s="2"/>
      <c r="D186" s="10">
        <v>42186</v>
      </c>
      <c r="E186" s="12" t="s">
        <v>295</v>
      </c>
      <c r="F186" s="12" t="s">
        <v>23</v>
      </c>
      <c r="G186" s="12" t="s">
        <v>51</v>
      </c>
      <c r="H186" s="12" t="s">
        <v>52</v>
      </c>
      <c r="I186" s="11">
        <v>79.239999999999995</v>
      </c>
      <c r="J186" s="11">
        <v>16.510000000000002</v>
      </c>
      <c r="K186" s="11">
        <v>70.58</v>
      </c>
      <c r="L186" s="11">
        <v>1191.3499999999999</v>
      </c>
      <c r="M186" s="11">
        <v>901.85</v>
      </c>
      <c r="N186" s="11">
        <v>565</v>
      </c>
      <c r="O186" s="10">
        <v>42186</v>
      </c>
      <c r="P186" s="11">
        <v>51.74</v>
      </c>
      <c r="Q186" s="11">
        <v>100.6</v>
      </c>
      <c r="R186" s="11">
        <v>188.9</v>
      </c>
      <c r="S186" s="11">
        <v>2015</v>
      </c>
      <c r="T186" s="2"/>
      <c r="U186" s="2"/>
      <c r="V186" s="2"/>
      <c r="W186" s="2"/>
      <c r="X186" s="2"/>
      <c r="Y186" s="2"/>
      <c r="Z186" s="2"/>
      <c r="AA186" s="2"/>
      <c r="AB186" s="2"/>
      <c r="AC186" s="2"/>
      <c r="AD186" s="2"/>
      <c r="AE186" s="2"/>
      <c r="AF186" s="2"/>
      <c r="AG186" s="2"/>
      <c r="AH186" s="2"/>
      <c r="AI186" s="2"/>
      <c r="AJ186" s="2"/>
      <c r="AK186" s="2"/>
    </row>
    <row r="187" spans="1:37" x14ac:dyDescent="0.2">
      <c r="A187" s="5" t="s">
        <v>20</v>
      </c>
      <c r="B187" s="2"/>
      <c r="D187" s="10">
        <v>42186</v>
      </c>
      <c r="E187" s="12" t="s">
        <v>296</v>
      </c>
      <c r="F187" s="12" t="s">
        <v>53</v>
      </c>
      <c r="G187" s="12" t="s">
        <v>54</v>
      </c>
      <c r="H187" s="12" t="s">
        <v>55</v>
      </c>
      <c r="I187" s="11">
        <v>49.94</v>
      </c>
      <c r="J187" s="11">
        <v>11.82</v>
      </c>
      <c r="K187" s="11">
        <v>50.58</v>
      </c>
      <c r="L187" s="11">
        <v>908.79</v>
      </c>
      <c r="M187" s="11">
        <v>653.77</v>
      </c>
      <c r="N187" s="11">
        <v>566</v>
      </c>
      <c r="O187" s="10">
        <v>42186</v>
      </c>
      <c r="P187" s="11">
        <v>51.18</v>
      </c>
      <c r="Q187" s="11">
        <v>129.30000000000001</v>
      </c>
      <c r="R187" s="11">
        <v>125.72</v>
      </c>
      <c r="S187" s="11">
        <v>2015</v>
      </c>
      <c r="T187" s="2"/>
      <c r="U187" s="2"/>
      <c r="V187" s="2"/>
      <c r="W187" s="2"/>
      <c r="X187" s="2"/>
      <c r="Y187" s="2"/>
      <c r="Z187" s="2"/>
      <c r="AA187" s="2"/>
      <c r="AB187" s="2"/>
      <c r="AC187" s="2"/>
      <c r="AD187" s="2"/>
      <c r="AE187" s="2"/>
      <c r="AF187" s="2"/>
      <c r="AG187" s="2"/>
      <c r="AH187" s="2"/>
      <c r="AI187" s="2"/>
      <c r="AJ187" s="2"/>
      <c r="AK187" s="2"/>
    </row>
    <row r="188" spans="1:37" x14ac:dyDescent="0.2">
      <c r="A188" s="5" t="s">
        <v>20</v>
      </c>
      <c r="B188" s="2"/>
      <c r="D188" s="10">
        <v>42186</v>
      </c>
      <c r="E188" s="12" t="s">
        <v>297</v>
      </c>
      <c r="F188" s="12" t="s">
        <v>23</v>
      </c>
      <c r="G188" s="12" t="s">
        <v>26</v>
      </c>
      <c r="H188" s="12" t="s">
        <v>27</v>
      </c>
      <c r="I188" s="11">
        <v>173.14</v>
      </c>
      <c r="J188" s="11">
        <v>21.42</v>
      </c>
      <c r="K188" s="11">
        <v>91.57</v>
      </c>
      <c r="L188" s="11">
        <v>1482.06</v>
      </c>
      <c r="M188" s="11">
        <v>1094.33</v>
      </c>
      <c r="N188" s="11">
        <v>567</v>
      </c>
      <c r="O188" s="10">
        <v>42186</v>
      </c>
      <c r="P188" s="11">
        <v>51.58</v>
      </c>
      <c r="Q188" s="11">
        <v>49.46</v>
      </c>
      <c r="R188" s="11">
        <v>338.27</v>
      </c>
      <c r="S188" s="11">
        <v>2015</v>
      </c>
      <c r="T188" s="2"/>
      <c r="U188" s="2"/>
      <c r="V188" s="2"/>
      <c r="W188" s="2"/>
      <c r="X188" s="2"/>
      <c r="Y188" s="2"/>
      <c r="Z188" s="2"/>
      <c r="AA188" s="2"/>
      <c r="AB188" s="2"/>
      <c r="AC188" s="2"/>
      <c r="AD188" s="2"/>
      <c r="AE188" s="2"/>
      <c r="AF188" s="2"/>
      <c r="AG188" s="2"/>
      <c r="AH188" s="2"/>
      <c r="AI188" s="2"/>
      <c r="AJ188" s="2"/>
      <c r="AK188" s="2"/>
    </row>
    <row r="189" spans="1:37" x14ac:dyDescent="0.2">
      <c r="A189" s="5" t="s">
        <v>20</v>
      </c>
      <c r="B189" s="2"/>
      <c r="D189" s="10">
        <v>42186</v>
      </c>
      <c r="E189" s="12" t="s">
        <v>298</v>
      </c>
      <c r="F189" s="12" t="s">
        <v>53</v>
      </c>
      <c r="G189" s="12" t="s">
        <v>56</v>
      </c>
      <c r="H189" s="12" t="s">
        <v>57</v>
      </c>
      <c r="I189" s="11">
        <v>63.58</v>
      </c>
      <c r="J189" s="11">
        <v>12.85</v>
      </c>
      <c r="K189" s="11">
        <v>54.93</v>
      </c>
      <c r="L189" s="11">
        <v>891</v>
      </c>
      <c r="M189" s="11">
        <v>703.38</v>
      </c>
      <c r="N189" s="11">
        <v>568</v>
      </c>
      <c r="O189" s="10">
        <v>42186</v>
      </c>
      <c r="P189" s="11">
        <v>50.7</v>
      </c>
      <c r="Q189" s="11">
        <v>31.73</v>
      </c>
      <c r="R189" s="11">
        <v>155.88999999999999</v>
      </c>
      <c r="S189" s="11">
        <v>2015</v>
      </c>
      <c r="T189" s="2"/>
      <c r="U189" s="2"/>
      <c r="V189" s="2"/>
      <c r="W189" s="2"/>
      <c r="X189" s="2"/>
      <c r="Y189" s="2"/>
      <c r="Z189" s="2"/>
      <c r="AA189" s="2"/>
      <c r="AB189" s="2"/>
      <c r="AC189" s="2"/>
      <c r="AD189" s="2"/>
      <c r="AE189" s="2"/>
      <c r="AF189" s="2"/>
      <c r="AG189" s="2"/>
      <c r="AH189" s="2"/>
      <c r="AI189" s="2"/>
      <c r="AJ189" s="2"/>
      <c r="AK189" s="2"/>
    </row>
    <row r="190" spans="1:37" x14ac:dyDescent="0.2">
      <c r="A190" s="5" t="s">
        <v>20</v>
      </c>
      <c r="B190" s="2"/>
      <c r="D190" s="10">
        <v>42186</v>
      </c>
      <c r="E190" s="12" t="s">
        <v>299</v>
      </c>
      <c r="F190" s="12" t="s">
        <v>35</v>
      </c>
      <c r="G190" s="12" t="s">
        <v>38</v>
      </c>
      <c r="H190" s="12" t="s">
        <v>39</v>
      </c>
      <c r="I190" s="11">
        <v>115.9</v>
      </c>
      <c r="J190" s="11">
        <v>14.42</v>
      </c>
      <c r="K190" s="11">
        <v>61.69</v>
      </c>
      <c r="L190" s="11">
        <v>1000</v>
      </c>
      <c r="M190" s="11">
        <v>741.6</v>
      </c>
      <c r="N190" s="11">
        <v>569</v>
      </c>
      <c r="O190" s="10">
        <v>42186</v>
      </c>
      <c r="P190" s="11">
        <v>50.86</v>
      </c>
      <c r="Q190" s="11">
        <v>35</v>
      </c>
      <c r="R190" s="11">
        <v>223.4</v>
      </c>
      <c r="S190" s="11">
        <v>2015</v>
      </c>
      <c r="T190" s="2"/>
      <c r="U190" s="2"/>
      <c r="V190" s="2"/>
      <c r="W190" s="2"/>
      <c r="X190" s="2"/>
      <c r="Y190" s="2"/>
      <c r="Z190" s="2"/>
      <c r="AA190" s="2"/>
      <c r="AB190" s="2"/>
      <c r="AC190" s="2"/>
      <c r="AD190" s="2"/>
      <c r="AE190" s="2"/>
      <c r="AF190" s="2"/>
      <c r="AG190" s="2"/>
      <c r="AH190" s="2"/>
      <c r="AI190" s="2"/>
      <c r="AJ190" s="2"/>
      <c r="AK190" s="2"/>
    </row>
    <row r="191" spans="1:37" x14ac:dyDescent="0.2">
      <c r="A191" s="5" t="s">
        <v>20</v>
      </c>
      <c r="B191" s="2"/>
      <c r="D191" s="10">
        <v>42186</v>
      </c>
      <c r="E191" s="12" t="s">
        <v>300</v>
      </c>
      <c r="F191" s="12" t="s">
        <v>44</v>
      </c>
      <c r="G191" s="12" t="s">
        <v>58</v>
      </c>
      <c r="H191" s="12" t="s">
        <v>59</v>
      </c>
      <c r="I191" s="11">
        <v>12.39</v>
      </c>
      <c r="J191" s="11">
        <v>11.88</v>
      </c>
      <c r="K191" s="11">
        <v>50.81</v>
      </c>
      <c r="L191" s="11">
        <v>912.5</v>
      </c>
      <c r="M191" s="11">
        <v>683.12</v>
      </c>
      <c r="N191" s="11">
        <v>570</v>
      </c>
      <c r="O191" s="10">
        <v>42186</v>
      </c>
      <c r="P191" s="11">
        <v>51.64</v>
      </c>
      <c r="Q191" s="11">
        <v>138.58000000000001</v>
      </c>
      <c r="R191" s="11">
        <v>90.8</v>
      </c>
      <c r="S191" s="11">
        <v>2015</v>
      </c>
      <c r="T191" s="2"/>
      <c r="U191" s="2"/>
      <c r="V191" s="2"/>
      <c r="W191" s="2"/>
      <c r="X191" s="2"/>
      <c r="Y191" s="2"/>
      <c r="Z191" s="2"/>
      <c r="AA191" s="2"/>
      <c r="AB191" s="2"/>
      <c r="AC191" s="2"/>
      <c r="AD191" s="2"/>
      <c r="AE191" s="2"/>
      <c r="AF191" s="2"/>
      <c r="AG191" s="2"/>
      <c r="AH191" s="2"/>
      <c r="AI191" s="2"/>
      <c r="AJ191" s="2"/>
      <c r="AK191" s="2"/>
    </row>
    <row r="192" spans="1:37" x14ac:dyDescent="0.2">
      <c r="A192" s="5" t="s">
        <v>20</v>
      </c>
      <c r="B192" s="2"/>
      <c r="D192" s="10">
        <v>42186</v>
      </c>
      <c r="E192" s="12" t="s">
        <v>301</v>
      </c>
      <c r="F192" s="12" t="s">
        <v>23</v>
      </c>
      <c r="G192" s="12" t="s">
        <v>28</v>
      </c>
      <c r="H192" s="12" t="s">
        <v>29</v>
      </c>
      <c r="I192" s="11">
        <v>175.67</v>
      </c>
      <c r="J192" s="11">
        <v>19.66</v>
      </c>
      <c r="K192" s="11">
        <v>84.05</v>
      </c>
      <c r="L192" s="11">
        <v>1360.72</v>
      </c>
      <c r="M192" s="11">
        <v>982.52</v>
      </c>
      <c r="N192" s="11">
        <v>571</v>
      </c>
      <c r="O192" s="10">
        <v>42186</v>
      </c>
      <c r="P192" s="11">
        <v>51.4</v>
      </c>
      <c r="Q192" s="11">
        <v>45.82</v>
      </c>
      <c r="R192" s="11">
        <v>332.38</v>
      </c>
      <c r="S192" s="11">
        <v>2015</v>
      </c>
      <c r="T192" s="2"/>
      <c r="U192" s="2"/>
      <c r="V192" s="2"/>
      <c r="W192" s="2"/>
      <c r="X192" s="2"/>
      <c r="Y192" s="2"/>
      <c r="Z192" s="2"/>
      <c r="AA192" s="2"/>
      <c r="AB192" s="2"/>
      <c r="AC192" s="2"/>
      <c r="AD192" s="2"/>
      <c r="AE192" s="2"/>
      <c r="AF192" s="2"/>
      <c r="AG192" s="2"/>
      <c r="AH192" s="2"/>
      <c r="AI192" s="2"/>
      <c r="AJ192" s="2"/>
      <c r="AK192" s="2"/>
    </row>
    <row r="193" spans="1:37" x14ac:dyDescent="0.2">
      <c r="A193" s="5" t="s">
        <v>20</v>
      </c>
      <c r="B193" s="2"/>
      <c r="D193" s="10">
        <v>42186</v>
      </c>
      <c r="E193" s="12" t="s">
        <v>302</v>
      </c>
      <c r="F193" s="12" t="s">
        <v>30</v>
      </c>
      <c r="G193" s="12" t="s">
        <v>60</v>
      </c>
      <c r="H193" s="12" t="s">
        <v>61</v>
      </c>
      <c r="I193" s="11">
        <v>173.95</v>
      </c>
      <c r="J193" s="11">
        <v>19.559999999999999</v>
      </c>
      <c r="K193" s="11">
        <v>83.65</v>
      </c>
      <c r="L193" s="11">
        <v>1354.17</v>
      </c>
      <c r="M193" s="11">
        <v>993.37</v>
      </c>
      <c r="N193" s="11">
        <v>572</v>
      </c>
      <c r="O193" s="10">
        <v>42186</v>
      </c>
      <c r="P193" s="11">
        <v>51.39</v>
      </c>
      <c r="Q193" s="11">
        <v>45.63</v>
      </c>
      <c r="R193" s="11">
        <v>315.17</v>
      </c>
      <c r="S193" s="11">
        <v>2015</v>
      </c>
      <c r="T193" s="2"/>
      <c r="U193" s="2"/>
      <c r="V193" s="2"/>
      <c r="W193" s="2"/>
      <c r="X193" s="2"/>
      <c r="Y193" s="2"/>
      <c r="Z193" s="2"/>
      <c r="AA193" s="2"/>
      <c r="AB193" s="2"/>
      <c r="AC193" s="2"/>
      <c r="AD193" s="2"/>
      <c r="AE193" s="2"/>
      <c r="AF193" s="2"/>
      <c r="AG193" s="2"/>
      <c r="AH193" s="2"/>
      <c r="AI193" s="2"/>
      <c r="AJ193" s="2"/>
      <c r="AK193" s="2"/>
    </row>
    <row r="194" spans="1:37" x14ac:dyDescent="0.2">
      <c r="A194" s="5" t="s">
        <v>20</v>
      </c>
      <c r="B194" s="2"/>
      <c r="D194" s="10">
        <v>42186</v>
      </c>
      <c r="E194" s="12" t="s">
        <v>303</v>
      </c>
      <c r="F194" s="12" t="s">
        <v>30</v>
      </c>
      <c r="G194" s="12" t="s">
        <v>31</v>
      </c>
      <c r="H194" s="12" t="s">
        <v>32</v>
      </c>
      <c r="I194" s="11">
        <v>50.96</v>
      </c>
      <c r="J194" s="11">
        <v>9.86</v>
      </c>
      <c r="K194" s="11">
        <v>42.15</v>
      </c>
      <c r="L194" s="11">
        <v>684.69</v>
      </c>
      <c r="M194" s="11">
        <v>537.66</v>
      </c>
      <c r="N194" s="11">
        <v>573</v>
      </c>
      <c r="O194" s="10">
        <v>42186</v>
      </c>
      <c r="P194" s="11">
        <v>50.39</v>
      </c>
      <c r="Q194" s="11">
        <v>25.54</v>
      </c>
      <c r="R194" s="11">
        <v>121.49</v>
      </c>
      <c r="S194" s="11">
        <v>2015</v>
      </c>
      <c r="T194" s="2"/>
      <c r="U194" s="2"/>
      <c r="V194" s="2"/>
      <c r="W194" s="2"/>
      <c r="X194" s="2"/>
      <c r="Y194" s="2"/>
      <c r="Z194" s="2"/>
      <c r="AA194" s="2"/>
      <c r="AB194" s="2"/>
      <c r="AC194" s="2"/>
      <c r="AD194" s="2"/>
      <c r="AE194" s="2"/>
      <c r="AF194" s="2"/>
      <c r="AG194" s="2"/>
      <c r="AH194" s="2"/>
      <c r="AI194" s="2"/>
      <c r="AJ194" s="2"/>
      <c r="AK194" s="2"/>
    </row>
    <row r="195" spans="1:37" x14ac:dyDescent="0.2">
      <c r="A195" s="5" t="s">
        <v>20</v>
      </c>
      <c r="B195" s="2"/>
      <c r="D195" s="10">
        <v>42186</v>
      </c>
      <c r="E195" s="12" t="s">
        <v>304</v>
      </c>
      <c r="F195" s="12" t="s">
        <v>35</v>
      </c>
      <c r="G195" s="12" t="s">
        <v>62</v>
      </c>
      <c r="H195" s="12" t="s">
        <v>63</v>
      </c>
      <c r="I195" s="11">
        <v>25.41</v>
      </c>
      <c r="J195" s="11">
        <v>13.84</v>
      </c>
      <c r="K195" s="11">
        <v>59.17</v>
      </c>
      <c r="L195" s="11">
        <v>1007.42</v>
      </c>
      <c r="M195" s="11">
        <v>783.56</v>
      </c>
      <c r="N195" s="11">
        <v>574</v>
      </c>
      <c r="O195" s="10">
        <v>42186</v>
      </c>
      <c r="P195" s="11">
        <v>51.88</v>
      </c>
      <c r="Q195" s="11">
        <v>103.32</v>
      </c>
      <c r="R195" s="11">
        <v>120.54</v>
      </c>
      <c r="S195" s="11">
        <v>2015</v>
      </c>
      <c r="T195" s="2"/>
      <c r="U195" s="2"/>
      <c r="V195" s="2"/>
      <c r="W195" s="2"/>
      <c r="X195" s="2"/>
      <c r="Y195" s="2"/>
      <c r="Z195" s="2"/>
      <c r="AA195" s="2"/>
      <c r="AB195" s="2"/>
      <c r="AC195" s="2"/>
      <c r="AD195" s="2"/>
      <c r="AE195" s="2"/>
      <c r="AF195" s="2"/>
      <c r="AG195" s="2"/>
      <c r="AH195" s="2"/>
      <c r="AI195" s="2"/>
      <c r="AJ195" s="2"/>
      <c r="AK195" s="2"/>
    </row>
    <row r="196" spans="1:37" x14ac:dyDescent="0.2">
      <c r="A196" s="5" t="s">
        <v>20</v>
      </c>
      <c r="B196" s="2"/>
      <c r="D196" s="10">
        <v>42186</v>
      </c>
      <c r="E196" s="12" t="s">
        <v>305</v>
      </c>
      <c r="F196" s="12" t="s">
        <v>53</v>
      </c>
      <c r="G196" s="12" t="s">
        <v>64</v>
      </c>
      <c r="H196" s="12" t="s">
        <v>65</v>
      </c>
      <c r="I196" s="11">
        <v>83.57</v>
      </c>
      <c r="J196" s="11">
        <v>16.97</v>
      </c>
      <c r="K196" s="11">
        <v>72.55</v>
      </c>
      <c r="L196" s="11">
        <v>1263.08</v>
      </c>
      <c r="M196" s="11">
        <v>925.43</v>
      </c>
      <c r="N196" s="11">
        <v>575</v>
      </c>
      <c r="O196" s="10">
        <v>42186</v>
      </c>
      <c r="P196" s="11">
        <v>51.89</v>
      </c>
      <c r="Q196" s="11">
        <v>143.47</v>
      </c>
      <c r="R196" s="11">
        <v>194.18</v>
      </c>
      <c r="S196" s="11">
        <v>2015</v>
      </c>
      <c r="T196" s="2"/>
      <c r="U196" s="2"/>
      <c r="V196" s="2"/>
      <c r="W196" s="2"/>
      <c r="X196" s="2"/>
      <c r="Y196" s="2"/>
      <c r="Z196" s="2"/>
      <c r="AA196" s="2"/>
      <c r="AB196" s="2"/>
      <c r="AC196" s="2"/>
      <c r="AD196" s="2"/>
      <c r="AE196" s="2"/>
      <c r="AF196" s="2"/>
      <c r="AG196" s="2"/>
      <c r="AH196" s="2"/>
      <c r="AI196" s="2"/>
      <c r="AJ196" s="2"/>
      <c r="AK196" s="2"/>
    </row>
    <row r="197" spans="1:37" x14ac:dyDescent="0.2">
      <c r="A197" s="5" t="s">
        <v>20</v>
      </c>
      <c r="B197" s="2"/>
      <c r="D197" s="10">
        <v>42186</v>
      </c>
      <c r="E197" s="12" t="s">
        <v>306</v>
      </c>
      <c r="F197" s="12" t="s">
        <v>35</v>
      </c>
      <c r="G197" s="12" t="s">
        <v>66</v>
      </c>
      <c r="H197" s="12" t="s">
        <v>67</v>
      </c>
      <c r="I197" s="11">
        <v>57.01</v>
      </c>
      <c r="J197" s="11">
        <v>10.46</v>
      </c>
      <c r="K197" s="11">
        <v>44.72</v>
      </c>
      <c r="L197" s="11">
        <v>726.33</v>
      </c>
      <c r="M197" s="11">
        <v>567.61</v>
      </c>
      <c r="N197" s="11">
        <v>576</v>
      </c>
      <c r="O197" s="10">
        <v>42186</v>
      </c>
      <c r="P197" s="11">
        <v>50.45</v>
      </c>
      <c r="Q197" s="11">
        <v>26.79</v>
      </c>
      <c r="R197" s="11">
        <v>131.93</v>
      </c>
      <c r="S197" s="11">
        <v>2015</v>
      </c>
      <c r="T197" s="2"/>
      <c r="U197" s="2"/>
      <c r="V197" s="2"/>
      <c r="W197" s="2"/>
      <c r="X197" s="2"/>
      <c r="Y197" s="2"/>
      <c r="Z197" s="2"/>
      <c r="AA197" s="2"/>
      <c r="AB197" s="2"/>
      <c r="AC197" s="2"/>
      <c r="AD197" s="2"/>
      <c r="AE197" s="2"/>
      <c r="AF197" s="2"/>
      <c r="AG197" s="2"/>
      <c r="AH197" s="2"/>
      <c r="AI197" s="2"/>
      <c r="AJ197" s="2"/>
      <c r="AK197" s="2"/>
    </row>
    <row r="198" spans="1:37" x14ac:dyDescent="0.2">
      <c r="A198" s="5" t="s">
        <v>20</v>
      </c>
      <c r="B198" s="2"/>
      <c r="D198" s="10">
        <v>42186</v>
      </c>
      <c r="E198" s="12" t="s">
        <v>307</v>
      </c>
      <c r="F198" s="12" t="s">
        <v>35</v>
      </c>
      <c r="G198" s="12" t="s">
        <v>68</v>
      </c>
      <c r="H198" s="12" t="s">
        <v>69</v>
      </c>
      <c r="I198" s="11">
        <v>10.98</v>
      </c>
      <c r="J198" s="11">
        <v>9.5</v>
      </c>
      <c r="K198" s="11">
        <v>40.619999999999997</v>
      </c>
      <c r="L198" s="11">
        <v>748.13</v>
      </c>
      <c r="M198" s="11">
        <v>562.66</v>
      </c>
      <c r="N198" s="11">
        <v>577</v>
      </c>
      <c r="O198" s="10">
        <v>42186</v>
      </c>
      <c r="P198" s="11">
        <v>50.48</v>
      </c>
      <c r="Q198" s="11">
        <v>115.39</v>
      </c>
      <c r="R198" s="11">
        <v>70.08</v>
      </c>
      <c r="S198" s="11">
        <v>2015</v>
      </c>
      <c r="T198" s="2"/>
      <c r="U198" s="2"/>
      <c r="V198" s="2"/>
      <c r="W198" s="2"/>
      <c r="X198" s="2"/>
      <c r="Y198" s="2"/>
      <c r="Z198" s="2"/>
      <c r="AA198" s="2"/>
      <c r="AB198" s="2"/>
      <c r="AC198" s="2"/>
      <c r="AD198" s="2"/>
      <c r="AE198" s="2"/>
      <c r="AF198" s="2"/>
      <c r="AG198" s="2"/>
      <c r="AH198" s="2"/>
      <c r="AI198" s="2"/>
      <c r="AJ198" s="2"/>
      <c r="AK198" s="2"/>
    </row>
    <row r="199" spans="1:37" x14ac:dyDescent="0.2">
      <c r="A199" s="5" t="s">
        <v>20</v>
      </c>
      <c r="B199" s="2"/>
      <c r="D199" s="10">
        <v>42186</v>
      </c>
      <c r="E199" s="12" t="s">
        <v>308</v>
      </c>
      <c r="F199" s="12" t="s">
        <v>35</v>
      </c>
      <c r="G199" s="12" t="s">
        <v>40</v>
      </c>
      <c r="H199" s="12" t="s">
        <v>41</v>
      </c>
      <c r="I199" s="11">
        <v>43.71</v>
      </c>
      <c r="J199" s="11">
        <v>14.36</v>
      </c>
      <c r="K199" s="11">
        <v>61.38</v>
      </c>
      <c r="L199" s="11">
        <v>1000</v>
      </c>
      <c r="M199" s="11">
        <v>827.31</v>
      </c>
      <c r="N199" s="11">
        <v>578</v>
      </c>
      <c r="O199" s="10">
        <v>42186</v>
      </c>
      <c r="P199" s="11">
        <v>50.86</v>
      </c>
      <c r="Q199" s="11">
        <v>40</v>
      </c>
      <c r="R199" s="11">
        <v>132.69</v>
      </c>
      <c r="S199" s="11">
        <v>2015</v>
      </c>
      <c r="T199" s="2"/>
      <c r="U199" s="2"/>
      <c r="V199" s="2"/>
      <c r="W199" s="2"/>
      <c r="X199" s="2"/>
      <c r="Y199" s="2"/>
      <c r="Z199" s="2"/>
      <c r="AA199" s="2"/>
      <c r="AB199" s="2"/>
      <c r="AC199" s="2"/>
      <c r="AD199" s="2"/>
      <c r="AE199" s="2"/>
      <c r="AF199" s="2"/>
      <c r="AG199" s="2"/>
      <c r="AH199" s="2"/>
      <c r="AI199" s="2"/>
      <c r="AJ199" s="2"/>
      <c r="AK199" s="2"/>
    </row>
    <row r="200" spans="1:37" x14ac:dyDescent="0.2">
      <c r="A200" s="5" t="s">
        <v>20</v>
      </c>
      <c r="B200" s="2"/>
      <c r="D200" s="10">
        <v>42186</v>
      </c>
      <c r="E200" s="12" t="s">
        <v>309</v>
      </c>
      <c r="F200" s="12" t="s">
        <v>35</v>
      </c>
      <c r="G200" s="12" t="s">
        <v>70</v>
      </c>
      <c r="H200" s="12" t="s">
        <v>71</v>
      </c>
      <c r="I200" s="11">
        <v>75.03</v>
      </c>
      <c r="J200" s="11">
        <v>10.35</v>
      </c>
      <c r="K200" s="11">
        <v>44.27</v>
      </c>
      <c r="L200" s="11">
        <v>719.13</v>
      </c>
      <c r="M200" s="11">
        <v>543.38</v>
      </c>
      <c r="N200" s="11">
        <v>579</v>
      </c>
      <c r="O200" s="10">
        <v>42186</v>
      </c>
      <c r="P200" s="11">
        <v>50.44</v>
      </c>
      <c r="Q200" s="11">
        <v>26.57</v>
      </c>
      <c r="R200" s="11">
        <v>149.18</v>
      </c>
      <c r="S200" s="11">
        <v>2015</v>
      </c>
      <c r="T200" s="2"/>
      <c r="U200" s="2"/>
      <c r="V200" s="2"/>
      <c r="W200" s="2"/>
      <c r="X200" s="2"/>
      <c r="Y200" s="2"/>
      <c r="Z200" s="2"/>
      <c r="AA200" s="2"/>
      <c r="AB200" s="2"/>
      <c r="AC200" s="2"/>
      <c r="AD200" s="2"/>
      <c r="AE200" s="2"/>
      <c r="AF200" s="2"/>
      <c r="AG200" s="2"/>
      <c r="AH200" s="2"/>
      <c r="AI200" s="2"/>
      <c r="AJ200" s="2"/>
      <c r="AK200" s="2"/>
    </row>
    <row r="201" spans="1:37" x14ac:dyDescent="0.2">
      <c r="A201" s="5" t="s">
        <v>20</v>
      </c>
      <c r="B201" s="2"/>
      <c r="D201" s="10">
        <v>42186</v>
      </c>
      <c r="E201" s="12" t="s">
        <v>310</v>
      </c>
      <c r="F201" s="12" t="s">
        <v>53</v>
      </c>
      <c r="G201" s="12" t="s">
        <v>72</v>
      </c>
      <c r="H201" s="12" t="s">
        <v>73</v>
      </c>
      <c r="I201" s="11">
        <v>74.8</v>
      </c>
      <c r="J201" s="11">
        <v>12.23</v>
      </c>
      <c r="K201" s="11">
        <v>52.3</v>
      </c>
      <c r="L201" s="11">
        <v>848.58</v>
      </c>
      <c r="M201" s="11">
        <v>655.5</v>
      </c>
      <c r="N201" s="11">
        <v>580</v>
      </c>
      <c r="O201" s="10">
        <v>42186</v>
      </c>
      <c r="P201" s="11">
        <v>50.63</v>
      </c>
      <c r="Q201" s="11">
        <v>30.46</v>
      </c>
      <c r="R201" s="11">
        <v>162.62</v>
      </c>
      <c r="S201" s="11">
        <v>2015</v>
      </c>
      <c r="T201" s="2"/>
      <c r="U201" s="2"/>
      <c r="V201" s="2"/>
      <c r="W201" s="2"/>
      <c r="X201" s="2"/>
      <c r="Y201" s="2"/>
      <c r="Z201" s="2"/>
      <c r="AA201" s="2"/>
      <c r="AB201" s="2"/>
      <c r="AC201" s="2"/>
      <c r="AD201" s="2"/>
      <c r="AE201" s="2"/>
      <c r="AF201" s="2"/>
      <c r="AG201" s="2"/>
      <c r="AH201" s="2"/>
      <c r="AI201" s="2"/>
      <c r="AJ201" s="2"/>
      <c r="AK201" s="2"/>
    </row>
    <row r="202" spans="1:37" x14ac:dyDescent="0.2">
      <c r="A202" s="5" t="s">
        <v>20</v>
      </c>
      <c r="B202" s="2"/>
      <c r="D202" s="10">
        <v>42186</v>
      </c>
      <c r="E202" s="12" t="s">
        <v>311</v>
      </c>
      <c r="F202" s="12" t="s">
        <v>74</v>
      </c>
      <c r="G202" s="12" t="s">
        <v>75</v>
      </c>
      <c r="H202" s="12" t="s">
        <v>76</v>
      </c>
      <c r="I202" s="11">
        <v>128.37</v>
      </c>
      <c r="J202" s="11">
        <v>15.67</v>
      </c>
      <c r="K202" s="11">
        <v>67</v>
      </c>
      <c r="L202" s="11">
        <v>1085.71</v>
      </c>
      <c r="M202" s="11">
        <v>806.91</v>
      </c>
      <c r="N202" s="11">
        <v>581</v>
      </c>
      <c r="O202" s="10">
        <v>42186</v>
      </c>
      <c r="P202" s="11">
        <v>50.99</v>
      </c>
      <c r="Q202" s="11">
        <v>37.57</v>
      </c>
      <c r="R202" s="11">
        <v>241.23</v>
      </c>
      <c r="S202" s="11">
        <v>2015</v>
      </c>
      <c r="T202" s="2"/>
      <c r="U202" s="2"/>
      <c r="V202" s="2"/>
      <c r="W202" s="2"/>
      <c r="X202" s="2"/>
      <c r="Y202" s="2"/>
      <c r="Z202" s="2"/>
      <c r="AA202" s="2"/>
      <c r="AB202" s="2"/>
      <c r="AC202" s="2"/>
      <c r="AD202" s="2"/>
      <c r="AE202" s="2"/>
      <c r="AF202" s="2"/>
      <c r="AG202" s="2"/>
      <c r="AH202" s="2"/>
      <c r="AI202" s="2"/>
      <c r="AJ202" s="2"/>
      <c r="AK202" s="2"/>
    </row>
    <row r="203" spans="1:37" x14ac:dyDescent="0.2">
      <c r="A203" s="5" t="s">
        <v>20</v>
      </c>
      <c r="B203" s="2"/>
      <c r="D203" s="10">
        <v>42186</v>
      </c>
      <c r="E203" s="12" t="s">
        <v>312</v>
      </c>
      <c r="F203" s="12" t="s">
        <v>74</v>
      </c>
      <c r="G203" s="12" t="s">
        <v>77</v>
      </c>
      <c r="H203" s="12" t="s">
        <v>78</v>
      </c>
      <c r="I203" s="11">
        <v>190.57</v>
      </c>
      <c r="J203" s="11">
        <v>28.04</v>
      </c>
      <c r="K203" s="11">
        <v>119.92</v>
      </c>
      <c r="L203" s="11">
        <v>2027.25</v>
      </c>
      <c r="M203" s="11">
        <v>1446.92</v>
      </c>
      <c r="N203" s="11">
        <v>582</v>
      </c>
      <c r="O203" s="10">
        <v>42186</v>
      </c>
      <c r="P203" s="11">
        <v>54.43</v>
      </c>
      <c r="Q203" s="11">
        <v>194.31</v>
      </c>
      <c r="R203" s="11">
        <v>386.02</v>
      </c>
      <c r="S203" s="11">
        <v>2015</v>
      </c>
      <c r="T203" s="2"/>
      <c r="U203" s="2"/>
      <c r="V203" s="2"/>
      <c r="W203" s="2"/>
      <c r="X203" s="2"/>
      <c r="Y203" s="2"/>
      <c r="Z203" s="2"/>
      <c r="AA203" s="2"/>
      <c r="AB203" s="2"/>
      <c r="AC203" s="2"/>
      <c r="AD203" s="2"/>
      <c r="AE203" s="2"/>
      <c r="AF203" s="2"/>
      <c r="AG203" s="2"/>
      <c r="AH203" s="2"/>
      <c r="AI203" s="2"/>
      <c r="AJ203" s="2"/>
      <c r="AK203" s="2"/>
    </row>
    <row r="204" spans="1:37" x14ac:dyDescent="0.2">
      <c r="A204" s="5" t="s">
        <v>20</v>
      </c>
      <c r="B204" s="2"/>
      <c r="D204" s="10">
        <v>42186</v>
      </c>
      <c r="E204" s="12" t="s">
        <v>313</v>
      </c>
      <c r="F204" s="12" t="s">
        <v>23</v>
      </c>
      <c r="G204" s="12" t="s">
        <v>33</v>
      </c>
      <c r="H204" s="12" t="s">
        <v>34</v>
      </c>
      <c r="I204" s="11">
        <v>129.13999999999999</v>
      </c>
      <c r="J204" s="11">
        <v>17.649999999999999</v>
      </c>
      <c r="K204" s="11">
        <v>75.459999999999994</v>
      </c>
      <c r="L204" s="11">
        <v>1222.05</v>
      </c>
      <c r="M204" s="11">
        <v>931.14</v>
      </c>
      <c r="N204" s="11">
        <v>583</v>
      </c>
      <c r="O204" s="10">
        <v>42186</v>
      </c>
      <c r="P204" s="11">
        <v>51.19</v>
      </c>
      <c r="Q204" s="11">
        <v>41.66</v>
      </c>
      <c r="R204" s="11">
        <v>249.25</v>
      </c>
      <c r="S204" s="11">
        <v>2015</v>
      </c>
      <c r="T204" s="2"/>
      <c r="U204" s="2"/>
      <c r="V204" s="2"/>
      <c r="W204" s="2"/>
      <c r="X204" s="2"/>
      <c r="Y204" s="2"/>
      <c r="Z204" s="2"/>
      <c r="AA204" s="2"/>
      <c r="AB204" s="2"/>
      <c r="AC204" s="2"/>
      <c r="AD204" s="2"/>
      <c r="AE204" s="2"/>
      <c r="AF204" s="2"/>
      <c r="AG204" s="2"/>
      <c r="AH204" s="2"/>
      <c r="AI204" s="2"/>
      <c r="AJ204" s="2"/>
      <c r="AK204" s="2"/>
    </row>
    <row r="205" spans="1:37" x14ac:dyDescent="0.2">
      <c r="A205" s="5" t="s">
        <v>20</v>
      </c>
      <c r="B205" s="2"/>
      <c r="D205" s="10">
        <v>42186</v>
      </c>
      <c r="E205" s="12" t="s">
        <v>314</v>
      </c>
      <c r="F205" s="12" t="s">
        <v>44</v>
      </c>
      <c r="G205" s="12" t="s">
        <v>79</v>
      </c>
      <c r="H205" s="12" t="s">
        <v>80</v>
      </c>
      <c r="I205" s="11">
        <v>103.5</v>
      </c>
      <c r="J205" s="11">
        <v>13.22</v>
      </c>
      <c r="K205" s="11">
        <v>56.55</v>
      </c>
      <c r="L205" s="11">
        <v>990</v>
      </c>
      <c r="M205" s="11">
        <v>683.86</v>
      </c>
      <c r="N205" s="11">
        <v>584</v>
      </c>
      <c r="O205" s="10">
        <v>42186</v>
      </c>
      <c r="P205" s="11">
        <v>50.85</v>
      </c>
      <c r="Q205" s="11">
        <v>107.65</v>
      </c>
      <c r="R205" s="11">
        <v>198.49</v>
      </c>
      <c r="S205" s="11">
        <v>2015</v>
      </c>
      <c r="T205" s="2"/>
      <c r="U205" s="2"/>
      <c r="V205" s="2"/>
      <c r="W205" s="2"/>
      <c r="X205" s="2"/>
      <c r="Y205" s="2"/>
      <c r="Z205" s="2"/>
      <c r="AA205" s="2"/>
      <c r="AB205" s="2"/>
      <c r="AC205" s="2"/>
      <c r="AD205" s="2"/>
      <c r="AE205" s="2"/>
      <c r="AF205" s="2"/>
      <c r="AG205" s="2"/>
      <c r="AH205" s="2"/>
      <c r="AI205" s="2"/>
      <c r="AJ205" s="2"/>
      <c r="AK205" s="2"/>
    </row>
    <row r="206" spans="1:37" x14ac:dyDescent="0.2">
      <c r="A206" s="5" t="s">
        <v>20</v>
      </c>
      <c r="B206" s="2"/>
      <c r="D206" s="10">
        <v>42186</v>
      </c>
      <c r="E206" s="12" t="s">
        <v>315</v>
      </c>
      <c r="F206" s="12" t="s">
        <v>35</v>
      </c>
      <c r="G206" s="12" t="s">
        <v>42</v>
      </c>
      <c r="H206" s="12" t="s">
        <v>43</v>
      </c>
      <c r="I206" s="11">
        <v>39.409999999999997</v>
      </c>
      <c r="J206" s="11">
        <v>13.74</v>
      </c>
      <c r="K206" s="11">
        <v>58.72</v>
      </c>
      <c r="L206" s="11">
        <v>1000</v>
      </c>
      <c r="M206" s="11">
        <v>782.67</v>
      </c>
      <c r="N206" s="11">
        <v>585</v>
      </c>
      <c r="O206" s="10">
        <v>42186</v>
      </c>
      <c r="P206" s="11">
        <v>50.86</v>
      </c>
      <c r="Q206" s="11">
        <v>82.95</v>
      </c>
      <c r="R206" s="11">
        <v>134.38</v>
      </c>
      <c r="S206" s="11">
        <v>2015</v>
      </c>
      <c r="T206" s="2"/>
      <c r="U206" s="2"/>
      <c r="V206" s="2"/>
      <c r="W206" s="2"/>
      <c r="X206" s="2"/>
      <c r="Y206" s="2"/>
      <c r="Z206" s="2"/>
      <c r="AA206" s="2"/>
      <c r="AB206" s="2"/>
      <c r="AC206" s="2"/>
      <c r="AD206" s="2"/>
      <c r="AE206" s="2"/>
      <c r="AF206" s="2"/>
      <c r="AG206" s="2"/>
      <c r="AH206" s="2"/>
      <c r="AI206" s="2"/>
      <c r="AJ206" s="2"/>
      <c r="AK206" s="2"/>
    </row>
    <row r="207" spans="1:37" x14ac:dyDescent="0.2">
      <c r="A207" s="5" t="s">
        <v>20</v>
      </c>
      <c r="B207" s="2"/>
      <c r="D207" s="10">
        <v>42186</v>
      </c>
      <c r="E207" s="12" t="s">
        <v>316</v>
      </c>
      <c r="F207" s="12" t="s">
        <v>44</v>
      </c>
      <c r="G207" s="12" t="s">
        <v>81</v>
      </c>
      <c r="H207" s="12" t="s">
        <v>82</v>
      </c>
      <c r="I207" s="11">
        <v>24.5</v>
      </c>
      <c r="J207" s="11">
        <v>11.52</v>
      </c>
      <c r="K207" s="11">
        <v>49.27</v>
      </c>
      <c r="L207" s="11">
        <v>887.5</v>
      </c>
      <c r="M207" s="11">
        <v>667.09</v>
      </c>
      <c r="N207" s="11">
        <v>586</v>
      </c>
      <c r="O207" s="10">
        <v>42186</v>
      </c>
      <c r="P207" s="11">
        <v>50.69</v>
      </c>
      <c r="Q207" s="11">
        <v>119.58</v>
      </c>
      <c r="R207" s="11">
        <v>100.83</v>
      </c>
      <c r="S207" s="11">
        <v>2015</v>
      </c>
      <c r="T207" s="2"/>
      <c r="U207" s="2"/>
      <c r="V207" s="2"/>
      <c r="W207" s="2"/>
      <c r="X207" s="2"/>
      <c r="Y207" s="2"/>
      <c r="Z207" s="2"/>
      <c r="AA207" s="2"/>
      <c r="AB207" s="2"/>
      <c r="AC207" s="2"/>
      <c r="AD207" s="2"/>
      <c r="AE207" s="2"/>
      <c r="AF207" s="2"/>
      <c r="AG207" s="2"/>
      <c r="AH207" s="2"/>
      <c r="AI207" s="2"/>
      <c r="AJ207" s="2"/>
      <c r="AK207" s="2"/>
    </row>
    <row r="208" spans="1:37" x14ac:dyDescent="0.2">
      <c r="A208" s="5" t="s">
        <v>20</v>
      </c>
      <c r="B208" s="2"/>
      <c r="D208" s="10">
        <v>42217</v>
      </c>
      <c r="E208" s="12" t="s">
        <v>345</v>
      </c>
      <c r="F208" s="12" t="s">
        <v>44</v>
      </c>
      <c r="G208" s="12" t="s">
        <v>45</v>
      </c>
      <c r="H208" s="12" t="s">
        <v>46</v>
      </c>
      <c r="I208" s="11">
        <v>42.06</v>
      </c>
      <c r="J208" s="11">
        <v>12.24</v>
      </c>
      <c r="K208" s="11">
        <v>52.36</v>
      </c>
      <c r="L208" s="11">
        <v>937.5</v>
      </c>
      <c r="M208" s="11">
        <v>695.27</v>
      </c>
      <c r="N208" s="11">
        <v>587</v>
      </c>
      <c r="O208" s="10">
        <v>42217</v>
      </c>
      <c r="P208" s="11">
        <v>50.77</v>
      </c>
      <c r="Q208" s="11">
        <v>121.08</v>
      </c>
      <c r="R208" s="11">
        <v>121.15</v>
      </c>
      <c r="S208" s="11">
        <v>2015</v>
      </c>
      <c r="T208" s="2"/>
      <c r="U208" s="2"/>
      <c r="V208" s="2"/>
      <c r="W208" s="2"/>
      <c r="X208" s="2"/>
      <c r="Y208" s="2"/>
      <c r="Z208" s="2"/>
      <c r="AA208" s="2"/>
      <c r="AB208" s="2"/>
      <c r="AC208" s="2"/>
      <c r="AD208" s="2"/>
      <c r="AE208" s="2"/>
      <c r="AF208" s="2"/>
      <c r="AG208" s="2"/>
      <c r="AH208" s="2"/>
      <c r="AI208" s="2"/>
      <c r="AJ208" s="2"/>
      <c r="AK208" s="2"/>
    </row>
    <row r="209" spans="1:37" x14ac:dyDescent="0.2">
      <c r="A209" s="5" t="s">
        <v>20</v>
      </c>
      <c r="B209" s="2"/>
      <c r="D209" s="10">
        <v>42217</v>
      </c>
      <c r="E209" s="12" t="s">
        <v>346</v>
      </c>
      <c r="F209" s="12" t="s">
        <v>23</v>
      </c>
      <c r="G209" s="12" t="s">
        <v>47</v>
      </c>
      <c r="H209" s="12" t="s">
        <v>48</v>
      </c>
      <c r="I209" s="11">
        <v>86.23</v>
      </c>
      <c r="J209" s="11">
        <v>18.899999999999999</v>
      </c>
      <c r="K209" s="11">
        <v>80.84</v>
      </c>
      <c r="L209" s="11">
        <v>1308.72</v>
      </c>
      <c r="M209" s="11">
        <v>1038.33</v>
      </c>
      <c r="N209" s="11">
        <v>588</v>
      </c>
      <c r="O209" s="10">
        <v>42217</v>
      </c>
      <c r="P209" s="11">
        <v>51.32</v>
      </c>
      <c r="Q209" s="11">
        <v>44.26</v>
      </c>
      <c r="R209" s="11">
        <v>226.13</v>
      </c>
      <c r="S209" s="11">
        <v>2015</v>
      </c>
      <c r="T209" s="2"/>
      <c r="U209" s="2"/>
      <c r="V209" s="2"/>
      <c r="W209" s="2"/>
      <c r="X209" s="2"/>
      <c r="Y209" s="2"/>
      <c r="Z209" s="2"/>
      <c r="AA209" s="2"/>
      <c r="AB209" s="2"/>
      <c r="AC209" s="2"/>
      <c r="AD209" s="2"/>
      <c r="AE209" s="2"/>
      <c r="AF209" s="2"/>
      <c r="AG209" s="2"/>
      <c r="AH209" s="2"/>
      <c r="AI209" s="2"/>
      <c r="AJ209" s="2"/>
      <c r="AK209" s="2"/>
    </row>
    <row r="210" spans="1:37" x14ac:dyDescent="0.2">
      <c r="A210" s="5" t="s">
        <v>20</v>
      </c>
      <c r="B210" s="2"/>
      <c r="D210" s="10">
        <v>42217</v>
      </c>
      <c r="E210" s="12" t="s">
        <v>320</v>
      </c>
      <c r="F210" s="12" t="s">
        <v>23</v>
      </c>
      <c r="G210" s="12" t="s">
        <v>24</v>
      </c>
      <c r="H210" s="12" t="s">
        <v>25</v>
      </c>
      <c r="I210" s="11">
        <v>115.81</v>
      </c>
      <c r="J210" s="11">
        <v>20.170000000000002</v>
      </c>
      <c r="K210" s="11">
        <v>86.2</v>
      </c>
      <c r="L210" s="11">
        <v>1395.39</v>
      </c>
      <c r="M210" s="11">
        <v>1040.51</v>
      </c>
      <c r="N210" s="11">
        <v>589</v>
      </c>
      <c r="O210" s="10">
        <v>42217</v>
      </c>
      <c r="P210" s="11">
        <v>52.15</v>
      </c>
      <c r="Q210" s="11">
        <v>60.82</v>
      </c>
      <c r="R210" s="11">
        <v>294.06</v>
      </c>
      <c r="S210" s="11">
        <v>2015</v>
      </c>
      <c r="T210" s="2"/>
      <c r="U210" s="2"/>
      <c r="V210" s="2"/>
      <c r="W210" s="2"/>
      <c r="X210" s="2"/>
      <c r="Y210" s="2"/>
      <c r="Z210" s="2"/>
      <c r="AA210" s="2"/>
      <c r="AB210" s="2"/>
      <c r="AC210" s="2"/>
      <c r="AD210" s="2"/>
      <c r="AE210" s="2"/>
      <c r="AF210" s="2"/>
      <c r="AG210" s="2"/>
      <c r="AH210" s="2"/>
      <c r="AI210" s="2"/>
      <c r="AJ210" s="2"/>
      <c r="AK210" s="2"/>
    </row>
    <row r="211" spans="1:37" x14ac:dyDescent="0.2">
      <c r="A211" s="5" t="s">
        <v>20</v>
      </c>
      <c r="B211" s="2"/>
      <c r="D211" s="10">
        <v>42217</v>
      </c>
      <c r="E211" s="12" t="s">
        <v>347</v>
      </c>
      <c r="F211" s="12" t="s">
        <v>23</v>
      </c>
      <c r="G211" s="12" t="s">
        <v>83</v>
      </c>
      <c r="H211" s="12" t="s">
        <v>84</v>
      </c>
      <c r="I211" s="11">
        <v>142.30000000000001</v>
      </c>
      <c r="J211" s="11">
        <v>18.96</v>
      </c>
      <c r="K211" s="11">
        <v>81.069999999999993</v>
      </c>
      <c r="L211" s="11">
        <v>1312.5</v>
      </c>
      <c r="M211" s="11">
        <v>989</v>
      </c>
      <c r="N211" s="11">
        <v>590</v>
      </c>
      <c r="O211" s="10">
        <v>42217</v>
      </c>
      <c r="P211" s="11">
        <v>51.33</v>
      </c>
      <c r="Q211" s="11">
        <v>44.38</v>
      </c>
      <c r="R211" s="11">
        <v>279.12</v>
      </c>
      <c r="S211" s="11">
        <v>2015</v>
      </c>
      <c r="T211" s="2"/>
      <c r="U211" s="2"/>
      <c r="V211" s="2"/>
      <c r="W211" s="2"/>
      <c r="X211" s="2"/>
      <c r="Y211" s="2"/>
      <c r="Z211" s="2"/>
      <c r="AA211" s="2"/>
      <c r="AB211" s="2"/>
      <c r="AC211" s="2"/>
      <c r="AD211" s="2"/>
      <c r="AE211" s="2"/>
      <c r="AF211" s="2"/>
      <c r="AG211" s="2"/>
      <c r="AH211" s="2"/>
      <c r="AI211" s="2"/>
      <c r="AJ211" s="2"/>
      <c r="AK211" s="2"/>
    </row>
    <row r="212" spans="1:37" x14ac:dyDescent="0.2">
      <c r="A212" s="5" t="s">
        <v>20</v>
      </c>
      <c r="B212" s="2"/>
      <c r="D212" s="10">
        <v>42217</v>
      </c>
      <c r="E212" s="12" t="s">
        <v>321</v>
      </c>
      <c r="F212" s="12" t="s">
        <v>35</v>
      </c>
      <c r="G212" s="12" t="s">
        <v>36</v>
      </c>
      <c r="H212" s="12" t="s">
        <v>37</v>
      </c>
      <c r="I212" s="11">
        <v>40.75</v>
      </c>
      <c r="J212" s="11">
        <v>12.02</v>
      </c>
      <c r="K212" s="11">
        <v>51.35</v>
      </c>
      <c r="L212" s="11">
        <v>833.33</v>
      </c>
      <c r="M212" s="11">
        <v>682.3</v>
      </c>
      <c r="N212" s="11">
        <v>591</v>
      </c>
      <c r="O212" s="10">
        <v>42217</v>
      </c>
      <c r="P212" s="11">
        <v>50.61</v>
      </c>
      <c r="Q212" s="11">
        <v>30</v>
      </c>
      <c r="R212" s="11">
        <v>121.03</v>
      </c>
      <c r="S212" s="11">
        <v>2015</v>
      </c>
      <c r="T212" s="2"/>
      <c r="U212" s="2"/>
      <c r="V212" s="2"/>
      <c r="W212" s="2"/>
      <c r="X212" s="2"/>
      <c r="Y212" s="2"/>
      <c r="Z212" s="2"/>
      <c r="AA212" s="2"/>
      <c r="AB212" s="2"/>
      <c r="AC212" s="2"/>
      <c r="AD212" s="2"/>
      <c r="AE212" s="2"/>
      <c r="AF212" s="2"/>
      <c r="AG212" s="2"/>
      <c r="AH212" s="2"/>
      <c r="AI212" s="2"/>
      <c r="AJ212" s="2"/>
      <c r="AK212" s="2"/>
    </row>
    <row r="213" spans="1:37" x14ac:dyDescent="0.2">
      <c r="A213" s="5" t="s">
        <v>20</v>
      </c>
      <c r="B213" s="2"/>
      <c r="D213" s="10">
        <v>42217</v>
      </c>
      <c r="E213" s="12" t="s">
        <v>322</v>
      </c>
      <c r="F213" s="12" t="s">
        <v>35</v>
      </c>
      <c r="G213" s="12" t="s">
        <v>49</v>
      </c>
      <c r="H213" s="12" t="s">
        <v>50</v>
      </c>
      <c r="I213" s="11">
        <v>51.95</v>
      </c>
      <c r="J213" s="11">
        <v>9.9499999999999993</v>
      </c>
      <c r="K213" s="11">
        <v>42.56</v>
      </c>
      <c r="L213" s="11">
        <v>691.5</v>
      </c>
      <c r="M213" s="11">
        <v>542.57000000000005</v>
      </c>
      <c r="N213" s="11">
        <v>592</v>
      </c>
      <c r="O213" s="10">
        <v>42217</v>
      </c>
      <c r="P213" s="11">
        <v>50.4</v>
      </c>
      <c r="Q213" s="11">
        <v>25.75</v>
      </c>
      <c r="R213" s="11">
        <v>123.18</v>
      </c>
      <c r="S213" s="11">
        <v>2015</v>
      </c>
      <c r="T213" s="2"/>
      <c r="U213" s="2"/>
      <c r="V213" s="2"/>
      <c r="W213" s="2"/>
      <c r="X213" s="2"/>
      <c r="Y213" s="2"/>
      <c r="Z213" s="2"/>
      <c r="AA213" s="2"/>
      <c r="AB213" s="2"/>
      <c r="AC213" s="2"/>
      <c r="AD213" s="2"/>
      <c r="AE213" s="2"/>
      <c r="AF213" s="2"/>
      <c r="AG213" s="2"/>
      <c r="AH213" s="2"/>
      <c r="AI213" s="2"/>
      <c r="AJ213" s="2"/>
      <c r="AK213" s="2"/>
    </row>
    <row r="214" spans="1:37" x14ac:dyDescent="0.2">
      <c r="A214" s="5" t="s">
        <v>20</v>
      </c>
      <c r="B214" s="2"/>
      <c r="D214" s="10">
        <v>42217</v>
      </c>
      <c r="E214" s="12" t="s">
        <v>323</v>
      </c>
      <c r="F214" s="12" t="s">
        <v>23</v>
      </c>
      <c r="G214" s="12" t="s">
        <v>51</v>
      </c>
      <c r="H214" s="12" t="s">
        <v>52</v>
      </c>
      <c r="I214" s="11">
        <v>96.68</v>
      </c>
      <c r="J214" s="11">
        <v>18.260000000000002</v>
      </c>
      <c r="K214" s="11">
        <v>78.099999999999994</v>
      </c>
      <c r="L214" s="11">
        <v>1312.5</v>
      </c>
      <c r="M214" s="11">
        <v>985.79</v>
      </c>
      <c r="N214" s="11">
        <v>593</v>
      </c>
      <c r="O214" s="10">
        <v>42217</v>
      </c>
      <c r="P214" s="11">
        <v>51.99</v>
      </c>
      <c r="Q214" s="11">
        <v>105.45</v>
      </c>
      <c r="R214" s="11">
        <v>221.26</v>
      </c>
      <c r="S214" s="11">
        <v>2015</v>
      </c>
      <c r="T214" s="2"/>
      <c r="U214" s="2"/>
      <c r="V214" s="2"/>
      <c r="W214" s="2"/>
      <c r="X214" s="2"/>
      <c r="Y214" s="2"/>
      <c r="Z214" s="2"/>
      <c r="AA214" s="2"/>
      <c r="AB214" s="2"/>
      <c r="AC214" s="2"/>
      <c r="AD214" s="2"/>
      <c r="AE214" s="2"/>
      <c r="AF214" s="2"/>
      <c r="AG214" s="2"/>
      <c r="AH214" s="2"/>
      <c r="AI214" s="2"/>
      <c r="AJ214" s="2"/>
      <c r="AK214" s="2"/>
    </row>
    <row r="215" spans="1:37" x14ac:dyDescent="0.2">
      <c r="A215" s="5" t="s">
        <v>20</v>
      </c>
      <c r="B215" s="2"/>
      <c r="D215" s="10">
        <v>42217</v>
      </c>
      <c r="E215" s="12" t="s">
        <v>324</v>
      </c>
      <c r="F215" s="12" t="s">
        <v>53</v>
      </c>
      <c r="G215" s="12" t="s">
        <v>54</v>
      </c>
      <c r="H215" s="12" t="s">
        <v>55</v>
      </c>
      <c r="I215" s="11">
        <v>49.94</v>
      </c>
      <c r="J215" s="11">
        <v>11.83</v>
      </c>
      <c r="K215" s="11">
        <v>50.58</v>
      </c>
      <c r="L215" s="11">
        <v>908.79</v>
      </c>
      <c r="M215" s="11">
        <v>653.76</v>
      </c>
      <c r="N215" s="11">
        <v>594</v>
      </c>
      <c r="O215" s="10">
        <v>42217</v>
      </c>
      <c r="P215" s="11">
        <v>51.18</v>
      </c>
      <c r="Q215" s="11">
        <v>129.30000000000001</v>
      </c>
      <c r="R215" s="11">
        <v>125.73</v>
      </c>
      <c r="S215" s="11">
        <v>2015</v>
      </c>
      <c r="T215" s="2"/>
      <c r="U215" s="2"/>
      <c r="V215" s="2"/>
      <c r="W215" s="2"/>
      <c r="X215" s="2"/>
      <c r="Y215" s="2"/>
      <c r="Z215" s="2"/>
      <c r="AA215" s="2"/>
      <c r="AB215" s="2"/>
      <c r="AC215" s="2"/>
      <c r="AD215" s="2"/>
      <c r="AE215" s="2"/>
      <c r="AF215" s="2"/>
      <c r="AG215" s="2"/>
      <c r="AH215" s="2"/>
      <c r="AI215" s="2"/>
      <c r="AJ215" s="2"/>
      <c r="AK215" s="2"/>
    </row>
    <row r="216" spans="1:37" x14ac:dyDescent="0.2">
      <c r="A216" s="5" t="s">
        <v>20</v>
      </c>
      <c r="B216" s="2"/>
      <c r="D216" s="10">
        <v>42217</v>
      </c>
      <c r="E216" s="12" t="s">
        <v>325</v>
      </c>
      <c r="F216" s="12" t="s">
        <v>23</v>
      </c>
      <c r="G216" s="12" t="s">
        <v>26</v>
      </c>
      <c r="H216" s="12" t="s">
        <v>27</v>
      </c>
      <c r="I216" s="11">
        <v>173.14</v>
      </c>
      <c r="J216" s="11">
        <v>21.42</v>
      </c>
      <c r="K216" s="11">
        <v>91.58</v>
      </c>
      <c r="L216" s="11">
        <v>1482.06</v>
      </c>
      <c r="M216" s="11">
        <v>1094.32</v>
      </c>
      <c r="N216" s="11">
        <v>595</v>
      </c>
      <c r="O216" s="10">
        <v>42217</v>
      </c>
      <c r="P216" s="11">
        <v>51.58</v>
      </c>
      <c r="Q216" s="11">
        <v>49.46</v>
      </c>
      <c r="R216" s="11">
        <v>338.28</v>
      </c>
      <c r="S216" s="11">
        <v>2015</v>
      </c>
      <c r="T216" s="2"/>
      <c r="U216" s="2"/>
      <c r="V216" s="2"/>
      <c r="W216" s="2"/>
      <c r="X216" s="2"/>
      <c r="Y216" s="2"/>
      <c r="Z216" s="2"/>
      <c r="AA216" s="2"/>
      <c r="AB216" s="2"/>
      <c r="AC216" s="2"/>
      <c r="AD216" s="2"/>
      <c r="AE216" s="2"/>
      <c r="AF216" s="2"/>
      <c r="AG216" s="2"/>
      <c r="AH216" s="2"/>
      <c r="AI216" s="2"/>
      <c r="AJ216" s="2"/>
      <c r="AK216" s="2"/>
    </row>
    <row r="217" spans="1:37" x14ac:dyDescent="0.2">
      <c r="A217" s="5" t="s">
        <v>20</v>
      </c>
      <c r="B217" s="2"/>
      <c r="D217" s="10">
        <v>42217</v>
      </c>
      <c r="E217" s="12" t="s">
        <v>326</v>
      </c>
      <c r="F217" s="12" t="s">
        <v>53</v>
      </c>
      <c r="G217" s="12" t="s">
        <v>56</v>
      </c>
      <c r="H217" s="12" t="s">
        <v>57</v>
      </c>
      <c r="I217" s="11">
        <v>63.58</v>
      </c>
      <c r="J217" s="11">
        <v>12.84</v>
      </c>
      <c r="K217" s="11">
        <v>54.94</v>
      </c>
      <c r="L217" s="11">
        <v>891</v>
      </c>
      <c r="M217" s="11">
        <v>703.38</v>
      </c>
      <c r="N217" s="11">
        <v>596</v>
      </c>
      <c r="O217" s="10">
        <v>42217</v>
      </c>
      <c r="P217" s="11">
        <v>50.7</v>
      </c>
      <c r="Q217" s="11">
        <v>31.73</v>
      </c>
      <c r="R217" s="11">
        <v>155.88999999999999</v>
      </c>
      <c r="S217" s="11">
        <v>2015</v>
      </c>
      <c r="T217" s="2"/>
      <c r="U217" s="2"/>
      <c r="V217" s="2"/>
      <c r="W217" s="2"/>
      <c r="X217" s="2"/>
      <c r="Y217" s="2"/>
      <c r="Z217" s="2"/>
      <c r="AA217" s="2"/>
      <c r="AB217" s="2"/>
      <c r="AC217" s="2"/>
      <c r="AD217" s="2"/>
      <c r="AE217" s="2"/>
      <c r="AF217" s="2"/>
      <c r="AG217" s="2"/>
      <c r="AH217" s="2"/>
      <c r="AI217" s="2"/>
      <c r="AJ217" s="2"/>
      <c r="AK217" s="2"/>
    </row>
    <row r="218" spans="1:37" x14ac:dyDescent="0.2">
      <c r="A218" s="5" t="s">
        <v>20</v>
      </c>
      <c r="B218" s="2"/>
      <c r="D218" s="10">
        <v>42217</v>
      </c>
      <c r="E218" s="12" t="s">
        <v>327</v>
      </c>
      <c r="F218" s="12" t="s">
        <v>35</v>
      </c>
      <c r="G218" s="12" t="s">
        <v>38</v>
      </c>
      <c r="H218" s="12" t="s">
        <v>39</v>
      </c>
      <c r="I218" s="11">
        <v>102.46</v>
      </c>
      <c r="J218" s="11">
        <v>13.09</v>
      </c>
      <c r="K218" s="11">
        <v>55.97</v>
      </c>
      <c r="L218" s="11">
        <v>907.69</v>
      </c>
      <c r="M218" s="11">
        <v>675.59</v>
      </c>
      <c r="N218" s="11">
        <v>597</v>
      </c>
      <c r="O218" s="10">
        <v>42217</v>
      </c>
      <c r="P218" s="11">
        <v>50.72</v>
      </c>
      <c r="Q218" s="11">
        <v>32.229999999999997</v>
      </c>
      <c r="R218" s="11">
        <v>199.87</v>
      </c>
      <c r="S218" s="11">
        <v>2015</v>
      </c>
      <c r="T218" s="2"/>
      <c r="U218" s="2"/>
      <c r="V218" s="2"/>
      <c r="W218" s="2"/>
      <c r="X218" s="2"/>
      <c r="Y218" s="2"/>
      <c r="Z218" s="2"/>
      <c r="AA218" s="2"/>
      <c r="AB218" s="2"/>
      <c r="AC218" s="2"/>
      <c r="AD218" s="2"/>
      <c r="AE218" s="2"/>
      <c r="AF218" s="2"/>
      <c r="AG218" s="2"/>
      <c r="AH218" s="2"/>
      <c r="AI218" s="2"/>
      <c r="AJ218" s="2"/>
      <c r="AK218" s="2"/>
    </row>
    <row r="219" spans="1:37" x14ac:dyDescent="0.2">
      <c r="A219" s="5" t="s">
        <v>20</v>
      </c>
      <c r="B219" s="2"/>
      <c r="D219" s="10">
        <v>42217</v>
      </c>
      <c r="E219" s="12" t="s">
        <v>328</v>
      </c>
      <c r="F219" s="12" t="s">
        <v>44</v>
      </c>
      <c r="G219" s="12" t="s">
        <v>58</v>
      </c>
      <c r="H219" s="12" t="s">
        <v>59</v>
      </c>
      <c r="I219" s="11">
        <v>12.39</v>
      </c>
      <c r="J219" s="11">
        <v>11.89</v>
      </c>
      <c r="K219" s="11">
        <v>50.81</v>
      </c>
      <c r="L219" s="11">
        <v>912.5</v>
      </c>
      <c r="M219" s="11">
        <v>683.11</v>
      </c>
      <c r="N219" s="11">
        <v>598</v>
      </c>
      <c r="O219" s="10">
        <v>42217</v>
      </c>
      <c r="P219" s="11">
        <v>51.64</v>
      </c>
      <c r="Q219" s="11">
        <v>138.58000000000001</v>
      </c>
      <c r="R219" s="11">
        <v>90.81</v>
      </c>
      <c r="S219" s="11">
        <v>2015</v>
      </c>
      <c r="T219" s="2"/>
      <c r="U219" s="2"/>
      <c r="V219" s="2"/>
      <c r="W219" s="2"/>
      <c r="X219" s="2"/>
      <c r="Y219" s="2"/>
      <c r="Z219" s="2"/>
      <c r="AA219" s="2"/>
      <c r="AB219" s="2"/>
      <c r="AC219" s="2"/>
      <c r="AD219" s="2"/>
      <c r="AE219" s="2"/>
      <c r="AF219" s="2"/>
      <c r="AG219" s="2"/>
      <c r="AH219" s="2"/>
      <c r="AI219" s="2"/>
      <c r="AJ219" s="2"/>
      <c r="AK219" s="2"/>
    </row>
    <row r="220" spans="1:37" x14ac:dyDescent="0.2">
      <c r="A220" s="5" t="s">
        <v>20</v>
      </c>
      <c r="B220" s="2"/>
      <c r="D220" s="10">
        <v>42217</v>
      </c>
      <c r="E220" s="12" t="s">
        <v>329</v>
      </c>
      <c r="F220" s="12" t="s">
        <v>23</v>
      </c>
      <c r="G220" s="12" t="s">
        <v>28</v>
      </c>
      <c r="H220" s="12" t="s">
        <v>29</v>
      </c>
      <c r="I220" s="11">
        <v>175.67</v>
      </c>
      <c r="J220" s="11">
        <v>19.649999999999999</v>
      </c>
      <c r="K220" s="11">
        <v>84.06</v>
      </c>
      <c r="L220" s="11">
        <v>1360.72</v>
      </c>
      <c r="M220" s="11">
        <v>982.52</v>
      </c>
      <c r="N220" s="11">
        <v>599</v>
      </c>
      <c r="O220" s="10">
        <v>42217</v>
      </c>
      <c r="P220" s="11">
        <v>51.4</v>
      </c>
      <c r="Q220" s="11">
        <v>45.82</v>
      </c>
      <c r="R220" s="11">
        <v>332.38</v>
      </c>
      <c r="S220" s="11">
        <v>2015</v>
      </c>
      <c r="T220" s="2"/>
      <c r="U220" s="2"/>
      <c r="V220" s="2"/>
      <c r="W220" s="2"/>
      <c r="X220" s="2"/>
      <c r="Y220" s="2"/>
      <c r="Z220" s="2"/>
      <c r="AA220" s="2"/>
      <c r="AB220" s="2"/>
      <c r="AC220" s="2"/>
      <c r="AD220" s="2"/>
      <c r="AE220" s="2"/>
      <c r="AF220" s="2"/>
      <c r="AG220" s="2"/>
      <c r="AH220" s="2"/>
      <c r="AI220" s="2"/>
      <c r="AJ220" s="2"/>
      <c r="AK220" s="2"/>
    </row>
    <row r="221" spans="1:37" x14ac:dyDescent="0.2">
      <c r="A221" s="5" t="s">
        <v>20</v>
      </c>
      <c r="B221" s="2"/>
      <c r="D221" s="10">
        <v>42217</v>
      </c>
      <c r="E221" s="12" t="s">
        <v>330</v>
      </c>
      <c r="F221" s="12" t="s">
        <v>30</v>
      </c>
      <c r="G221" s="12" t="s">
        <v>60</v>
      </c>
      <c r="H221" s="12" t="s">
        <v>61</v>
      </c>
      <c r="I221" s="11">
        <v>173.95</v>
      </c>
      <c r="J221" s="11">
        <v>19.559999999999999</v>
      </c>
      <c r="K221" s="11">
        <v>83.65</v>
      </c>
      <c r="L221" s="11">
        <v>1354.17</v>
      </c>
      <c r="M221" s="11">
        <v>993.37</v>
      </c>
      <c r="N221" s="11">
        <v>600</v>
      </c>
      <c r="O221" s="10">
        <v>42217</v>
      </c>
      <c r="P221" s="11">
        <v>51.39</v>
      </c>
      <c r="Q221" s="11">
        <v>45.63</v>
      </c>
      <c r="R221" s="11">
        <v>315.17</v>
      </c>
      <c r="S221" s="11">
        <v>2015</v>
      </c>
      <c r="T221" s="2"/>
      <c r="U221" s="2"/>
      <c r="V221" s="2"/>
      <c r="W221" s="2"/>
      <c r="X221" s="2"/>
      <c r="Y221" s="2"/>
      <c r="Z221" s="2"/>
      <c r="AA221" s="2"/>
      <c r="AB221" s="2"/>
      <c r="AC221" s="2"/>
      <c r="AD221" s="2"/>
      <c r="AE221" s="2"/>
      <c r="AF221" s="2"/>
      <c r="AG221" s="2"/>
      <c r="AH221" s="2"/>
      <c r="AI221" s="2"/>
      <c r="AJ221" s="2"/>
      <c r="AK221" s="2"/>
    </row>
    <row r="222" spans="1:37" x14ac:dyDescent="0.2">
      <c r="A222" s="5" t="s">
        <v>20</v>
      </c>
      <c r="B222" s="2"/>
      <c r="D222" s="10">
        <v>42217</v>
      </c>
      <c r="E222" s="12" t="s">
        <v>331</v>
      </c>
      <c r="F222" s="12" t="s">
        <v>30</v>
      </c>
      <c r="G222" s="12" t="s">
        <v>31</v>
      </c>
      <c r="H222" s="12" t="s">
        <v>32</v>
      </c>
      <c r="I222" s="11">
        <v>50.96</v>
      </c>
      <c r="J222" s="11">
        <v>9.85</v>
      </c>
      <c r="K222" s="11">
        <v>42.14</v>
      </c>
      <c r="L222" s="11">
        <v>684.69</v>
      </c>
      <c r="M222" s="11">
        <v>537.67999999999995</v>
      </c>
      <c r="N222" s="11">
        <v>601</v>
      </c>
      <c r="O222" s="10">
        <v>42217</v>
      </c>
      <c r="P222" s="11">
        <v>50.39</v>
      </c>
      <c r="Q222" s="11">
        <v>25.54</v>
      </c>
      <c r="R222" s="11">
        <v>121.47</v>
      </c>
      <c r="S222" s="11">
        <v>2015</v>
      </c>
      <c r="T222" s="2"/>
      <c r="U222" s="2"/>
      <c r="V222" s="2"/>
      <c r="W222" s="2"/>
      <c r="X222" s="2"/>
      <c r="Y222" s="2"/>
      <c r="Z222" s="2"/>
      <c r="AA222" s="2"/>
      <c r="AB222" s="2"/>
      <c r="AC222" s="2"/>
      <c r="AD222" s="2"/>
      <c r="AE222" s="2"/>
      <c r="AF222" s="2"/>
      <c r="AG222" s="2"/>
      <c r="AH222" s="2"/>
      <c r="AI222" s="2"/>
      <c r="AJ222" s="2"/>
      <c r="AK222" s="2"/>
    </row>
    <row r="223" spans="1:37" x14ac:dyDescent="0.2">
      <c r="A223" s="5" t="s">
        <v>20</v>
      </c>
      <c r="B223" s="2"/>
      <c r="D223" s="10">
        <v>42217</v>
      </c>
      <c r="E223" s="12" t="s">
        <v>332</v>
      </c>
      <c r="F223" s="12" t="s">
        <v>35</v>
      </c>
      <c r="G223" s="12" t="s">
        <v>62</v>
      </c>
      <c r="H223" s="12" t="s">
        <v>63</v>
      </c>
      <c r="I223" s="11">
        <v>25.41</v>
      </c>
      <c r="J223" s="11">
        <v>13.84</v>
      </c>
      <c r="K223" s="11">
        <v>59.18</v>
      </c>
      <c r="L223" s="11">
        <v>1007.42</v>
      </c>
      <c r="M223" s="11">
        <v>783.55</v>
      </c>
      <c r="N223" s="11">
        <v>602</v>
      </c>
      <c r="O223" s="10">
        <v>42217</v>
      </c>
      <c r="P223" s="11">
        <v>51.88</v>
      </c>
      <c r="Q223" s="11">
        <v>103.32</v>
      </c>
      <c r="R223" s="11">
        <v>120.55</v>
      </c>
      <c r="S223" s="11">
        <v>2015</v>
      </c>
      <c r="T223" s="2"/>
      <c r="U223" s="2"/>
      <c r="V223" s="2"/>
      <c r="W223" s="2"/>
      <c r="X223" s="2"/>
      <c r="Y223" s="2"/>
      <c r="Z223" s="2"/>
      <c r="AA223" s="2"/>
      <c r="AB223" s="2"/>
      <c r="AC223" s="2"/>
      <c r="AD223" s="2"/>
      <c r="AE223" s="2"/>
      <c r="AF223" s="2"/>
      <c r="AG223" s="2"/>
      <c r="AH223" s="2"/>
      <c r="AI223" s="2"/>
      <c r="AJ223" s="2"/>
      <c r="AK223" s="2"/>
    </row>
    <row r="224" spans="1:37" x14ac:dyDescent="0.2">
      <c r="A224" s="5" t="s">
        <v>20</v>
      </c>
      <c r="B224" s="2"/>
      <c r="D224" s="10">
        <v>42217</v>
      </c>
      <c r="E224" s="12" t="s">
        <v>333</v>
      </c>
      <c r="F224" s="12" t="s">
        <v>53</v>
      </c>
      <c r="G224" s="12" t="s">
        <v>64</v>
      </c>
      <c r="H224" s="12" t="s">
        <v>65</v>
      </c>
      <c r="I224" s="11">
        <v>49.99</v>
      </c>
      <c r="J224" s="11">
        <v>13.58</v>
      </c>
      <c r="K224" s="11">
        <v>58.09</v>
      </c>
      <c r="L224" s="11">
        <v>1029.9000000000001</v>
      </c>
      <c r="M224" s="11">
        <v>759.72</v>
      </c>
      <c r="N224" s="11">
        <v>603</v>
      </c>
      <c r="O224" s="10">
        <v>42217</v>
      </c>
      <c r="P224" s="11">
        <v>51.42</v>
      </c>
      <c r="Q224" s="11">
        <v>134.15</v>
      </c>
      <c r="R224" s="11">
        <v>136.03</v>
      </c>
      <c r="S224" s="11">
        <v>2015</v>
      </c>
      <c r="T224" s="2"/>
      <c r="U224" s="2"/>
      <c r="V224" s="2"/>
      <c r="W224" s="2"/>
      <c r="X224" s="2"/>
      <c r="Y224" s="2"/>
      <c r="Z224" s="2"/>
      <c r="AA224" s="2"/>
      <c r="AB224" s="2"/>
      <c r="AC224" s="2"/>
      <c r="AD224" s="2"/>
      <c r="AE224" s="2"/>
      <c r="AF224" s="2"/>
      <c r="AG224" s="2"/>
      <c r="AH224" s="2"/>
      <c r="AI224" s="2"/>
      <c r="AJ224" s="2"/>
      <c r="AK224" s="2"/>
    </row>
    <row r="225" spans="1:37" x14ac:dyDescent="0.2">
      <c r="A225" s="5" t="s">
        <v>20</v>
      </c>
      <c r="B225" s="2"/>
      <c r="D225" s="10">
        <v>42217</v>
      </c>
      <c r="E225" s="12" t="s">
        <v>334</v>
      </c>
      <c r="F225" s="12" t="s">
        <v>35</v>
      </c>
      <c r="G225" s="12" t="s">
        <v>66</v>
      </c>
      <c r="H225" s="12" t="s">
        <v>67</v>
      </c>
      <c r="I225" s="11">
        <v>57.01</v>
      </c>
      <c r="J225" s="11">
        <v>10.46</v>
      </c>
      <c r="K225" s="11">
        <v>44.72</v>
      </c>
      <c r="L225" s="11">
        <v>726.33</v>
      </c>
      <c r="M225" s="11">
        <v>567.61</v>
      </c>
      <c r="N225" s="11">
        <v>604</v>
      </c>
      <c r="O225" s="10">
        <v>42217</v>
      </c>
      <c r="P225" s="11">
        <v>50.45</v>
      </c>
      <c r="Q225" s="11">
        <v>26.79</v>
      </c>
      <c r="R225" s="11">
        <v>131.93</v>
      </c>
      <c r="S225" s="11">
        <v>2015</v>
      </c>
      <c r="T225" s="2"/>
      <c r="U225" s="2"/>
      <c r="V225" s="2"/>
      <c r="W225" s="2"/>
      <c r="X225" s="2"/>
      <c r="Y225" s="2"/>
      <c r="Z225" s="2"/>
      <c r="AA225" s="2"/>
      <c r="AB225" s="2"/>
      <c r="AC225" s="2"/>
      <c r="AD225" s="2"/>
      <c r="AE225" s="2"/>
      <c r="AF225" s="2"/>
      <c r="AG225" s="2"/>
      <c r="AH225" s="2"/>
      <c r="AI225" s="2"/>
      <c r="AJ225" s="2"/>
      <c r="AK225" s="2"/>
    </row>
    <row r="226" spans="1:37" x14ac:dyDescent="0.2">
      <c r="A226" s="5" t="s">
        <v>20</v>
      </c>
      <c r="B226" s="2"/>
      <c r="D226" s="10">
        <v>42217</v>
      </c>
      <c r="E226" s="12" t="s">
        <v>335</v>
      </c>
      <c r="F226" s="12" t="s">
        <v>35</v>
      </c>
      <c r="G226" s="12" t="s">
        <v>68</v>
      </c>
      <c r="H226" s="12" t="s">
        <v>69</v>
      </c>
      <c r="I226" s="11">
        <v>4.28</v>
      </c>
      <c r="J226" s="11">
        <v>8.5</v>
      </c>
      <c r="K226" s="11">
        <v>36.340000000000003</v>
      </c>
      <c r="L226" s="11">
        <v>679.07</v>
      </c>
      <c r="M226" s="11">
        <v>509.66</v>
      </c>
      <c r="N226" s="11">
        <v>605</v>
      </c>
      <c r="O226" s="10">
        <v>42217</v>
      </c>
      <c r="P226" s="11">
        <v>50.38</v>
      </c>
      <c r="Q226" s="11">
        <v>113.32</v>
      </c>
      <c r="R226" s="11">
        <v>56.09</v>
      </c>
      <c r="S226" s="11">
        <v>2015</v>
      </c>
      <c r="T226" s="2"/>
      <c r="U226" s="2"/>
      <c r="V226" s="2"/>
      <c r="W226" s="2"/>
      <c r="X226" s="2"/>
      <c r="Y226" s="2"/>
      <c r="Z226" s="2"/>
      <c r="AA226" s="2"/>
      <c r="AB226" s="2"/>
      <c r="AC226" s="2"/>
      <c r="AD226" s="2"/>
      <c r="AE226" s="2"/>
      <c r="AF226" s="2"/>
      <c r="AG226" s="2"/>
      <c r="AH226" s="2"/>
      <c r="AI226" s="2"/>
      <c r="AJ226" s="2"/>
      <c r="AK226" s="2"/>
    </row>
    <row r="227" spans="1:37" x14ac:dyDescent="0.2">
      <c r="A227" s="5" t="s">
        <v>20</v>
      </c>
      <c r="B227" s="2"/>
      <c r="D227" s="10">
        <v>42217</v>
      </c>
      <c r="E227" s="12" t="s">
        <v>336</v>
      </c>
      <c r="F227" s="12" t="s">
        <v>35</v>
      </c>
      <c r="G227" s="12" t="s">
        <v>40</v>
      </c>
      <c r="H227" s="12" t="s">
        <v>41</v>
      </c>
      <c r="I227" s="11">
        <v>43.71</v>
      </c>
      <c r="J227" s="11">
        <v>14.35</v>
      </c>
      <c r="K227" s="11">
        <v>61.38</v>
      </c>
      <c r="L227" s="11">
        <v>1000</v>
      </c>
      <c r="M227" s="11">
        <v>827.32</v>
      </c>
      <c r="N227" s="11">
        <v>606</v>
      </c>
      <c r="O227" s="10">
        <v>42217</v>
      </c>
      <c r="P227" s="11">
        <v>50.86</v>
      </c>
      <c r="Q227" s="11">
        <v>40</v>
      </c>
      <c r="R227" s="11">
        <v>132.68</v>
      </c>
      <c r="S227" s="11">
        <v>2015</v>
      </c>
      <c r="T227" s="2"/>
      <c r="U227" s="2"/>
      <c r="V227" s="2"/>
      <c r="W227" s="2"/>
      <c r="X227" s="2"/>
      <c r="Y227" s="2"/>
      <c r="Z227" s="2"/>
      <c r="AA227" s="2"/>
      <c r="AB227" s="2"/>
      <c r="AC227" s="2"/>
      <c r="AD227" s="2"/>
      <c r="AE227" s="2"/>
      <c r="AF227" s="2"/>
      <c r="AG227" s="2"/>
      <c r="AH227" s="2"/>
      <c r="AI227" s="2"/>
      <c r="AJ227" s="2"/>
      <c r="AK227" s="2"/>
    </row>
    <row r="228" spans="1:37" x14ac:dyDescent="0.2">
      <c r="A228" s="5" t="s">
        <v>20</v>
      </c>
      <c r="B228" s="2"/>
      <c r="D228" s="10">
        <v>42217</v>
      </c>
      <c r="E228" s="12" t="s">
        <v>337</v>
      </c>
      <c r="F228" s="12" t="s">
        <v>35</v>
      </c>
      <c r="G228" s="12" t="s">
        <v>70</v>
      </c>
      <c r="H228" s="12" t="s">
        <v>71</v>
      </c>
      <c r="I228" s="11">
        <v>55.71</v>
      </c>
      <c r="J228" s="11">
        <v>8.43</v>
      </c>
      <c r="K228" s="11">
        <v>36.049999999999997</v>
      </c>
      <c r="L228" s="11">
        <v>586.37</v>
      </c>
      <c r="M228" s="11">
        <v>447.93</v>
      </c>
      <c r="N228" s="11">
        <v>607</v>
      </c>
      <c r="O228" s="10">
        <v>42217</v>
      </c>
      <c r="P228" s="11">
        <v>50.24</v>
      </c>
      <c r="Q228" s="11">
        <v>22.59</v>
      </c>
      <c r="R228" s="11">
        <v>115.85</v>
      </c>
      <c r="S228" s="11">
        <v>2015</v>
      </c>
      <c r="T228" s="2"/>
      <c r="U228" s="2"/>
      <c r="V228" s="2"/>
      <c r="W228" s="2"/>
      <c r="X228" s="2"/>
      <c r="Y228" s="2"/>
      <c r="Z228" s="2"/>
      <c r="AA228" s="2"/>
      <c r="AB228" s="2"/>
      <c r="AC228" s="2"/>
      <c r="AD228" s="2"/>
      <c r="AE228" s="2"/>
      <c r="AF228" s="2"/>
      <c r="AG228" s="2"/>
      <c r="AH228" s="2"/>
      <c r="AI228" s="2"/>
      <c r="AJ228" s="2"/>
      <c r="AK228" s="2"/>
    </row>
    <row r="229" spans="1:37" x14ac:dyDescent="0.2">
      <c r="A229" s="5" t="s">
        <v>20</v>
      </c>
      <c r="B229" s="2"/>
      <c r="D229" s="10">
        <v>42217</v>
      </c>
      <c r="E229" s="12" t="s">
        <v>338</v>
      </c>
      <c r="F229" s="12" t="s">
        <v>53</v>
      </c>
      <c r="G229" s="12" t="s">
        <v>72</v>
      </c>
      <c r="H229" s="12" t="s">
        <v>73</v>
      </c>
      <c r="I229" s="11">
        <v>74.8</v>
      </c>
      <c r="J229" s="11">
        <v>12.23</v>
      </c>
      <c r="K229" s="11">
        <v>52.3</v>
      </c>
      <c r="L229" s="11">
        <v>848.58</v>
      </c>
      <c r="M229" s="11">
        <v>655.5</v>
      </c>
      <c r="N229" s="11">
        <v>608</v>
      </c>
      <c r="O229" s="10">
        <v>42217</v>
      </c>
      <c r="P229" s="11">
        <v>50.63</v>
      </c>
      <c r="Q229" s="11">
        <v>30.46</v>
      </c>
      <c r="R229" s="11">
        <v>162.62</v>
      </c>
      <c r="S229" s="11">
        <v>2015</v>
      </c>
      <c r="T229" s="2"/>
      <c r="U229" s="2"/>
      <c r="V229" s="2"/>
      <c r="W229" s="2"/>
      <c r="X229" s="2"/>
      <c r="Y229" s="2"/>
      <c r="Z229" s="2"/>
      <c r="AA229" s="2"/>
      <c r="AB229" s="2"/>
      <c r="AC229" s="2"/>
      <c r="AD229" s="2"/>
      <c r="AE229" s="2"/>
      <c r="AF229" s="2"/>
      <c r="AG229" s="2"/>
      <c r="AH229" s="2"/>
      <c r="AI229" s="2"/>
      <c r="AJ229" s="2"/>
      <c r="AK229" s="2"/>
    </row>
    <row r="230" spans="1:37" x14ac:dyDescent="0.2">
      <c r="A230" s="5" t="s">
        <v>20</v>
      </c>
      <c r="B230" s="2"/>
      <c r="D230" s="10">
        <v>42217</v>
      </c>
      <c r="E230" s="12" t="s">
        <v>339</v>
      </c>
      <c r="F230" s="12" t="s">
        <v>74</v>
      </c>
      <c r="G230" s="12" t="s">
        <v>75</v>
      </c>
      <c r="H230" s="12" t="s">
        <v>76</v>
      </c>
      <c r="I230" s="11">
        <v>128.37</v>
      </c>
      <c r="J230" s="11">
        <v>15.67</v>
      </c>
      <c r="K230" s="11">
        <v>67</v>
      </c>
      <c r="L230" s="11">
        <v>1085.71</v>
      </c>
      <c r="M230" s="11">
        <v>806.91</v>
      </c>
      <c r="N230" s="11">
        <v>609</v>
      </c>
      <c r="O230" s="10">
        <v>42217</v>
      </c>
      <c r="P230" s="11">
        <v>50.99</v>
      </c>
      <c r="Q230" s="11">
        <v>37.57</v>
      </c>
      <c r="R230" s="11">
        <v>241.23</v>
      </c>
      <c r="S230" s="11">
        <v>2015</v>
      </c>
      <c r="T230" s="2"/>
      <c r="U230" s="2"/>
      <c r="V230" s="2"/>
      <c r="W230" s="2"/>
      <c r="X230" s="2"/>
      <c r="Y230" s="2"/>
      <c r="Z230" s="2"/>
      <c r="AA230" s="2"/>
      <c r="AB230" s="2"/>
      <c r="AC230" s="2"/>
      <c r="AD230" s="2"/>
      <c r="AE230" s="2"/>
      <c r="AF230" s="2"/>
      <c r="AG230" s="2"/>
      <c r="AH230" s="2"/>
      <c r="AI230" s="2"/>
      <c r="AJ230" s="2"/>
      <c r="AK230" s="2"/>
    </row>
    <row r="231" spans="1:37" x14ac:dyDescent="0.2">
      <c r="A231" s="5" t="s">
        <v>20</v>
      </c>
      <c r="B231" s="2"/>
      <c r="D231" s="10">
        <v>42217</v>
      </c>
      <c r="E231" s="12" t="s">
        <v>340</v>
      </c>
      <c r="F231" s="12" t="s">
        <v>74</v>
      </c>
      <c r="G231" s="12" t="s">
        <v>77</v>
      </c>
      <c r="H231" s="12" t="s">
        <v>78</v>
      </c>
      <c r="I231" s="11">
        <v>190.57</v>
      </c>
      <c r="J231" s="11">
        <v>28.05</v>
      </c>
      <c r="K231" s="11">
        <v>119.93</v>
      </c>
      <c r="L231" s="11">
        <v>2027.25</v>
      </c>
      <c r="M231" s="11">
        <v>1446.9</v>
      </c>
      <c r="N231" s="11">
        <v>610</v>
      </c>
      <c r="O231" s="10">
        <v>42217</v>
      </c>
      <c r="P231" s="11">
        <v>54.43</v>
      </c>
      <c r="Q231" s="11">
        <v>194.31</v>
      </c>
      <c r="R231" s="11">
        <v>386.04</v>
      </c>
      <c r="S231" s="11">
        <v>2015</v>
      </c>
      <c r="T231" s="2"/>
      <c r="U231" s="2"/>
      <c r="V231" s="2"/>
      <c r="W231" s="2"/>
      <c r="X231" s="2"/>
      <c r="Y231" s="2"/>
      <c r="Z231" s="2"/>
      <c r="AA231" s="2"/>
      <c r="AB231" s="2"/>
      <c r="AC231" s="2"/>
      <c r="AD231" s="2"/>
      <c r="AE231" s="2"/>
      <c r="AF231" s="2"/>
      <c r="AG231" s="2"/>
      <c r="AH231" s="2"/>
      <c r="AI231" s="2"/>
      <c r="AJ231" s="2"/>
      <c r="AK231" s="2"/>
    </row>
    <row r="232" spans="1:37" x14ac:dyDescent="0.2">
      <c r="A232" s="5" t="s">
        <v>20</v>
      </c>
      <c r="B232" s="2"/>
      <c r="D232" s="10">
        <v>42217</v>
      </c>
      <c r="E232" s="12" t="s">
        <v>341</v>
      </c>
      <c r="F232" s="12" t="s">
        <v>23</v>
      </c>
      <c r="G232" s="12" t="s">
        <v>33</v>
      </c>
      <c r="H232" s="12" t="s">
        <v>34</v>
      </c>
      <c r="I232" s="11">
        <v>129.13999999999999</v>
      </c>
      <c r="J232" s="11">
        <v>17.649999999999999</v>
      </c>
      <c r="K232" s="11">
        <v>75.459999999999994</v>
      </c>
      <c r="L232" s="11">
        <v>1222.05</v>
      </c>
      <c r="M232" s="11">
        <v>931.14</v>
      </c>
      <c r="N232" s="11">
        <v>611</v>
      </c>
      <c r="O232" s="10">
        <v>42217</v>
      </c>
      <c r="P232" s="11">
        <v>51.19</v>
      </c>
      <c r="Q232" s="11">
        <v>41.66</v>
      </c>
      <c r="R232" s="11">
        <v>249.25</v>
      </c>
      <c r="S232" s="11">
        <v>2015</v>
      </c>
      <c r="T232" s="2"/>
      <c r="U232" s="2"/>
      <c r="V232" s="2"/>
      <c r="W232" s="2"/>
      <c r="X232" s="2"/>
      <c r="Y232" s="2"/>
      <c r="Z232" s="2"/>
      <c r="AA232" s="2"/>
      <c r="AB232" s="2"/>
      <c r="AC232" s="2"/>
      <c r="AD232" s="2"/>
      <c r="AE232" s="2"/>
      <c r="AF232" s="2"/>
      <c r="AG232" s="2"/>
      <c r="AH232" s="2"/>
      <c r="AI232" s="2"/>
      <c r="AJ232" s="2"/>
      <c r="AK232" s="2"/>
    </row>
    <row r="233" spans="1:37" x14ac:dyDescent="0.2">
      <c r="A233" s="5" t="s">
        <v>20</v>
      </c>
      <c r="B233" s="2"/>
      <c r="D233" s="10">
        <v>42217</v>
      </c>
      <c r="E233" s="12" t="s">
        <v>342</v>
      </c>
      <c r="F233" s="12" t="s">
        <v>44</v>
      </c>
      <c r="G233" s="12" t="s">
        <v>79</v>
      </c>
      <c r="H233" s="12" t="s">
        <v>80</v>
      </c>
      <c r="I233" s="11">
        <v>103.5</v>
      </c>
      <c r="J233" s="11">
        <v>13.23</v>
      </c>
      <c r="K233" s="11">
        <v>56.55</v>
      </c>
      <c r="L233" s="11">
        <v>990</v>
      </c>
      <c r="M233" s="11">
        <v>683.85</v>
      </c>
      <c r="N233" s="11">
        <v>612</v>
      </c>
      <c r="O233" s="10">
        <v>42217</v>
      </c>
      <c r="P233" s="11">
        <v>50.85</v>
      </c>
      <c r="Q233" s="11">
        <v>107.65</v>
      </c>
      <c r="R233" s="11">
        <v>198.5</v>
      </c>
      <c r="S233" s="11">
        <v>2015</v>
      </c>
      <c r="T233" s="2"/>
      <c r="U233" s="2"/>
      <c r="V233" s="2"/>
      <c r="W233" s="2"/>
      <c r="X233" s="2"/>
      <c r="Y233" s="2"/>
      <c r="Z233" s="2"/>
      <c r="AA233" s="2"/>
      <c r="AB233" s="2"/>
      <c r="AC233" s="2"/>
      <c r="AD233" s="2"/>
      <c r="AE233" s="2"/>
      <c r="AF233" s="2"/>
      <c r="AG233" s="2"/>
      <c r="AH233" s="2"/>
      <c r="AI233" s="2"/>
      <c r="AJ233" s="2"/>
      <c r="AK233" s="2"/>
    </row>
    <row r="234" spans="1:37" x14ac:dyDescent="0.2">
      <c r="A234" s="5" t="s">
        <v>20</v>
      </c>
      <c r="B234" s="2"/>
      <c r="D234" s="10">
        <v>42217</v>
      </c>
      <c r="E234" s="12" t="s">
        <v>343</v>
      </c>
      <c r="F234" s="12" t="s">
        <v>35</v>
      </c>
      <c r="G234" s="12" t="s">
        <v>42</v>
      </c>
      <c r="H234" s="12" t="s">
        <v>43</v>
      </c>
      <c r="I234" s="11">
        <v>39.409999999999997</v>
      </c>
      <c r="J234" s="11">
        <v>13.73</v>
      </c>
      <c r="K234" s="11">
        <v>58.72</v>
      </c>
      <c r="L234" s="11">
        <v>1000</v>
      </c>
      <c r="M234" s="11">
        <v>782.68</v>
      </c>
      <c r="N234" s="11">
        <v>613</v>
      </c>
      <c r="O234" s="10">
        <v>42217</v>
      </c>
      <c r="P234" s="11">
        <v>50.86</v>
      </c>
      <c r="Q234" s="11">
        <v>82.95</v>
      </c>
      <c r="R234" s="11">
        <v>134.37</v>
      </c>
      <c r="S234" s="11">
        <v>2015</v>
      </c>
      <c r="T234" s="2"/>
      <c r="U234" s="2"/>
      <c r="V234" s="2"/>
      <c r="W234" s="2"/>
      <c r="X234" s="2"/>
      <c r="Y234" s="2"/>
      <c r="Z234" s="2"/>
      <c r="AA234" s="2"/>
      <c r="AB234" s="2"/>
      <c r="AC234" s="2"/>
      <c r="AD234" s="2"/>
      <c r="AE234" s="2"/>
      <c r="AF234" s="2"/>
      <c r="AG234" s="2"/>
      <c r="AH234" s="2"/>
      <c r="AI234" s="2"/>
      <c r="AJ234" s="2"/>
      <c r="AK234" s="2"/>
    </row>
    <row r="235" spans="1:37" x14ac:dyDescent="0.2">
      <c r="A235" s="5" t="s">
        <v>20</v>
      </c>
      <c r="B235" s="2"/>
      <c r="D235" s="10">
        <v>42217</v>
      </c>
      <c r="E235" s="12" t="s">
        <v>344</v>
      </c>
      <c r="F235" s="12" t="s">
        <v>44</v>
      </c>
      <c r="G235" s="12" t="s">
        <v>81</v>
      </c>
      <c r="H235" s="12" t="s">
        <v>82</v>
      </c>
      <c r="I235" s="11">
        <v>24.5</v>
      </c>
      <c r="J235" s="11">
        <v>11.52</v>
      </c>
      <c r="K235" s="11">
        <v>49.26</v>
      </c>
      <c r="L235" s="11">
        <v>887.5</v>
      </c>
      <c r="M235" s="11">
        <v>667.1</v>
      </c>
      <c r="N235" s="11">
        <v>614</v>
      </c>
      <c r="O235" s="10">
        <v>42217</v>
      </c>
      <c r="P235" s="11">
        <v>50.69</v>
      </c>
      <c r="Q235" s="11">
        <v>119.58</v>
      </c>
      <c r="R235" s="11">
        <v>100.82</v>
      </c>
      <c r="S235" s="11">
        <v>2015</v>
      </c>
      <c r="T235" s="2"/>
      <c r="U235" s="2"/>
      <c r="V235" s="2"/>
      <c r="W235" s="2"/>
      <c r="X235" s="2"/>
      <c r="Y235" s="2"/>
      <c r="Z235" s="2"/>
      <c r="AA235" s="2"/>
      <c r="AB235" s="2"/>
      <c r="AC235" s="2"/>
      <c r="AD235" s="2"/>
      <c r="AE235" s="2"/>
      <c r="AF235" s="2"/>
      <c r="AG235" s="2"/>
      <c r="AH235" s="2"/>
      <c r="AI235" s="2"/>
      <c r="AJ235" s="2"/>
      <c r="AK235" s="2"/>
    </row>
    <row r="236" spans="1:37" x14ac:dyDescent="0.2">
      <c r="A236" s="5" t="s">
        <v>20</v>
      </c>
      <c r="B236" s="2"/>
      <c r="D236" s="10">
        <v>42248</v>
      </c>
      <c r="E236" s="12" t="s">
        <v>373</v>
      </c>
      <c r="F236" s="12" t="s">
        <v>44</v>
      </c>
      <c r="G236" s="12" t="s">
        <v>45</v>
      </c>
      <c r="H236" s="12" t="s">
        <v>46</v>
      </c>
      <c r="I236" s="11">
        <v>42.06</v>
      </c>
      <c r="J236" s="11">
        <v>12.25</v>
      </c>
      <c r="K236" s="11">
        <v>52.36</v>
      </c>
      <c r="L236" s="11">
        <v>937.5</v>
      </c>
      <c r="M236" s="11">
        <v>695.26</v>
      </c>
      <c r="N236" s="11">
        <v>615</v>
      </c>
      <c r="O236" s="10">
        <v>42248</v>
      </c>
      <c r="P236" s="11">
        <v>50.77</v>
      </c>
      <c r="Q236" s="11">
        <v>121.08</v>
      </c>
      <c r="R236" s="11">
        <v>121.16</v>
      </c>
      <c r="S236" s="11">
        <v>2015</v>
      </c>
      <c r="T236" s="2"/>
      <c r="U236" s="2"/>
      <c r="V236" s="2"/>
      <c r="W236" s="2"/>
      <c r="X236" s="2"/>
      <c r="Y236" s="2"/>
      <c r="Z236" s="2"/>
      <c r="AA236" s="2"/>
      <c r="AB236" s="2"/>
      <c r="AC236" s="2"/>
      <c r="AD236" s="2"/>
      <c r="AE236" s="2"/>
      <c r="AF236" s="2"/>
      <c r="AG236" s="2"/>
      <c r="AH236" s="2"/>
      <c r="AI236" s="2"/>
      <c r="AJ236" s="2"/>
      <c r="AK236" s="2"/>
    </row>
    <row r="237" spans="1:37" x14ac:dyDescent="0.2">
      <c r="A237" s="5" t="s">
        <v>20</v>
      </c>
      <c r="B237" s="2"/>
      <c r="D237" s="10">
        <v>42248</v>
      </c>
      <c r="E237" s="12" t="s">
        <v>374</v>
      </c>
      <c r="F237" s="12" t="s">
        <v>23</v>
      </c>
      <c r="G237" s="12" t="s">
        <v>47</v>
      </c>
      <c r="H237" s="12" t="s">
        <v>48</v>
      </c>
      <c r="I237" s="11">
        <v>86.23</v>
      </c>
      <c r="J237" s="11">
        <v>18.91</v>
      </c>
      <c r="K237" s="11">
        <v>80.83</v>
      </c>
      <c r="L237" s="11">
        <v>1308.72</v>
      </c>
      <c r="M237" s="11">
        <v>1038.33</v>
      </c>
      <c r="N237" s="11">
        <v>616</v>
      </c>
      <c r="O237" s="10">
        <v>42248</v>
      </c>
      <c r="P237" s="11">
        <v>51.32</v>
      </c>
      <c r="Q237" s="11">
        <v>44.26</v>
      </c>
      <c r="R237" s="11">
        <v>226.13</v>
      </c>
      <c r="S237" s="11">
        <v>2015</v>
      </c>
      <c r="T237" s="2"/>
      <c r="U237" s="2"/>
      <c r="V237" s="2"/>
      <c r="W237" s="2"/>
      <c r="X237" s="2"/>
      <c r="Y237" s="2"/>
      <c r="Z237" s="2"/>
      <c r="AA237" s="2"/>
      <c r="AB237" s="2"/>
      <c r="AC237" s="2"/>
      <c r="AD237" s="2"/>
      <c r="AE237" s="2"/>
      <c r="AF237" s="2"/>
      <c r="AG237" s="2"/>
      <c r="AH237" s="2"/>
      <c r="AI237" s="2"/>
      <c r="AJ237" s="2"/>
      <c r="AK237" s="2"/>
    </row>
    <row r="238" spans="1:37" x14ac:dyDescent="0.2">
      <c r="A238" s="5" t="s">
        <v>20</v>
      </c>
      <c r="B238" s="2"/>
      <c r="D238" s="10">
        <v>42248</v>
      </c>
      <c r="E238" s="12" t="s">
        <v>348</v>
      </c>
      <c r="F238" s="12" t="s">
        <v>23</v>
      </c>
      <c r="G238" s="12" t="s">
        <v>24</v>
      </c>
      <c r="H238" s="12" t="s">
        <v>25</v>
      </c>
      <c r="I238" s="11">
        <v>115.81</v>
      </c>
      <c r="J238" s="11">
        <v>20.16</v>
      </c>
      <c r="K238" s="11">
        <v>86.21</v>
      </c>
      <c r="L238" s="11">
        <v>1395.39</v>
      </c>
      <c r="M238" s="11">
        <v>1040.51</v>
      </c>
      <c r="N238" s="11">
        <v>617</v>
      </c>
      <c r="O238" s="10">
        <v>42248</v>
      </c>
      <c r="P238" s="11">
        <v>52.15</v>
      </c>
      <c r="Q238" s="11">
        <v>60.82</v>
      </c>
      <c r="R238" s="11">
        <v>294.06</v>
      </c>
      <c r="S238" s="11">
        <v>2015</v>
      </c>
      <c r="T238" s="2"/>
      <c r="U238" s="2"/>
      <c r="V238" s="2"/>
      <c r="W238" s="2"/>
      <c r="X238" s="2"/>
      <c r="Y238" s="2"/>
      <c r="Z238" s="2"/>
      <c r="AA238" s="2"/>
      <c r="AB238" s="2"/>
      <c r="AC238" s="2"/>
      <c r="AD238" s="2"/>
      <c r="AE238" s="2"/>
      <c r="AF238" s="2"/>
      <c r="AG238" s="2"/>
      <c r="AH238" s="2"/>
      <c r="AI238" s="2"/>
      <c r="AJ238" s="2"/>
      <c r="AK238" s="2"/>
    </row>
    <row r="239" spans="1:37" x14ac:dyDescent="0.2">
      <c r="A239" s="5" t="s">
        <v>20</v>
      </c>
      <c r="B239" s="2"/>
      <c r="D239" s="10">
        <v>42248</v>
      </c>
      <c r="E239" s="12" t="s">
        <v>375</v>
      </c>
      <c r="F239" s="12" t="s">
        <v>23</v>
      </c>
      <c r="G239" s="12" t="s">
        <v>83</v>
      </c>
      <c r="H239" s="12" t="s">
        <v>84</v>
      </c>
      <c r="I239" s="11">
        <v>107.05</v>
      </c>
      <c r="J239" s="11">
        <v>15.44</v>
      </c>
      <c r="K239" s="11">
        <v>66.040000000000006</v>
      </c>
      <c r="L239" s="11">
        <v>1070.19</v>
      </c>
      <c r="M239" s="11">
        <v>814.81</v>
      </c>
      <c r="N239" s="11">
        <v>618</v>
      </c>
      <c r="O239" s="10">
        <v>42248</v>
      </c>
      <c r="P239" s="11">
        <v>50.97</v>
      </c>
      <c r="Q239" s="11">
        <v>37.11</v>
      </c>
      <c r="R239" s="11">
        <v>218.27</v>
      </c>
      <c r="S239" s="11">
        <v>2015</v>
      </c>
      <c r="T239" s="2"/>
      <c r="U239" s="2"/>
      <c r="V239" s="2"/>
      <c r="W239" s="2"/>
      <c r="X239" s="2"/>
      <c r="Y239" s="2"/>
      <c r="Z239" s="2"/>
      <c r="AA239" s="2"/>
      <c r="AB239" s="2"/>
      <c r="AC239" s="2"/>
      <c r="AD239" s="2"/>
      <c r="AE239" s="2"/>
      <c r="AF239" s="2"/>
      <c r="AG239" s="2"/>
      <c r="AH239" s="2"/>
      <c r="AI239" s="2"/>
      <c r="AJ239" s="2"/>
      <c r="AK239" s="2"/>
    </row>
    <row r="240" spans="1:37" x14ac:dyDescent="0.2">
      <c r="A240" s="5" t="s">
        <v>20</v>
      </c>
      <c r="B240" s="2"/>
      <c r="D240" s="10">
        <v>42248</v>
      </c>
      <c r="E240" s="12" t="s">
        <v>349</v>
      </c>
      <c r="F240" s="12" t="s">
        <v>35</v>
      </c>
      <c r="G240" s="12" t="s">
        <v>36</v>
      </c>
      <c r="H240" s="12" t="s">
        <v>37</v>
      </c>
      <c r="I240" s="11">
        <v>40.75</v>
      </c>
      <c r="J240" s="11">
        <v>12.01</v>
      </c>
      <c r="K240" s="11">
        <v>51.36</v>
      </c>
      <c r="L240" s="11">
        <v>833.33</v>
      </c>
      <c r="M240" s="11">
        <v>682.3</v>
      </c>
      <c r="N240" s="11">
        <v>619</v>
      </c>
      <c r="O240" s="10">
        <v>42248</v>
      </c>
      <c r="P240" s="11">
        <v>50.61</v>
      </c>
      <c r="Q240" s="11">
        <v>30</v>
      </c>
      <c r="R240" s="11">
        <v>121.03</v>
      </c>
      <c r="S240" s="11">
        <v>2015</v>
      </c>
      <c r="T240" s="2"/>
      <c r="U240" s="2"/>
      <c r="V240" s="2"/>
      <c r="W240" s="2"/>
      <c r="X240" s="2"/>
      <c r="Y240" s="2"/>
      <c r="Z240" s="2"/>
      <c r="AA240" s="2"/>
      <c r="AB240" s="2"/>
      <c r="AC240" s="2"/>
      <c r="AD240" s="2"/>
      <c r="AE240" s="2"/>
      <c r="AF240" s="2"/>
      <c r="AG240" s="2"/>
      <c r="AH240" s="2"/>
      <c r="AI240" s="2"/>
      <c r="AJ240" s="2"/>
      <c r="AK240" s="2"/>
    </row>
    <row r="241" spans="1:37" x14ac:dyDescent="0.2">
      <c r="A241" s="5" t="s">
        <v>20</v>
      </c>
      <c r="B241" s="2"/>
      <c r="D241" s="10">
        <v>42248</v>
      </c>
      <c r="E241" s="12" t="s">
        <v>350</v>
      </c>
      <c r="F241" s="12" t="s">
        <v>35</v>
      </c>
      <c r="G241" s="12" t="s">
        <v>49</v>
      </c>
      <c r="H241" s="12" t="s">
        <v>50</v>
      </c>
      <c r="I241" s="11">
        <v>51.95</v>
      </c>
      <c r="J241" s="11">
        <v>9.9600000000000009</v>
      </c>
      <c r="K241" s="11">
        <v>42.56</v>
      </c>
      <c r="L241" s="11">
        <v>691.5</v>
      </c>
      <c r="M241" s="11">
        <v>542.55999999999995</v>
      </c>
      <c r="N241" s="11">
        <v>620</v>
      </c>
      <c r="O241" s="10">
        <v>42248</v>
      </c>
      <c r="P241" s="11">
        <v>50.4</v>
      </c>
      <c r="Q241" s="11">
        <v>25.75</v>
      </c>
      <c r="R241" s="11">
        <v>123.19</v>
      </c>
      <c r="S241" s="11">
        <v>2015</v>
      </c>
      <c r="T241" s="2"/>
      <c r="U241" s="2"/>
      <c r="V241" s="2"/>
      <c r="W241" s="2"/>
      <c r="X241" s="2"/>
      <c r="Y241" s="2"/>
      <c r="Z241" s="2"/>
      <c r="AA241" s="2"/>
      <c r="AB241" s="2"/>
      <c r="AC241" s="2"/>
      <c r="AD241" s="2"/>
      <c r="AE241" s="2"/>
      <c r="AF241" s="2"/>
      <c r="AG241" s="2"/>
      <c r="AH241" s="2"/>
      <c r="AI241" s="2"/>
      <c r="AJ241" s="2"/>
      <c r="AK241" s="2"/>
    </row>
    <row r="242" spans="1:37" x14ac:dyDescent="0.2">
      <c r="A242" s="5" t="s">
        <v>20</v>
      </c>
      <c r="B242" s="2"/>
      <c r="D242" s="10">
        <v>42248</v>
      </c>
      <c r="E242" s="12" t="s">
        <v>351</v>
      </c>
      <c r="F242" s="12" t="s">
        <v>23</v>
      </c>
      <c r="G242" s="12" t="s">
        <v>51</v>
      </c>
      <c r="H242" s="12" t="s">
        <v>52</v>
      </c>
      <c r="I242" s="11">
        <v>96.68</v>
      </c>
      <c r="J242" s="11">
        <v>18.260000000000002</v>
      </c>
      <c r="K242" s="11">
        <v>78.09</v>
      </c>
      <c r="L242" s="11">
        <v>1312.5</v>
      </c>
      <c r="M242" s="11">
        <v>985.8</v>
      </c>
      <c r="N242" s="11">
        <v>621</v>
      </c>
      <c r="O242" s="10">
        <v>42248</v>
      </c>
      <c r="P242" s="11">
        <v>51.99</v>
      </c>
      <c r="Q242" s="11">
        <v>105.45</v>
      </c>
      <c r="R242" s="11">
        <v>221.25</v>
      </c>
      <c r="S242" s="11">
        <v>2015</v>
      </c>
      <c r="T242" s="2"/>
      <c r="U242" s="2"/>
      <c r="V242" s="2"/>
      <c r="W242" s="2"/>
      <c r="X242" s="2"/>
      <c r="Y242" s="2"/>
      <c r="Z242" s="2"/>
      <c r="AA242" s="2"/>
      <c r="AB242" s="2"/>
      <c r="AC242" s="2"/>
      <c r="AD242" s="2"/>
      <c r="AE242" s="2"/>
      <c r="AF242" s="2"/>
      <c r="AG242" s="2"/>
      <c r="AH242" s="2"/>
      <c r="AI242" s="2"/>
      <c r="AJ242" s="2"/>
      <c r="AK242" s="2"/>
    </row>
    <row r="243" spans="1:37" x14ac:dyDescent="0.2">
      <c r="A243" s="5" t="s">
        <v>20</v>
      </c>
      <c r="B243" s="2"/>
      <c r="D243" s="10">
        <v>42248</v>
      </c>
      <c r="E243" s="12" t="s">
        <v>352</v>
      </c>
      <c r="F243" s="12" t="s">
        <v>53</v>
      </c>
      <c r="G243" s="12" t="s">
        <v>54</v>
      </c>
      <c r="H243" s="12" t="s">
        <v>55</v>
      </c>
      <c r="I243" s="11">
        <v>37.86</v>
      </c>
      <c r="J243" s="11">
        <v>10.62</v>
      </c>
      <c r="K243" s="11">
        <v>45.39</v>
      </c>
      <c r="L243" s="11">
        <v>824.9</v>
      </c>
      <c r="M243" s="11">
        <v>594.11</v>
      </c>
      <c r="N243" s="11">
        <v>622</v>
      </c>
      <c r="O243" s="10">
        <v>42248</v>
      </c>
      <c r="P243" s="11">
        <v>51.01</v>
      </c>
      <c r="Q243" s="11">
        <v>125.95</v>
      </c>
      <c r="R243" s="11">
        <v>104.84</v>
      </c>
      <c r="S243" s="11">
        <v>2015</v>
      </c>
      <c r="T243" s="2"/>
      <c r="U243" s="2"/>
      <c r="V243" s="2"/>
      <c r="W243" s="2"/>
      <c r="X243" s="2"/>
      <c r="Y243" s="2"/>
      <c r="Z243" s="2"/>
      <c r="AA243" s="2"/>
      <c r="AB243" s="2"/>
      <c r="AC243" s="2"/>
      <c r="AD243" s="2"/>
      <c r="AE243" s="2"/>
      <c r="AF243" s="2"/>
      <c r="AG243" s="2"/>
      <c r="AH243" s="2"/>
      <c r="AI243" s="2"/>
      <c r="AJ243" s="2"/>
      <c r="AK243" s="2"/>
    </row>
    <row r="244" spans="1:37" x14ac:dyDescent="0.2">
      <c r="A244" s="5" t="s">
        <v>20</v>
      </c>
      <c r="B244" s="2"/>
      <c r="D244" s="10">
        <v>42248</v>
      </c>
      <c r="E244" s="12" t="s">
        <v>353</v>
      </c>
      <c r="F244" s="12" t="s">
        <v>23</v>
      </c>
      <c r="G244" s="12" t="s">
        <v>26</v>
      </c>
      <c r="H244" s="12" t="s">
        <v>27</v>
      </c>
      <c r="I244" s="11">
        <v>173.14</v>
      </c>
      <c r="J244" s="11">
        <v>21.42</v>
      </c>
      <c r="K244" s="11">
        <v>91.58</v>
      </c>
      <c r="L244" s="11">
        <v>1482.06</v>
      </c>
      <c r="M244" s="11">
        <v>1094.32</v>
      </c>
      <c r="N244" s="11">
        <v>623</v>
      </c>
      <c r="O244" s="10">
        <v>42248</v>
      </c>
      <c r="P244" s="11">
        <v>51.58</v>
      </c>
      <c r="Q244" s="11">
        <v>49.46</v>
      </c>
      <c r="R244" s="11">
        <v>338.28</v>
      </c>
      <c r="S244" s="11">
        <v>2015</v>
      </c>
      <c r="T244" s="2"/>
      <c r="U244" s="2"/>
      <c r="V244" s="2"/>
      <c r="W244" s="2"/>
      <c r="X244" s="2"/>
      <c r="Y244" s="2"/>
      <c r="Z244" s="2"/>
      <c r="AA244" s="2"/>
      <c r="AB244" s="2"/>
      <c r="AC244" s="2"/>
      <c r="AD244" s="2"/>
      <c r="AE244" s="2"/>
      <c r="AF244" s="2"/>
      <c r="AG244" s="2"/>
      <c r="AH244" s="2"/>
      <c r="AI244" s="2"/>
      <c r="AJ244" s="2"/>
      <c r="AK244" s="2"/>
    </row>
    <row r="245" spans="1:37" x14ac:dyDescent="0.2">
      <c r="A245" s="5" t="s">
        <v>20</v>
      </c>
      <c r="B245" s="2"/>
      <c r="D245" s="10">
        <v>42248</v>
      </c>
      <c r="E245" s="12" t="s">
        <v>354</v>
      </c>
      <c r="F245" s="12" t="s">
        <v>53</v>
      </c>
      <c r="G245" s="12" t="s">
        <v>56</v>
      </c>
      <c r="H245" s="12" t="s">
        <v>57</v>
      </c>
      <c r="I245" s="11">
        <v>63.58</v>
      </c>
      <c r="J245" s="11">
        <v>12.85</v>
      </c>
      <c r="K245" s="11">
        <v>54.93</v>
      </c>
      <c r="L245" s="11">
        <v>891</v>
      </c>
      <c r="M245" s="11">
        <v>703.38</v>
      </c>
      <c r="N245" s="11">
        <v>624</v>
      </c>
      <c r="O245" s="10">
        <v>42248</v>
      </c>
      <c r="P245" s="11">
        <v>50.7</v>
      </c>
      <c r="Q245" s="11">
        <v>31.73</v>
      </c>
      <c r="R245" s="11">
        <v>155.88999999999999</v>
      </c>
      <c r="S245" s="11">
        <v>2015</v>
      </c>
      <c r="T245" s="2"/>
      <c r="U245" s="2"/>
      <c r="V245" s="2"/>
      <c r="W245" s="2"/>
      <c r="X245" s="2"/>
      <c r="Y245" s="2"/>
      <c r="Z245" s="2"/>
      <c r="AA245" s="2"/>
      <c r="AB245" s="2"/>
      <c r="AC245" s="2"/>
      <c r="AD245" s="2"/>
      <c r="AE245" s="2"/>
      <c r="AF245" s="2"/>
      <c r="AG245" s="2"/>
      <c r="AH245" s="2"/>
      <c r="AI245" s="2"/>
      <c r="AJ245" s="2"/>
      <c r="AK245" s="2"/>
    </row>
    <row r="246" spans="1:37" x14ac:dyDescent="0.2">
      <c r="A246" s="5" t="s">
        <v>20</v>
      </c>
      <c r="B246" s="2"/>
      <c r="D246" s="10">
        <v>42248</v>
      </c>
      <c r="E246" s="12" t="s">
        <v>355</v>
      </c>
      <c r="F246" s="12" t="s">
        <v>35</v>
      </c>
      <c r="G246" s="12" t="s">
        <v>38</v>
      </c>
      <c r="H246" s="12" t="s">
        <v>39</v>
      </c>
      <c r="I246" s="11">
        <v>115.9</v>
      </c>
      <c r="J246" s="11">
        <v>14.43</v>
      </c>
      <c r="K246" s="11">
        <v>61.69</v>
      </c>
      <c r="L246" s="11">
        <v>1000</v>
      </c>
      <c r="M246" s="11">
        <v>741.59</v>
      </c>
      <c r="N246" s="11">
        <v>625</v>
      </c>
      <c r="O246" s="10">
        <v>42248</v>
      </c>
      <c r="P246" s="11">
        <v>50.86</v>
      </c>
      <c r="Q246" s="11">
        <v>35</v>
      </c>
      <c r="R246" s="11">
        <v>223.41</v>
      </c>
      <c r="S246" s="11">
        <v>2015</v>
      </c>
      <c r="T246" s="2"/>
      <c r="U246" s="2"/>
      <c r="V246" s="2"/>
      <c r="W246" s="2"/>
      <c r="X246" s="2"/>
      <c r="Y246" s="2"/>
      <c r="Z246" s="2"/>
      <c r="AA246" s="2"/>
      <c r="AB246" s="2"/>
      <c r="AC246" s="2"/>
      <c r="AD246" s="2"/>
      <c r="AE246" s="2"/>
      <c r="AF246" s="2"/>
      <c r="AG246" s="2"/>
      <c r="AH246" s="2"/>
      <c r="AI246" s="2"/>
      <c r="AJ246" s="2"/>
      <c r="AK246" s="2"/>
    </row>
    <row r="247" spans="1:37" x14ac:dyDescent="0.2">
      <c r="A247" s="5" t="s">
        <v>20</v>
      </c>
      <c r="B247" s="2"/>
      <c r="D247" s="10">
        <v>42248</v>
      </c>
      <c r="E247" s="12" t="s">
        <v>356</v>
      </c>
      <c r="F247" s="12" t="s">
        <v>44</v>
      </c>
      <c r="G247" s="12" t="s">
        <v>58</v>
      </c>
      <c r="H247" s="12" t="s">
        <v>59</v>
      </c>
      <c r="I247" s="11">
        <v>12.39</v>
      </c>
      <c r="J247" s="11">
        <v>11.88</v>
      </c>
      <c r="K247" s="11">
        <v>50.81</v>
      </c>
      <c r="L247" s="11">
        <v>912.5</v>
      </c>
      <c r="M247" s="11">
        <v>683.12</v>
      </c>
      <c r="N247" s="11">
        <v>626</v>
      </c>
      <c r="O247" s="10">
        <v>42248</v>
      </c>
      <c r="P247" s="11">
        <v>51.64</v>
      </c>
      <c r="Q247" s="11">
        <v>138.58000000000001</v>
      </c>
      <c r="R247" s="11">
        <v>90.8</v>
      </c>
      <c r="S247" s="11">
        <v>2015</v>
      </c>
      <c r="T247" s="2"/>
      <c r="U247" s="2"/>
      <c r="V247" s="2"/>
      <c r="W247" s="2"/>
      <c r="X247" s="2"/>
      <c r="Y247" s="2"/>
      <c r="Z247" s="2"/>
      <c r="AA247" s="2"/>
      <c r="AB247" s="2"/>
      <c r="AC247" s="2"/>
      <c r="AD247" s="2"/>
      <c r="AE247" s="2"/>
      <c r="AF247" s="2"/>
      <c r="AG247" s="2"/>
      <c r="AH247" s="2"/>
      <c r="AI247" s="2"/>
      <c r="AJ247" s="2"/>
      <c r="AK247" s="2"/>
    </row>
    <row r="248" spans="1:37" x14ac:dyDescent="0.2">
      <c r="A248" s="5" t="s">
        <v>20</v>
      </c>
      <c r="B248" s="2"/>
      <c r="D248" s="10">
        <v>42248</v>
      </c>
      <c r="E248" s="12" t="s">
        <v>357</v>
      </c>
      <c r="F248" s="12" t="s">
        <v>23</v>
      </c>
      <c r="G248" s="12" t="s">
        <v>28</v>
      </c>
      <c r="H248" s="12" t="s">
        <v>29</v>
      </c>
      <c r="I248" s="11">
        <v>175.67</v>
      </c>
      <c r="J248" s="11">
        <v>19.66</v>
      </c>
      <c r="K248" s="11">
        <v>84.05</v>
      </c>
      <c r="L248" s="11">
        <v>1360.72</v>
      </c>
      <c r="M248" s="11">
        <v>982.52</v>
      </c>
      <c r="N248" s="11">
        <v>627</v>
      </c>
      <c r="O248" s="10">
        <v>42248</v>
      </c>
      <c r="P248" s="11">
        <v>51.4</v>
      </c>
      <c r="Q248" s="11">
        <v>45.82</v>
      </c>
      <c r="R248" s="11">
        <v>332.38</v>
      </c>
      <c r="S248" s="11">
        <v>2015</v>
      </c>
      <c r="T248" s="2"/>
      <c r="U248" s="2"/>
      <c r="V248" s="2"/>
      <c r="W248" s="2"/>
      <c r="X248" s="2"/>
      <c r="Y248" s="2"/>
      <c r="Z248" s="2"/>
      <c r="AA248" s="2"/>
      <c r="AB248" s="2"/>
      <c r="AC248" s="2"/>
      <c r="AD248" s="2"/>
      <c r="AE248" s="2"/>
      <c r="AF248" s="2"/>
      <c r="AG248" s="2"/>
      <c r="AH248" s="2"/>
      <c r="AI248" s="2"/>
      <c r="AJ248" s="2"/>
      <c r="AK248" s="2"/>
    </row>
    <row r="249" spans="1:37" x14ac:dyDescent="0.2">
      <c r="A249" s="5" t="s">
        <v>20</v>
      </c>
      <c r="B249" s="2"/>
      <c r="D249" s="10">
        <v>42248</v>
      </c>
      <c r="E249" s="12" t="s">
        <v>358</v>
      </c>
      <c r="F249" s="12" t="s">
        <v>30</v>
      </c>
      <c r="G249" s="12" t="s">
        <v>60</v>
      </c>
      <c r="H249" s="12" t="s">
        <v>61</v>
      </c>
      <c r="I249" s="11">
        <v>173.95</v>
      </c>
      <c r="J249" s="11">
        <v>19.559999999999999</v>
      </c>
      <c r="K249" s="11">
        <v>83.65</v>
      </c>
      <c r="L249" s="11">
        <v>1354.17</v>
      </c>
      <c r="M249" s="11">
        <v>993.37</v>
      </c>
      <c r="N249" s="11">
        <v>628</v>
      </c>
      <c r="O249" s="10">
        <v>42248</v>
      </c>
      <c r="P249" s="11">
        <v>51.39</v>
      </c>
      <c r="Q249" s="11">
        <v>45.63</v>
      </c>
      <c r="R249" s="11">
        <v>315.17</v>
      </c>
      <c r="S249" s="11">
        <v>2015</v>
      </c>
      <c r="T249" s="2"/>
      <c r="U249" s="2"/>
      <c r="V249" s="2"/>
      <c r="W249" s="2"/>
      <c r="X249" s="2"/>
      <c r="Y249" s="2"/>
      <c r="Z249" s="2"/>
      <c r="AA249" s="2"/>
      <c r="AB249" s="2"/>
      <c r="AC249" s="2"/>
      <c r="AD249" s="2"/>
      <c r="AE249" s="2"/>
      <c r="AF249" s="2"/>
      <c r="AG249" s="2"/>
      <c r="AH249" s="2"/>
      <c r="AI249" s="2"/>
      <c r="AJ249" s="2"/>
      <c r="AK249" s="2"/>
    </row>
    <row r="250" spans="1:37" x14ac:dyDescent="0.2">
      <c r="A250" s="5" t="s">
        <v>20</v>
      </c>
      <c r="B250" s="2"/>
      <c r="D250" s="10">
        <v>42248</v>
      </c>
      <c r="E250" s="12" t="s">
        <v>359</v>
      </c>
      <c r="F250" s="12" t="s">
        <v>30</v>
      </c>
      <c r="G250" s="12" t="s">
        <v>31</v>
      </c>
      <c r="H250" s="12" t="s">
        <v>32</v>
      </c>
      <c r="I250" s="11">
        <v>50.96</v>
      </c>
      <c r="J250" s="11">
        <v>9.86</v>
      </c>
      <c r="K250" s="11">
        <v>42.14</v>
      </c>
      <c r="L250" s="11">
        <v>684.69</v>
      </c>
      <c r="M250" s="11">
        <v>537.66999999999996</v>
      </c>
      <c r="N250" s="11">
        <v>629</v>
      </c>
      <c r="O250" s="10">
        <v>42248</v>
      </c>
      <c r="P250" s="11">
        <v>50.39</v>
      </c>
      <c r="Q250" s="11">
        <v>25.54</v>
      </c>
      <c r="R250" s="11">
        <v>121.48</v>
      </c>
      <c r="S250" s="11">
        <v>2015</v>
      </c>
      <c r="T250" s="2"/>
      <c r="U250" s="2"/>
      <c r="V250" s="2"/>
      <c r="W250" s="2"/>
      <c r="X250" s="2"/>
      <c r="Y250" s="2"/>
      <c r="Z250" s="2"/>
      <c r="AA250" s="2"/>
      <c r="AB250" s="2"/>
      <c r="AC250" s="2"/>
      <c r="AD250" s="2"/>
      <c r="AE250" s="2"/>
      <c r="AF250" s="2"/>
      <c r="AG250" s="2"/>
      <c r="AH250" s="2"/>
      <c r="AI250" s="2"/>
      <c r="AJ250" s="2"/>
      <c r="AK250" s="2"/>
    </row>
    <row r="251" spans="1:37" x14ac:dyDescent="0.2">
      <c r="A251" s="5" t="s">
        <v>20</v>
      </c>
      <c r="B251" s="2"/>
      <c r="D251" s="10">
        <v>42248</v>
      </c>
      <c r="E251" s="12" t="s">
        <v>360</v>
      </c>
      <c r="F251" s="12" t="s">
        <v>35</v>
      </c>
      <c r="G251" s="12" t="s">
        <v>62</v>
      </c>
      <c r="H251" s="12" t="s">
        <v>63</v>
      </c>
      <c r="I251" s="11">
        <v>25.41</v>
      </c>
      <c r="J251" s="11">
        <v>13.84</v>
      </c>
      <c r="K251" s="11">
        <v>59.18</v>
      </c>
      <c r="L251" s="11">
        <v>1007.42</v>
      </c>
      <c r="M251" s="11">
        <v>783.55</v>
      </c>
      <c r="N251" s="11">
        <v>630</v>
      </c>
      <c r="O251" s="10">
        <v>42248</v>
      </c>
      <c r="P251" s="11">
        <v>51.88</v>
      </c>
      <c r="Q251" s="11">
        <v>103.32</v>
      </c>
      <c r="R251" s="11">
        <v>120.55</v>
      </c>
      <c r="S251" s="11">
        <v>2015</v>
      </c>
      <c r="T251" s="2"/>
      <c r="U251" s="2"/>
      <c r="V251" s="2"/>
      <c r="W251" s="2"/>
      <c r="X251" s="2"/>
      <c r="Y251" s="2"/>
      <c r="Z251" s="2"/>
      <c r="AA251" s="2"/>
      <c r="AB251" s="2"/>
      <c r="AC251" s="2"/>
      <c r="AD251" s="2"/>
      <c r="AE251" s="2"/>
      <c r="AF251" s="2"/>
      <c r="AG251" s="2"/>
      <c r="AH251" s="2"/>
      <c r="AI251" s="2"/>
      <c r="AJ251" s="2"/>
      <c r="AK251" s="2"/>
    </row>
    <row r="252" spans="1:37" x14ac:dyDescent="0.2">
      <c r="A252" s="5" t="s">
        <v>20</v>
      </c>
      <c r="B252" s="2"/>
      <c r="D252" s="10">
        <v>42248</v>
      </c>
      <c r="E252" s="12" t="s">
        <v>361</v>
      </c>
      <c r="F252" s="12" t="s">
        <v>53</v>
      </c>
      <c r="G252" s="12" t="s">
        <v>64</v>
      </c>
      <c r="H252" s="12" t="s">
        <v>65</v>
      </c>
      <c r="I252" s="11">
        <v>83.57</v>
      </c>
      <c r="J252" s="11">
        <v>16.97</v>
      </c>
      <c r="K252" s="11">
        <v>72.55</v>
      </c>
      <c r="L252" s="11">
        <v>1263.08</v>
      </c>
      <c r="M252" s="11">
        <v>925.43</v>
      </c>
      <c r="N252" s="11">
        <v>631</v>
      </c>
      <c r="O252" s="10">
        <v>42248</v>
      </c>
      <c r="P252" s="11">
        <v>51.89</v>
      </c>
      <c r="Q252" s="11">
        <v>143.47</v>
      </c>
      <c r="R252" s="11">
        <v>194.18</v>
      </c>
      <c r="S252" s="11">
        <v>2015</v>
      </c>
      <c r="T252" s="2"/>
      <c r="U252" s="2"/>
      <c r="V252" s="2"/>
      <c r="W252" s="2"/>
      <c r="X252" s="2"/>
      <c r="Y252" s="2"/>
      <c r="Z252" s="2"/>
      <c r="AA252" s="2"/>
      <c r="AB252" s="2"/>
      <c r="AC252" s="2"/>
      <c r="AD252" s="2"/>
      <c r="AE252" s="2"/>
      <c r="AF252" s="2"/>
      <c r="AG252" s="2"/>
      <c r="AH252" s="2"/>
      <c r="AI252" s="2"/>
      <c r="AJ252" s="2"/>
      <c r="AK252" s="2"/>
    </row>
    <row r="253" spans="1:37" x14ac:dyDescent="0.2">
      <c r="A253" s="5" t="s">
        <v>20</v>
      </c>
      <c r="B253" s="2"/>
      <c r="D253" s="10">
        <v>42248</v>
      </c>
      <c r="E253" s="12" t="s">
        <v>362</v>
      </c>
      <c r="F253" s="12" t="s">
        <v>35</v>
      </c>
      <c r="G253" s="12" t="s">
        <v>66</v>
      </c>
      <c r="H253" s="12" t="s">
        <v>67</v>
      </c>
      <c r="I253" s="11">
        <v>57.01</v>
      </c>
      <c r="J253" s="11">
        <v>10.46</v>
      </c>
      <c r="K253" s="11">
        <v>44.73</v>
      </c>
      <c r="L253" s="11">
        <v>726.33</v>
      </c>
      <c r="M253" s="11">
        <v>567.6</v>
      </c>
      <c r="N253" s="11">
        <v>632</v>
      </c>
      <c r="O253" s="10">
        <v>42248</v>
      </c>
      <c r="P253" s="11">
        <v>50.45</v>
      </c>
      <c r="Q253" s="11">
        <v>26.79</v>
      </c>
      <c r="R253" s="11">
        <v>131.94</v>
      </c>
      <c r="S253" s="11">
        <v>2015</v>
      </c>
      <c r="T253" s="2"/>
      <c r="U253" s="2"/>
      <c r="V253" s="2"/>
      <c r="W253" s="2"/>
      <c r="X253" s="2"/>
      <c r="Y253" s="2"/>
      <c r="Z253" s="2"/>
      <c r="AA253" s="2"/>
      <c r="AB253" s="2"/>
      <c r="AC253" s="2"/>
      <c r="AD253" s="2"/>
      <c r="AE253" s="2"/>
      <c r="AF253" s="2"/>
      <c r="AG253" s="2"/>
      <c r="AH253" s="2"/>
      <c r="AI253" s="2"/>
      <c r="AJ253" s="2"/>
      <c r="AK253" s="2"/>
    </row>
    <row r="254" spans="1:37" x14ac:dyDescent="0.2">
      <c r="A254" s="5" t="s">
        <v>20</v>
      </c>
      <c r="B254" s="2"/>
      <c r="D254" s="10">
        <v>42248</v>
      </c>
      <c r="E254" s="12" t="s">
        <v>363</v>
      </c>
      <c r="F254" s="12" t="s">
        <v>35</v>
      </c>
      <c r="G254" s="12" t="s">
        <v>68</v>
      </c>
      <c r="H254" s="12" t="s">
        <v>69</v>
      </c>
      <c r="I254" s="11">
        <v>10.98</v>
      </c>
      <c r="J254" s="11">
        <v>9.5</v>
      </c>
      <c r="K254" s="11">
        <v>40.619999999999997</v>
      </c>
      <c r="L254" s="11">
        <v>748.13</v>
      </c>
      <c r="M254" s="11">
        <v>562.66</v>
      </c>
      <c r="N254" s="11">
        <v>633</v>
      </c>
      <c r="O254" s="10">
        <v>42248</v>
      </c>
      <c r="P254" s="11">
        <v>50.48</v>
      </c>
      <c r="Q254" s="11">
        <v>115.39</v>
      </c>
      <c r="R254" s="11">
        <v>70.08</v>
      </c>
      <c r="S254" s="11">
        <v>2015</v>
      </c>
      <c r="T254" s="2"/>
      <c r="U254" s="2"/>
      <c r="V254" s="2"/>
      <c r="W254" s="2"/>
      <c r="X254" s="2"/>
      <c r="Y254" s="2"/>
      <c r="Z254" s="2"/>
      <c r="AA254" s="2"/>
      <c r="AB254" s="2"/>
      <c r="AC254" s="2"/>
      <c r="AD254" s="2"/>
      <c r="AE254" s="2"/>
      <c r="AF254" s="2"/>
      <c r="AG254" s="2"/>
      <c r="AH254" s="2"/>
      <c r="AI254" s="2"/>
      <c r="AJ254" s="2"/>
      <c r="AK254" s="2"/>
    </row>
    <row r="255" spans="1:37" x14ac:dyDescent="0.2">
      <c r="A255" s="5" t="s">
        <v>20</v>
      </c>
      <c r="B255" s="2"/>
      <c r="D255" s="10">
        <v>42248</v>
      </c>
      <c r="E255" s="12" t="s">
        <v>364</v>
      </c>
      <c r="F255" s="12" t="s">
        <v>35</v>
      </c>
      <c r="G255" s="12" t="s">
        <v>40</v>
      </c>
      <c r="H255" s="12" t="s">
        <v>41</v>
      </c>
      <c r="I255" s="11">
        <v>25.8</v>
      </c>
      <c r="J255" s="11">
        <v>11.68</v>
      </c>
      <c r="K255" s="11">
        <v>49.93</v>
      </c>
      <c r="L255" s="11">
        <v>815.38</v>
      </c>
      <c r="M255" s="11">
        <v>689.85</v>
      </c>
      <c r="N255" s="11">
        <v>634</v>
      </c>
      <c r="O255" s="10">
        <v>42248</v>
      </c>
      <c r="P255" s="11">
        <v>50.58</v>
      </c>
      <c r="Q255" s="11">
        <v>34.46</v>
      </c>
      <c r="R255" s="11">
        <v>91.07</v>
      </c>
      <c r="S255" s="11">
        <v>2015</v>
      </c>
      <c r="T255" s="2"/>
      <c r="U255" s="2"/>
      <c r="V255" s="2"/>
      <c r="W255" s="2"/>
      <c r="X255" s="2"/>
      <c r="Y255" s="2"/>
      <c r="Z255" s="2"/>
      <c r="AA255" s="2"/>
      <c r="AB255" s="2"/>
      <c r="AC255" s="2"/>
      <c r="AD255" s="2"/>
      <c r="AE255" s="2"/>
      <c r="AF255" s="2"/>
      <c r="AG255" s="2"/>
      <c r="AH255" s="2"/>
      <c r="AI255" s="2"/>
      <c r="AJ255" s="2"/>
      <c r="AK255" s="2"/>
    </row>
    <row r="256" spans="1:37" x14ac:dyDescent="0.2">
      <c r="A256" s="5" t="s">
        <v>20</v>
      </c>
      <c r="B256" s="2"/>
      <c r="D256" s="10">
        <v>42248</v>
      </c>
      <c r="E256" s="12" t="s">
        <v>365</v>
      </c>
      <c r="F256" s="12" t="s">
        <v>35</v>
      </c>
      <c r="G256" s="12" t="s">
        <v>70</v>
      </c>
      <c r="H256" s="12" t="s">
        <v>71</v>
      </c>
      <c r="I256" s="11">
        <v>75.03</v>
      </c>
      <c r="J256" s="11">
        <v>10.36</v>
      </c>
      <c r="K256" s="11">
        <v>44.27</v>
      </c>
      <c r="L256" s="11">
        <v>719.13</v>
      </c>
      <c r="M256" s="11">
        <v>543.37</v>
      </c>
      <c r="N256" s="11">
        <v>635</v>
      </c>
      <c r="O256" s="10">
        <v>42248</v>
      </c>
      <c r="P256" s="11">
        <v>50.44</v>
      </c>
      <c r="Q256" s="11">
        <v>26.57</v>
      </c>
      <c r="R256" s="11">
        <v>149.19</v>
      </c>
      <c r="S256" s="11">
        <v>2015</v>
      </c>
      <c r="T256" s="2"/>
      <c r="U256" s="2"/>
      <c r="V256" s="2"/>
      <c r="W256" s="2"/>
      <c r="X256" s="2"/>
      <c r="Y256" s="2"/>
      <c r="Z256" s="2"/>
      <c r="AA256" s="2"/>
      <c r="AB256" s="2"/>
      <c r="AC256" s="2"/>
      <c r="AD256" s="2"/>
      <c r="AE256" s="2"/>
      <c r="AF256" s="2"/>
      <c r="AG256" s="2"/>
      <c r="AH256" s="2"/>
      <c r="AI256" s="2"/>
      <c r="AJ256" s="2"/>
      <c r="AK256" s="2"/>
    </row>
    <row r="257" spans="1:37" x14ac:dyDescent="0.2">
      <c r="A257" s="5" t="s">
        <v>20</v>
      </c>
      <c r="B257" s="2"/>
      <c r="D257" s="10">
        <v>42248</v>
      </c>
      <c r="E257" s="12" t="s">
        <v>366</v>
      </c>
      <c r="F257" s="12" t="s">
        <v>53</v>
      </c>
      <c r="G257" s="12" t="s">
        <v>72</v>
      </c>
      <c r="H257" s="12" t="s">
        <v>73</v>
      </c>
      <c r="I257" s="11">
        <v>74.8</v>
      </c>
      <c r="J257" s="11">
        <v>12.23</v>
      </c>
      <c r="K257" s="11">
        <v>52.3</v>
      </c>
      <c r="L257" s="11">
        <v>848.58</v>
      </c>
      <c r="M257" s="11">
        <v>655.5</v>
      </c>
      <c r="N257" s="11">
        <v>636</v>
      </c>
      <c r="O257" s="10">
        <v>42248</v>
      </c>
      <c r="P257" s="11">
        <v>50.63</v>
      </c>
      <c r="Q257" s="11">
        <v>30.46</v>
      </c>
      <c r="R257" s="11">
        <v>162.62</v>
      </c>
      <c r="S257" s="11">
        <v>2015</v>
      </c>
      <c r="T257" s="2"/>
      <c r="U257" s="2"/>
      <c r="V257" s="2"/>
      <c r="W257" s="2"/>
      <c r="X257" s="2"/>
      <c r="Y257" s="2"/>
      <c r="Z257" s="2"/>
      <c r="AA257" s="2"/>
      <c r="AB257" s="2"/>
      <c r="AC257" s="2"/>
      <c r="AD257" s="2"/>
      <c r="AE257" s="2"/>
      <c r="AF257" s="2"/>
      <c r="AG257" s="2"/>
      <c r="AH257" s="2"/>
      <c r="AI257" s="2"/>
      <c r="AJ257" s="2"/>
      <c r="AK257" s="2"/>
    </row>
    <row r="258" spans="1:37" x14ac:dyDescent="0.2">
      <c r="A258" s="5" t="s">
        <v>20</v>
      </c>
      <c r="B258" s="2"/>
      <c r="D258" s="10">
        <v>42248</v>
      </c>
      <c r="E258" s="12" t="s">
        <v>367</v>
      </c>
      <c r="F258" s="12" t="s">
        <v>74</v>
      </c>
      <c r="G258" s="12" t="s">
        <v>75</v>
      </c>
      <c r="H258" s="12" t="s">
        <v>76</v>
      </c>
      <c r="I258" s="11">
        <v>128.37</v>
      </c>
      <c r="J258" s="11">
        <v>15.67</v>
      </c>
      <c r="K258" s="11">
        <v>67.010000000000005</v>
      </c>
      <c r="L258" s="11">
        <v>1085.71</v>
      </c>
      <c r="M258" s="11">
        <v>806.9</v>
      </c>
      <c r="N258" s="11">
        <v>637</v>
      </c>
      <c r="O258" s="10">
        <v>42248</v>
      </c>
      <c r="P258" s="11">
        <v>50.99</v>
      </c>
      <c r="Q258" s="11">
        <v>37.57</v>
      </c>
      <c r="R258" s="11">
        <v>241.24</v>
      </c>
      <c r="S258" s="11">
        <v>2015</v>
      </c>
      <c r="T258" s="2"/>
      <c r="U258" s="2"/>
      <c r="V258" s="2"/>
      <c r="W258" s="2"/>
      <c r="X258" s="2"/>
      <c r="Y258" s="2"/>
      <c r="Z258" s="2"/>
      <c r="AA258" s="2"/>
      <c r="AB258" s="2"/>
      <c r="AC258" s="2"/>
      <c r="AD258" s="2"/>
      <c r="AE258" s="2"/>
      <c r="AF258" s="2"/>
      <c r="AG258" s="2"/>
      <c r="AH258" s="2"/>
      <c r="AI258" s="2"/>
      <c r="AJ258" s="2"/>
      <c r="AK258" s="2"/>
    </row>
    <row r="259" spans="1:37" x14ac:dyDescent="0.2">
      <c r="A259" s="5" t="s">
        <v>20</v>
      </c>
      <c r="B259" s="2"/>
      <c r="D259" s="10">
        <v>42248</v>
      </c>
      <c r="E259" s="12" t="s">
        <v>368</v>
      </c>
      <c r="F259" s="12" t="s">
        <v>74</v>
      </c>
      <c r="G259" s="12" t="s">
        <v>77</v>
      </c>
      <c r="H259" s="12" t="s">
        <v>78</v>
      </c>
      <c r="I259" s="11">
        <v>163.9</v>
      </c>
      <c r="J259" s="11">
        <v>25.34</v>
      </c>
      <c r="K259" s="11">
        <v>108.32</v>
      </c>
      <c r="L259" s="11">
        <v>1840.12</v>
      </c>
      <c r="M259" s="11">
        <v>1315.45</v>
      </c>
      <c r="N259" s="11">
        <v>638</v>
      </c>
      <c r="O259" s="10">
        <v>42248</v>
      </c>
      <c r="P259" s="11">
        <v>53.96</v>
      </c>
      <c r="Q259" s="11">
        <v>184.96</v>
      </c>
      <c r="R259" s="11">
        <v>339.71</v>
      </c>
      <c r="S259" s="11">
        <v>2015</v>
      </c>
      <c r="T259" s="2"/>
      <c r="U259" s="2"/>
      <c r="V259" s="2"/>
      <c r="W259" s="2"/>
      <c r="X259" s="2"/>
      <c r="Y259" s="2"/>
      <c r="Z259" s="2"/>
      <c r="AA259" s="2"/>
      <c r="AB259" s="2"/>
      <c r="AC259" s="2"/>
      <c r="AD259" s="2"/>
      <c r="AE259" s="2"/>
      <c r="AF259" s="2"/>
      <c r="AG259" s="2"/>
      <c r="AH259" s="2"/>
      <c r="AI259" s="2"/>
      <c r="AJ259" s="2"/>
      <c r="AK259" s="2"/>
    </row>
    <row r="260" spans="1:37" x14ac:dyDescent="0.2">
      <c r="A260" s="5" t="s">
        <v>20</v>
      </c>
      <c r="B260" s="2"/>
      <c r="D260" s="10">
        <v>42248</v>
      </c>
      <c r="E260" s="12" t="s">
        <v>369</v>
      </c>
      <c r="F260" s="12" t="s">
        <v>23</v>
      </c>
      <c r="G260" s="12" t="s">
        <v>33</v>
      </c>
      <c r="H260" s="12" t="s">
        <v>34</v>
      </c>
      <c r="I260" s="11">
        <v>145.55000000000001</v>
      </c>
      <c r="J260" s="11">
        <v>19.28</v>
      </c>
      <c r="K260" s="11">
        <v>82.45</v>
      </c>
      <c r="L260" s="11">
        <v>1334.85</v>
      </c>
      <c r="M260" s="11">
        <v>1009.52</v>
      </c>
      <c r="N260" s="11">
        <v>639</v>
      </c>
      <c r="O260" s="10">
        <v>42248</v>
      </c>
      <c r="P260" s="11">
        <v>51.36</v>
      </c>
      <c r="Q260" s="11">
        <v>45.05</v>
      </c>
      <c r="R260" s="11">
        <v>280.27999999999997</v>
      </c>
      <c r="S260" s="11">
        <v>2015</v>
      </c>
      <c r="T260" s="2"/>
      <c r="U260" s="2"/>
      <c r="V260" s="2"/>
      <c r="W260" s="2"/>
      <c r="X260" s="2"/>
      <c r="Y260" s="2"/>
      <c r="Z260" s="2"/>
      <c r="AA260" s="2"/>
      <c r="AB260" s="2"/>
      <c r="AC260" s="2"/>
      <c r="AD260" s="2"/>
      <c r="AE260" s="2"/>
      <c r="AF260" s="2"/>
      <c r="AG260" s="2"/>
      <c r="AH260" s="2"/>
      <c r="AI260" s="2"/>
      <c r="AJ260" s="2"/>
      <c r="AK260" s="2"/>
    </row>
    <row r="261" spans="1:37" x14ac:dyDescent="0.2">
      <c r="A261" s="5" t="s">
        <v>20</v>
      </c>
      <c r="B261" s="2"/>
      <c r="D261" s="10">
        <v>42248</v>
      </c>
      <c r="E261" s="12" t="s">
        <v>370</v>
      </c>
      <c r="F261" s="12" t="s">
        <v>44</v>
      </c>
      <c r="G261" s="12" t="s">
        <v>79</v>
      </c>
      <c r="H261" s="12" t="s">
        <v>80</v>
      </c>
      <c r="I261" s="11">
        <v>103.5</v>
      </c>
      <c r="J261" s="11">
        <v>13.22</v>
      </c>
      <c r="K261" s="11">
        <v>56.54</v>
      </c>
      <c r="L261" s="11">
        <v>990</v>
      </c>
      <c r="M261" s="11">
        <v>683.87</v>
      </c>
      <c r="N261" s="11">
        <v>640</v>
      </c>
      <c r="O261" s="10">
        <v>42248</v>
      </c>
      <c r="P261" s="11">
        <v>50.85</v>
      </c>
      <c r="Q261" s="11">
        <v>107.65</v>
      </c>
      <c r="R261" s="11">
        <v>198.48</v>
      </c>
      <c r="S261" s="11">
        <v>2015</v>
      </c>
      <c r="T261" s="2"/>
      <c r="U261" s="2"/>
      <c r="V261" s="2"/>
      <c r="W261" s="2"/>
      <c r="X261" s="2"/>
      <c r="Y261" s="2"/>
      <c r="Z261" s="2"/>
      <c r="AA261" s="2"/>
      <c r="AB261" s="2"/>
      <c r="AC261" s="2"/>
      <c r="AD261" s="2"/>
      <c r="AE261" s="2"/>
      <c r="AF261" s="2"/>
      <c r="AG261" s="2"/>
      <c r="AH261" s="2"/>
      <c r="AI261" s="2"/>
      <c r="AJ261" s="2"/>
      <c r="AK261" s="2"/>
    </row>
    <row r="262" spans="1:37" x14ac:dyDescent="0.2">
      <c r="A262" s="5" t="s">
        <v>20</v>
      </c>
      <c r="B262" s="2"/>
      <c r="D262" s="10">
        <v>42248</v>
      </c>
      <c r="E262" s="12" t="s">
        <v>371</v>
      </c>
      <c r="F262" s="12" t="s">
        <v>35</v>
      </c>
      <c r="G262" s="12" t="s">
        <v>42</v>
      </c>
      <c r="H262" s="12" t="s">
        <v>43</v>
      </c>
      <c r="I262" s="11">
        <v>39.409999999999997</v>
      </c>
      <c r="J262" s="11">
        <v>13.73</v>
      </c>
      <c r="K262" s="11">
        <v>58.71</v>
      </c>
      <c r="L262" s="11">
        <v>1000</v>
      </c>
      <c r="M262" s="11">
        <v>782.69</v>
      </c>
      <c r="N262" s="11">
        <v>641</v>
      </c>
      <c r="O262" s="10">
        <v>42248</v>
      </c>
      <c r="P262" s="11">
        <v>50.86</v>
      </c>
      <c r="Q262" s="11">
        <v>82.95</v>
      </c>
      <c r="R262" s="11">
        <v>134.36000000000001</v>
      </c>
      <c r="S262" s="11">
        <v>2015</v>
      </c>
      <c r="T262" s="2"/>
      <c r="U262" s="2"/>
      <c r="V262" s="2"/>
      <c r="W262" s="2"/>
      <c r="X262" s="2"/>
      <c r="Y262" s="2"/>
      <c r="Z262" s="2"/>
      <c r="AA262" s="2"/>
      <c r="AB262" s="2"/>
      <c r="AC262" s="2"/>
      <c r="AD262" s="2"/>
      <c r="AE262" s="2"/>
      <c r="AF262" s="2"/>
      <c r="AG262" s="2"/>
      <c r="AH262" s="2"/>
      <c r="AI262" s="2"/>
      <c r="AJ262" s="2"/>
      <c r="AK262" s="2"/>
    </row>
    <row r="263" spans="1:37" x14ac:dyDescent="0.2">
      <c r="A263" s="5" t="s">
        <v>20</v>
      </c>
      <c r="B263" s="2"/>
      <c r="D263" s="10">
        <v>42248</v>
      </c>
      <c r="E263" s="12" t="s">
        <v>372</v>
      </c>
      <c r="F263" s="12" t="s">
        <v>44</v>
      </c>
      <c r="G263" s="12" t="s">
        <v>81</v>
      </c>
      <c r="H263" s="12" t="s">
        <v>82</v>
      </c>
      <c r="I263" s="11">
        <v>24.5</v>
      </c>
      <c r="J263" s="11">
        <v>11.52</v>
      </c>
      <c r="K263" s="11">
        <v>49.26</v>
      </c>
      <c r="L263" s="11">
        <v>887.5</v>
      </c>
      <c r="M263" s="11">
        <v>667.1</v>
      </c>
      <c r="N263" s="11">
        <v>642</v>
      </c>
      <c r="O263" s="10">
        <v>42248</v>
      </c>
      <c r="P263" s="11">
        <v>50.69</v>
      </c>
      <c r="Q263" s="11">
        <v>119.58</v>
      </c>
      <c r="R263" s="11">
        <v>100.82</v>
      </c>
      <c r="S263" s="11">
        <v>2015</v>
      </c>
      <c r="T263" s="2"/>
      <c r="U263" s="2"/>
      <c r="V263" s="2"/>
      <c r="W263" s="2"/>
      <c r="X263" s="2"/>
      <c r="Y263" s="2"/>
      <c r="Z263" s="2"/>
      <c r="AA263" s="2"/>
      <c r="AB263" s="2"/>
      <c r="AC263" s="2"/>
      <c r="AD263" s="2"/>
      <c r="AE263" s="2"/>
      <c r="AF263" s="2"/>
      <c r="AG263" s="2"/>
      <c r="AH263" s="2"/>
      <c r="AI263" s="2"/>
      <c r="AJ263" s="2"/>
      <c r="AK263" s="2"/>
    </row>
    <row r="264" spans="1:37" x14ac:dyDescent="0.2">
      <c r="A264" s="5" t="s">
        <v>20</v>
      </c>
      <c r="B264" s="2"/>
      <c r="D264" s="10">
        <v>42278</v>
      </c>
      <c r="E264" s="12" t="s">
        <v>401</v>
      </c>
      <c r="F264" s="12" t="s">
        <v>44</v>
      </c>
      <c r="G264" s="12" t="s">
        <v>45</v>
      </c>
      <c r="H264" s="12" t="s">
        <v>46</v>
      </c>
      <c r="I264" s="11">
        <v>42.06</v>
      </c>
      <c r="J264" s="11">
        <v>12.24</v>
      </c>
      <c r="K264" s="11">
        <v>52.37</v>
      </c>
      <c r="L264" s="11">
        <v>937.5</v>
      </c>
      <c r="M264" s="11">
        <v>695.26</v>
      </c>
      <c r="N264" s="11">
        <v>643</v>
      </c>
      <c r="O264" s="10">
        <v>42278</v>
      </c>
      <c r="P264" s="11">
        <v>50.77</v>
      </c>
      <c r="Q264" s="11">
        <v>121.08</v>
      </c>
      <c r="R264" s="11">
        <v>121.16</v>
      </c>
      <c r="S264" s="11">
        <v>2015</v>
      </c>
      <c r="T264" s="2"/>
      <c r="U264" s="2"/>
      <c r="V264" s="2"/>
      <c r="W264" s="2"/>
      <c r="X264" s="2"/>
      <c r="Y264" s="2"/>
      <c r="Z264" s="2"/>
      <c r="AA264" s="2"/>
      <c r="AB264" s="2"/>
      <c r="AC264" s="2"/>
      <c r="AD264" s="2"/>
      <c r="AE264" s="2"/>
      <c r="AF264" s="2"/>
      <c r="AG264" s="2"/>
      <c r="AH264" s="2"/>
      <c r="AI264" s="2"/>
      <c r="AJ264" s="2"/>
      <c r="AK264" s="2"/>
    </row>
    <row r="265" spans="1:37" x14ac:dyDescent="0.2">
      <c r="A265" s="5" t="s">
        <v>20</v>
      </c>
      <c r="B265" s="2"/>
      <c r="D265" s="10">
        <v>42278</v>
      </c>
      <c r="E265" s="12" t="s">
        <v>402</v>
      </c>
      <c r="F265" s="12" t="s">
        <v>23</v>
      </c>
      <c r="G265" s="12" t="s">
        <v>47</v>
      </c>
      <c r="H265" s="12" t="s">
        <v>48</v>
      </c>
      <c r="I265" s="11">
        <v>86.23</v>
      </c>
      <c r="J265" s="11">
        <v>18.899999999999999</v>
      </c>
      <c r="K265" s="11">
        <v>80.83</v>
      </c>
      <c r="L265" s="11">
        <v>1308.72</v>
      </c>
      <c r="M265" s="11">
        <v>1038.3399999999999</v>
      </c>
      <c r="N265" s="11">
        <v>644</v>
      </c>
      <c r="O265" s="10">
        <v>42278</v>
      </c>
      <c r="P265" s="11">
        <v>51.32</v>
      </c>
      <c r="Q265" s="11">
        <v>44.26</v>
      </c>
      <c r="R265" s="11">
        <v>226.12</v>
      </c>
      <c r="S265" s="11">
        <v>2015</v>
      </c>
      <c r="T265" s="2"/>
      <c r="U265" s="2"/>
      <c r="V265" s="2"/>
      <c r="W265" s="2"/>
      <c r="X265" s="2"/>
      <c r="Y265" s="2"/>
      <c r="Z265" s="2"/>
      <c r="AA265" s="2"/>
      <c r="AB265" s="2"/>
      <c r="AC265" s="2"/>
      <c r="AD265" s="2"/>
      <c r="AE265" s="2"/>
      <c r="AF265" s="2"/>
      <c r="AG265" s="2"/>
      <c r="AH265" s="2"/>
      <c r="AI265" s="2"/>
      <c r="AJ265" s="2"/>
      <c r="AK265" s="2"/>
    </row>
    <row r="266" spans="1:37" x14ac:dyDescent="0.2">
      <c r="A266" s="5" t="s">
        <v>20</v>
      </c>
      <c r="B266" s="2"/>
      <c r="D266" s="10">
        <v>42278</v>
      </c>
      <c r="E266" s="12" t="s">
        <v>376</v>
      </c>
      <c r="F266" s="12" t="s">
        <v>23</v>
      </c>
      <c r="G266" s="12" t="s">
        <v>24</v>
      </c>
      <c r="H266" s="12" t="s">
        <v>25</v>
      </c>
      <c r="I266" s="11">
        <v>115.81</v>
      </c>
      <c r="J266" s="11">
        <v>20.16</v>
      </c>
      <c r="K266" s="11">
        <v>86.2</v>
      </c>
      <c r="L266" s="11">
        <v>1395.39</v>
      </c>
      <c r="M266" s="11">
        <v>1040.52</v>
      </c>
      <c r="N266" s="11">
        <v>645</v>
      </c>
      <c r="O266" s="10">
        <v>42278</v>
      </c>
      <c r="P266" s="11">
        <v>52.15</v>
      </c>
      <c r="Q266" s="11">
        <v>60.82</v>
      </c>
      <c r="R266" s="11">
        <v>294.05</v>
      </c>
      <c r="S266" s="11">
        <v>2015</v>
      </c>
      <c r="T266" s="2"/>
      <c r="U266" s="2"/>
      <c r="V266" s="2"/>
      <c r="W266" s="2"/>
      <c r="X266" s="2"/>
      <c r="Y266" s="2"/>
      <c r="Z266" s="2"/>
      <c r="AA266" s="2"/>
      <c r="AB266" s="2"/>
      <c r="AC266" s="2"/>
      <c r="AD266" s="2"/>
      <c r="AE266" s="2"/>
      <c r="AF266" s="2"/>
      <c r="AG266" s="2"/>
      <c r="AH266" s="2"/>
      <c r="AI266" s="2"/>
      <c r="AJ266" s="2"/>
      <c r="AK266" s="2"/>
    </row>
    <row r="267" spans="1:37" x14ac:dyDescent="0.2">
      <c r="A267" s="5" t="s">
        <v>20</v>
      </c>
      <c r="B267" s="2"/>
      <c r="D267" s="10">
        <v>42278</v>
      </c>
      <c r="E267" s="12" t="s">
        <v>403</v>
      </c>
      <c r="F267" s="12" t="s">
        <v>23</v>
      </c>
      <c r="G267" s="12" t="s">
        <v>83</v>
      </c>
      <c r="H267" s="12" t="s">
        <v>84</v>
      </c>
      <c r="I267" s="11">
        <v>142.30000000000001</v>
      </c>
      <c r="J267" s="11">
        <v>18.96</v>
      </c>
      <c r="K267" s="11">
        <v>81.06</v>
      </c>
      <c r="L267" s="11">
        <v>1312.5</v>
      </c>
      <c r="M267" s="11">
        <v>989.01</v>
      </c>
      <c r="N267" s="11">
        <v>646</v>
      </c>
      <c r="O267" s="10">
        <v>42278</v>
      </c>
      <c r="P267" s="11">
        <v>51.33</v>
      </c>
      <c r="Q267" s="11">
        <v>44.38</v>
      </c>
      <c r="R267" s="11">
        <v>279.11</v>
      </c>
      <c r="S267" s="11">
        <v>2015</v>
      </c>
      <c r="T267" s="2"/>
      <c r="U267" s="2"/>
      <c r="V267" s="2"/>
      <c r="W267" s="2"/>
      <c r="X267" s="2"/>
      <c r="Y267" s="2"/>
      <c r="Z267" s="2"/>
      <c r="AA267" s="2"/>
      <c r="AB267" s="2"/>
      <c r="AC267" s="2"/>
      <c r="AD267" s="2"/>
      <c r="AE267" s="2"/>
      <c r="AF267" s="2"/>
      <c r="AG267" s="2"/>
      <c r="AH267" s="2"/>
      <c r="AI267" s="2"/>
      <c r="AJ267" s="2"/>
      <c r="AK267" s="2"/>
    </row>
    <row r="268" spans="1:37" x14ac:dyDescent="0.2">
      <c r="A268" s="5" t="s">
        <v>20</v>
      </c>
      <c r="B268" s="2"/>
      <c r="D268" s="10">
        <v>42278</v>
      </c>
      <c r="E268" s="12" t="s">
        <v>377</v>
      </c>
      <c r="F268" s="12" t="s">
        <v>35</v>
      </c>
      <c r="G268" s="12" t="s">
        <v>36</v>
      </c>
      <c r="H268" s="12" t="s">
        <v>37</v>
      </c>
      <c r="I268" s="11">
        <v>40.75</v>
      </c>
      <c r="J268" s="11">
        <v>12.01</v>
      </c>
      <c r="K268" s="11">
        <v>51.36</v>
      </c>
      <c r="L268" s="11">
        <v>833.33</v>
      </c>
      <c r="M268" s="11">
        <v>682.3</v>
      </c>
      <c r="N268" s="11">
        <v>647</v>
      </c>
      <c r="O268" s="10">
        <v>42278</v>
      </c>
      <c r="P268" s="11">
        <v>50.61</v>
      </c>
      <c r="Q268" s="11">
        <v>30</v>
      </c>
      <c r="R268" s="11">
        <v>121.03</v>
      </c>
      <c r="S268" s="11">
        <v>2015</v>
      </c>
      <c r="T268" s="2"/>
      <c r="U268" s="2"/>
      <c r="V268" s="2"/>
      <c r="W268" s="2"/>
      <c r="X268" s="2"/>
      <c r="Y268" s="2"/>
      <c r="Z268" s="2"/>
      <c r="AA268" s="2"/>
      <c r="AB268" s="2"/>
      <c r="AC268" s="2"/>
      <c r="AD268" s="2"/>
      <c r="AE268" s="2"/>
      <c r="AF268" s="2"/>
      <c r="AG268" s="2"/>
      <c r="AH268" s="2"/>
      <c r="AI268" s="2"/>
      <c r="AJ268" s="2"/>
      <c r="AK268" s="2"/>
    </row>
    <row r="269" spans="1:37" x14ac:dyDescent="0.2">
      <c r="A269" s="5" t="s">
        <v>20</v>
      </c>
      <c r="B269" s="2"/>
      <c r="D269" s="10">
        <v>42278</v>
      </c>
      <c r="E269" s="12" t="s">
        <v>378</v>
      </c>
      <c r="F269" s="12" t="s">
        <v>35</v>
      </c>
      <c r="G269" s="12" t="s">
        <v>49</v>
      </c>
      <c r="H269" s="12" t="s">
        <v>50</v>
      </c>
      <c r="I269" s="11">
        <v>42.66</v>
      </c>
      <c r="J269" s="11">
        <v>9.0299999999999994</v>
      </c>
      <c r="K269" s="11">
        <v>38.61</v>
      </c>
      <c r="L269" s="11">
        <v>627.66999999999996</v>
      </c>
      <c r="M269" s="11">
        <v>496.67</v>
      </c>
      <c r="N269" s="11">
        <v>648</v>
      </c>
      <c r="O269" s="10">
        <v>42278</v>
      </c>
      <c r="P269" s="11">
        <v>50.3</v>
      </c>
      <c r="Q269" s="11">
        <v>23.83</v>
      </c>
      <c r="R269" s="11">
        <v>107.17</v>
      </c>
      <c r="S269" s="11">
        <v>2015</v>
      </c>
      <c r="T269" s="2"/>
      <c r="U269" s="2"/>
      <c r="V269" s="2"/>
      <c r="W269" s="2"/>
      <c r="X269" s="2"/>
      <c r="Y269" s="2"/>
      <c r="Z269" s="2"/>
      <c r="AA269" s="2"/>
      <c r="AB269" s="2"/>
      <c r="AC269" s="2"/>
      <c r="AD269" s="2"/>
      <c r="AE269" s="2"/>
      <c r="AF269" s="2"/>
      <c r="AG269" s="2"/>
      <c r="AH269" s="2"/>
      <c r="AI269" s="2"/>
      <c r="AJ269" s="2"/>
      <c r="AK269" s="2"/>
    </row>
    <row r="270" spans="1:37" x14ac:dyDescent="0.2">
      <c r="A270" s="5" t="s">
        <v>20</v>
      </c>
      <c r="B270" s="2"/>
      <c r="D270" s="10">
        <v>42278</v>
      </c>
      <c r="E270" s="12" t="s">
        <v>379</v>
      </c>
      <c r="F270" s="12" t="s">
        <v>23</v>
      </c>
      <c r="G270" s="12" t="s">
        <v>51</v>
      </c>
      <c r="H270" s="12" t="s">
        <v>52</v>
      </c>
      <c r="I270" s="11">
        <v>96.68</v>
      </c>
      <c r="J270" s="11">
        <v>18.27</v>
      </c>
      <c r="K270" s="11">
        <v>78.09</v>
      </c>
      <c r="L270" s="11">
        <v>1312.5</v>
      </c>
      <c r="M270" s="11">
        <v>985.79</v>
      </c>
      <c r="N270" s="11">
        <v>649</v>
      </c>
      <c r="O270" s="10">
        <v>42278</v>
      </c>
      <c r="P270" s="11">
        <v>51.99</v>
      </c>
      <c r="Q270" s="11">
        <v>105.45</v>
      </c>
      <c r="R270" s="11">
        <v>221.26</v>
      </c>
      <c r="S270" s="11">
        <v>2015</v>
      </c>
      <c r="T270" s="2"/>
      <c r="U270" s="2"/>
      <c r="V270" s="2"/>
      <c r="W270" s="2"/>
      <c r="X270" s="2"/>
      <c r="Y270" s="2"/>
      <c r="Z270" s="2"/>
      <c r="AA270" s="2"/>
      <c r="AB270" s="2"/>
      <c r="AC270" s="2"/>
      <c r="AD270" s="2"/>
      <c r="AE270" s="2"/>
      <c r="AF270" s="2"/>
      <c r="AG270" s="2"/>
      <c r="AH270" s="2"/>
      <c r="AI270" s="2"/>
      <c r="AJ270" s="2"/>
      <c r="AK270" s="2"/>
    </row>
    <row r="271" spans="1:37" x14ac:dyDescent="0.2">
      <c r="A271" s="5" t="s">
        <v>20</v>
      </c>
      <c r="B271" s="2"/>
      <c r="D271" s="10">
        <v>42278</v>
      </c>
      <c r="E271" s="12" t="s">
        <v>380</v>
      </c>
      <c r="F271" s="12" t="s">
        <v>53</v>
      </c>
      <c r="G271" s="12" t="s">
        <v>54</v>
      </c>
      <c r="H271" s="12" t="s">
        <v>55</v>
      </c>
      <c r="I271" s="11">
        <v>49.94</v>
      </c>
      <c r="J271" s="11">
        <v>11.83</v>
      </c>
      <c r="K271" s="11">
        <v>50.58</v>
      </c>
      <c r="L271" s="11">
        <v>908.79</v>
      </c>
      <c r="M271" s="11">
        <v>653.76</v>
      </c>
      <c r="N271" s="11">
        <v>650</v>
      </c>
      <c r="O271" s="10">
        <v>42278</v>
      </c>
      <c r="P271" s="11">
        <v>51.18</v>
      </c>
      <c r="Q271" s="11">
        <v>129.30000000000001</v>
      </c>
      <c r="R271" s="11">
        <v>125.73</v>
      </c>
      <c r="S271" s="11">
        <v>2015</v>
      </c>
      <c r="T271" s="2"/>
      <c r="U271" s="2"/>
      <c r="V271" s="2"/>
      <c r="W271" s="2"/>
      <c r="X271" s="2"/>
      <c r="Y271" s="2"/>
      <c r="Z271" s="2"/>
      <c r="AA271" s="2"/>
      <c r="AB271" s="2"/>
      <c r="AC271" s="2"/>
      <c r="AD271" s="2"/>
      <c r="AE271" s="2"/>
      <c r="AF271" s="2"/>
      <c r="AG271" s="2"/>
      <c r="AH271" s="2"/>
      <c r="AI271" s="2"/>
      <c r="AJ271" s="2"/>
      <c r="AK271" s="2"/>
    </row>
    <row r="272" spans="1:37" x14ac:dyDescent="0.2">
      <c r="A272" s="5" t="s">
        <v>20</v>
      </c>
      <c r="B272" s="2"/>
      <c r="D272" s="10">
        <v>42278</v>
      </c>
      <c r="E272" s="12" t="s">
        <v>381</v>
      </c>
      <c r="F272" s="12" t="s">
        <v>23</v>
      </c>
      <c r="G272" s="12" t="s">
        <v>26</v>
      </c>
      <c r="H272" s="12" t="s">
        <v>27</v>
      </c>
      <c r="I272" s="11">
        <v>173.14</v>
      </c>
      <c r="J272" s="11">
        <v>21.41</v>
      </c>
      <c r="K272" s="11">
        <v>91.58</v>
      </c>
      <c r="L272" s="11">
        <v>1482.06</v>
      </c>
      <c r="M272" s="11">
        <v>1094.33</v>
      </c>
      <c r="N272" s="11">
        <v>651</v>
      </c>
      <c r="O272" s="10">
        <v>42278</v>
      </c>
      <c r="P272" s="11">
        <v>51.58</v>
      </c>
      <c r="Q272" s="11">
        <v>49.46</v>
      </c>
      <c r="R272" s="11">
        <v>338.27</v>
      </c>
      <c r="S272" s="11">
        <v>2015</v>
      </c>
      <c r="T272" s="2"/>
      <c r="U272" s="2"/>
      <c r="V272" s="2"/>
      <c r="W272" s="2"/>
      <c r="X272" s="2"/>
      <c r="Y272" s="2"/>
      <c r="Z272" s="2"/>
      <c r="AA272" s="2"/>
      <c r="AB272" s="2"/>
      <c r="AC272" s="2"/>
      <c r="AD272" s="2"/>
      <c r="AE272" s="2"/>
      <c r="AF272" s="2"/>
      <c r="AG272" s="2"/>
      <c r="AH272" s="2"/>
      <c r="AI272" s="2"/>
      <c r="AJ272" s="2"/>
      <c r="AK272" s="2"/>
    </row>
    <row r="273" spans="1:37" x14ac:dyDescent="0.2">
      <c r="A273" s="5" t="s">
        <v>20</v>
      </c>
      <c r="B273" s="2"/>
      <c r="D273" s="10">
        <v>42278</v>
      </c>
      <c r="E273" s="12" t="s">
        <v>382</v>
      </c>
      <c r="F273" s="12" t="s">
        <v>53</v>
      </c>
      <c r="G273" s="12" t="s">
        <v>56</v>
      </c>
      <c r="H273" s="12" t="s">
        <v>57</v>
      </c>
      <c r="I273" s="11">
        <v>43.1</v>
      </c>
      <c r="J273" s="11">
        <v>10.46</v>
      </c>
      <c r="K273" s="11">
        <v>44.73</v>
      </c>
      <c r="L273" s="11">
        <v>726.51</v>
      </c>
      <c r="M273" s="11">
        <v>581.67999999999995</v>
      </c>
      <c r="N273" s="11">
        <v>652</v>
      </c>
      <c r="O273" s="10">
        <v>42278</v>
      </c>
      <c r="P273" s="11">
        <v>50.45</v>
      </c>
      <c r="Q273" s="11">
        <v>26.8</v>
      </c>
      <c r="R273" s="11">
        <v>118.03</v>
      </c>
      <c r="S273" s="11">
        <v>2015</v>
      </c>
      <c r="T273" s="2"/>
      <c r="U273" s="2"/>
      <c r="V273" s="2"/>
      <c r="W273" s="2"/>
      <c r="X273" s="2"/>
      <c r="Y273" s="2"/>
      <c r="Z273" s="2"/>
      <c r="AA273" s="2"/>
      <c r="AB273" s="2"/>
      <c r="AC273" s="2"/>
      <c r="AD273" s="2"/>
      <c r="AE273" s="2"/>
      <c r="AF273" s="2"/>
      <c r="AG273" s="2"/>
      <c r="AH273" s="2"/>
      <c r="AI273" s="2"/>
      <c r="AJ273" s="2"/>
      <c r="AK273" s="2"/>
    </row>
    <row r="274" spans="1:37" x14ac:dyDescent="0.2">
      <c r="A274" s="5" t="s">
        <v>20</v>
      </c>
      <c r="B274" s="2"/>
      <c r="D274" s="10">
        <v>42278</v>
      </c>
      <c r="E274" s="12" t="s">
        <v>383</v>
      </c>
      <c r="F274" s="12" t="s">
        <v>35</v>
      </c>
      <c r="G274" s="12" t="s">
        <v>38</v>
      </c>
      <c r="H274" s="12" t="s">
        <v>39</v>
      </c>
      <c r="I274" s="11">
        <v>115.9</v>
      </c>
      <c r="J274" s="11">
        <v>14.43</v>
      </c>
      <c r="K274" s="11">
        <v>61.69</v>
      </c>
      <c r="L274" s="11">
        <v>1000</v>
      </c>
      <c r="M274" s="11">
        <v>741.59</v>
      </c>
      <c r="N274" s="11">
        <v>653</v>
      </c>
      <c r="O274" s="10">
        <v>42278</v>
      </c>
      <c r="P274" s="11">
        <v>50.86</v>
      </c>
      <c r="Q274" s="11">
        <v>35</v>
      </c>
      <c r="R274" s="11">
        <v>223.41</v>
      </c>
      <c r="S274" s="11">
        <v>2015</v>
      </c>
      <c r="T274" s="2"/>
      <c r="U274" s="2"/>
      <c r="V274" s="2"/>
      <c r="W274" s="2"/>
      <c r="X274" s="2"/>
      <c r="Y274" s="2"/>
      <c r="Z274" s="2"/>
      <c r="AA274" s="2"/>
      <c r="AB274" s="2"/>
      <c r="AC274" s="2"/>
      <c r="AD274" s="2"/>
      <c r="AE274" s="2"/>
      <c r="AF274" s="2"/>
      <c r="AG274" s="2"/>
      <c r="AH274" s="2"/>
      <c r="AI274" s="2"/>
      <c r="AJ274" s="2"/>
      <c r="AK274" s="2"/>
    </row>
    <row r="275" spans="1:37" x14ac:dyDescent="0.2">
      <c r="A275" s="5" t="s">
        <v>20</v>
      </c>
      <c r="B275" s="2"/>
      <c r="D275" s="10">
        <v>42278</v>
      </c>
      <c r="E275" s="12" t="s">
        <v>384</v>
      </c>
      <c r="F275" s="12" t="s">
        <v>44</v>
      </c>
      <c r="G275" s="12" t="s">
        <v>58</v>
      </c>
      <c r="H275" s="12" t="s">
        <v>59</v>
      </c>
      <c r="I275" s="11">
        <v>4.3899999999999997</v>
      </c>
      <c r="J275" s="11">
        <v>10.66</v>
      </c>
      <c r="K275" s="11">
        <v>45.59</v>
      </c>
      <c r="L275" s="11">
        <v>828.27</v>
      </c>
      <c r="M275" s="11">
        <v>619.95000000000005</v>
      </c>
      <c r="N275" s="11">
        <v>654</v>
      </c>
      <c r="O275" s="10">
        <v>42278</v>
      </c>
      <c r="P275" s="11">
        <v>51.43</v>
      </c>
      <c r="Q275" s="11">
        <v>134.36000000000001</v>
      </c>
      <c r="R275" s="11">
        <v>73.959999999999994</v>
      </c>
      <c r="S275" s="11">
        <v>2015</v>
      </c>
      <c r="T275" s="2"/>
      <c r="U275" s="2"/>
      <c r="V275" s="2"/>
      <c r="W275" s="2"/>
      <c r="X275" s="2"/>
      <c r="Y275" s="2"/>
      <c r="Z275" s="2"/>
      <c r="AA275" s="2"/>
      <c r="AB275" s="2"/>
      <c r="AC275" s="2"/>
      <c r="AD275" s="2"/>
      <c r="AE275" s="2"/>
      <c r="AF275" s="2"/>
      <c r="AG275" s="2"/>
      <c r="AH275" s="2"/>
      <c r="AI275" s="2"/>
      <c r="AJ275" s="2"/>
      <c r="AK275" s="2"/>
    </row>
    <row r="276" spans="1:37" x14ac:dyDescent="0.2">
      <c r="A276" s="5" t="s">
        <v>20</v>
      </c>
      <c r="B276" s="2"/>
      <c r="D276" s="10">
        <v>42278</v>
      </c>
      <c r="E276" s="12" t="s">
        <v>385</v>
      </c>
      <c r="F276" s="12" t="s">
        <v>23</v>
      </c>
      <c r="G276" s="12" t="s">
        <v>28</v>
      </c>
      <c r="H276" s="12" t="s">
        <v>29</v>
      </c>
      <c r="I276" s="11">
        <v>175.67</v>
      </c>
      <c r="J276" s="11">
        <v>19.66</v>
      </c>
      <c r="K276" s="11">
        <v>84.06</v>
      </c>
      <c r="L276" s="11">
        <v>1360.72</v>
      </c>
      <c r="M276" s="11">
        <v>982.51</v>
      </c>
      <c r="N276" s="11">
        <v>655</v>
      </c>
      <c r="O276" s="10">
        <v>42278</v>
      </c>
      <c r="P276" s="11">
        <v>51.4</v>
      </c>
      <c r="Q276" s="11">
        <v>45.82</v>
      </c>
      <c r="R276" s="11">
        <v>332.39</v>
      </c>
      <c r="S276" s="11">
        <v>2015</v>
      </c>
      <c r="T276" s="2"/>
      <c r="U276" s="2"/>
      <c r="V276" s="2"/>
      <c r="W276" s="2"/>
      <c r="X276" s="2"/>
      <c r="Y276" s="2"/>
      <c r="Z276" s="2"/>
      <c r="AA276" s="2"/>
      <c r="AB276" s="2"/>
      <c r="AC276" s="2"/>
      <c r="AD276" s="2"/>
      <c r="AE276" s="2"/>
      <c r="AF276" s="2"/>
      <c r="AG276" s="2"/>
      <c r="AH276" s="2"/>
      <c r="AI276" s="2"/>
      <c r="AJ276" s="2"/>
      <c r="AK276" s="2"/>
    </row>
    <row r="277" spans="1:37" x14ac:dyDescent="0.2">
      <c r="A277" s="5" t="s">
        <v>20</v>
      </c>
      <c r="B277" s="2"/>
      <c r="D277" s="10">
        <v>42278</v>
      </c>
      <c r="E277" s="12" t="s">
        <v>386</v>
      </c>
      <c r="F277" s="12" t="s">
        <v>30</v>
      </c>
      <c r="G277" s="12" t="s">
        <v>60</v>
      </c>
      <c r="H277" s="12" t="s">
        <v>61</v>
      </c>
      <c r="I277" s="11">
        <v>149.24</v>
      </c>
      <c r="J277" s="11">
        <v>17.75</v>
      </c>
      <c r="K277" s="11">
        <v>75.900000000000006</v>
      </c>
      <c r="L277" s="11">
        <v>1229.17</v>
      </c>
      <c r="M277" s="11">
        <v>910.03</v>
      </c>
      <c r="N277" s="11">
        <v>656</v>
      </c>
      <c r="O277" s="10">
        <v>42278</v>
      </c>
      <c r="P277" s="11">
        <v>51.2</v>
      </c>
      <c r="Q277" s="11">
        <v>41.88</v>
      </c>
      <c r="R277" s="11">
        <v>277.26</v>
      </c>
      <c r="S277" s="11">
        <v>2015</v>
      </c>
      <c r="T277" s="2"/>
      <c r="U277" s="2"/>
      <c r="V277" s="2"/>
      <c r="W277" s="2"/>
      <c r="X277" s="2"/>
      <c r="Y277" s="2"/>
      <c r="Z277" s="2"/>
      <c r="AA277" s="2"/>
      <c r="AB277" s="2"/>
      <c r="AC277" s="2"/>
      <c r="AD277" s="2"/>
      <c r="AE277" s="2"/>
      <c r="AF277" s="2"/>
      <c r="AG277" s="2"/>
      <c r="AH277" s="2"/>
      <c r="AI277" s="2"/>
      <c r="AJ277" s="2"/>
      <c r="AK277" s="2"/>
    </row>
    <row r="278" spans="1:37" x14ac:dyDescent="0.2">
      <c r="A278" s="5" t="s">
        <v>20</v>
      </c>
      <c r="B278" s="2"/>
      <c r="D278" s="10">
        <v>42278</v>
      </c>
      <c r="E278" s="12" t="s">
        <v>387</v>
      </c>
      <c r="F278" s="12" t="s">
        <v>30</v>
      </c>
      <c r="G278" s="12" t="s">
        <v>31</v>
      </c>
      <c r="H278" s="12" t="s">
        <v>32</v>
      </c>
      <c r="I278" s="11">
        <v>50.96</v>
      </c>
      <c r="J278" s="11">
        <v>9.86</v>
      </c>
      <c r="K278" s="11">
        <v>42.14</v>
      </c>
      <c r="L278" s="11">
        <v>684.69</v>
      </c>
      <c r="M278" s="11">
        <v>537.66999999999996</v>
      </c>
      <c r="N278" s="11">
        <v>657</v>
      </c>
      <c r="O278" s="10">
        <v>42278</v>
      </c>
      <c r="P278" s="11">
        <v>50.39</v>
      </c>
      <c r="Q278" s="11">
        <v>25.54</v>
      </c>
      <c r="R278" s="11">
        <v>121.48</v>
      </c>
      <c r="S278" s="11">
        <v>2015</v>
      </c>
      <c r="T278" s="2"/>
      <c r="U278" s="2"/>
      <c r="V278" s="2"/>
      <c r="W278" s="2"/>
      <c r="X278" s="2"/>
      <c r="Y278" s="2"/>
      <c r="Z278" s="2"/>
      <c r="AA278" s="2"/>
      <c r="AB278" s="2"/>
      <c r="AC278" s="2"/>
      <c r="AD278" s="2"/>
      <c r="AE278" s="2"/>
      <c r="AF278" s="2"/>
      <c r="AG278" s="2"/>
      <c r="AH278" s="2"/>
      <c r="AI278" s="2"/>
      <c r="AJ278" s="2"/>
      <c r="AK278" s="2"/>
    </row>
    <row r="279" spans="1:37" x14ac:dyDescent="0.2">
      <c r="A279" s="5" t="s">
        <v>20</v>
      </c>
      <c r="B279" s="2"/>
      <c r="D279" s="10">
        <v>42278</v>
      </c>
      <c r="E279" s="12" t="s">
        <v>388</v>
      </c>
      <c r="F279" s="12" t="s">
        <v>35</v>
      </c>
      <c r="G279" s="12" t="s">
        <v>62</v>
      </c>
      <c r="H279" s="12" t="s">
        <v>63</v>
      </c>
      <c r="I279" s="11">
        <v>25.41</v>
      </c>
      <c r="J279" s="11">
        <v>13.84</v>
      </c>
      <c r="K279" s="11">
        <v>59.18</v>
      </c>
      <c r="L279" s="11">
        <v>1007.42</v>
      </c>
      <c r="M279" s="11">
        <v>783.55</v>
      </c>
      <c r="N279" s="11">
        <v>658</v>
      </c>
      <c r="O279" s="10">
        <v>42278</v>
      </c>
      <c r="P279" s="11">
        <v>51.88</v>
      </c>
      <c r="Q279" s="11">
        <v>103.32</v>
      </c>
      <c r="R279" s="11">
        <v>120.55</v>
      </c>
      <c r="S279" s="11">
        <v>2015</v>
      </c>
      <c r="T279" s="2"/>
      <c r="U279" s="2"/>
      <c r="V279" s="2"/>
      <c r="W279" s="2"/>
      <c r="X279" s="2"/>
      <c r="Y279" s="2"/>
      <c r="Z279" s="2"/>
      <c r="AA279" s="2"/>
      <c r="AB279" s="2"/>
      <c r="AC279" s="2"/>
      <c r="AD279" s="2"/>
      <c r="AE279" s="2"/>
      <c r="AF279" s="2"/>
      <c r="AG279" s="2"/>
      <c r="AH279" s="2"/>
      <c r="AI279" s="2"/>
      <c r="AJ279" s="2"/>
      <c r="AK279" s="2"/>
    </row>
    <row r="280" spans="1:37" x14ac:dyDescent="0.2">
      <c r="A280" s="5" t="s">
        <v>20</v>
      </c>
      <c r="B280" s="2"/>
      <c r="D280" s="10">
        <v>42278</v>
      </c>
      <c r="E280" s="12" t="s">
        <v>389</v>
      </c>
      <c r="F280" s="12" t="s">
        <v>53</v>
      </c>
      <c r="G280" s="12" t="s">
        <v>64</v>
      </c>
      <c r="H280" s="12" t="s">
        <v>65</v>
      </c>
      <c r="I280" s="11">
        <v>83.57</v>
      </c>
      <c r="J280" s="11">
        <v>16.97</v>
      </c>
      <c r="K280" s="11">
        <v>72.540000000000006</v>
      </c>
      <c r="L280" s="11">
        <v>1263.08</v>
      </c>
      <c r="M280" s="11">
        <v>925.44</v>
      </c>
      <c r="N280" s="11">
        <v>659</v>
      </c>
      <c r="O280" s="10">
        <v>42278</v>
      </c>
      <c r="P280" s="11">
        <v>51.89</v>
      </c>
      <c r="Q280" s="11">
        <v>143.47</v>
      </c>
      <c r="R280" s="11">
        <v>194.17</v>
      </c>
      <c r="S280" s="11">
        <v>2015</v>
      </c>
      <c r="T280" s="2"/>
      <c r="U280" s="2"/>
      <c r="V280" s="2"/>
      <c r="W280" s="2"/>
      <c r="X280" s="2"/>
      <c r="Y280" s="2"/>
      <c r="Z280" s="2"/>
      <c r="AA280" s="2"/>
      <c r="AB280" s="2"/>
      <c r="AC280" s="2"/>
      <c r="AD280" s="2"/>
      <c r="AE280" s="2"/>
      <c r="AF280" s="2"/>
      <c r="AG280" s="2"/>
      <c r="AH280" s="2"/>
      <c r="AI280" s="2"/>
      <c r="AJ280" s="2"/>
      <c r="AK280" s="2"/>
    </row>
    <row r="281" spans="1:37" x14ac:dyDescent="0.2">
      <c r="A281" s="5" t="s">
        <v>20</v>
      </c>
      <c r="B281" s="2"/>
      <c r="D281" s="10">
        <v>42278</v>
      </c>
      <c r="E281" s="12" t="s">
        <v>390</v>
      </c>
      <c r="F281" s="12" t="s">
        <v>35</v>
      </c>
      <c r="G281" s="12" t="s">
        <v>66</v>
      </c>
      <c r="H281" s="12" t="s">
        <v>67</v>
      </c>
      <c r="I281" s="11">
        <v>57.01</v>
      </c>
      <c r="J281" s="11">
        <v>10.46</v>
      </c>
      <c r="K281" s="11">
        <v>44.72</v>
      </c>
      <c r="L281" s="11">
        <v>726.33</v>
      </c>
      <c r="M281" s="11">
        <v>567.61</v>
      </c>
      <c r="N281" s="11">
        <v>660</v>
      </c>
      <c r="O281" s="10">
        <v>42278</v>
      </c>
      <c r="P281" s="11">
        <v>50.45</v>
      </c>
      <c r="Q281" s="11">
        <v>26.79</v>
      </c>
      <c r="R281" s="11">
        <v>131.93</v>
      </c>
      <c r="S281" s="11">
        <v>2015</v>
      </c>
      <c r="T281" s="2"/>
      <c r="U281" s="2"/>
      <c r="V281" s="2"/>
      <c r="W281" s="2"/>
      <c r="X281" s="2"/>
      <c r="Y281" s="2"/>
      <c r="Z281" s="2"/>
      <c r="AA281" s="2"/>
      <c r="AB281" s="2"/>
      <c r="AC281" s="2"/>
      <c r="AD281" s="2"/>
      <c r="AE281" s="2"/>
      <c r="AF281" s="2"/>
      <c r="AG281" s="2"/>
      <c r="AH281" s="2"/>
      <c r="AI281" s="2"/>
      <c r="AJ281" s="2"/>
      <c r="AK281" s="2"/>
    </row>
    <row r="282" spans="1:37" x14ac:dyDescent="0.2">
      <c r="A282" s="5" t="s">
        <v>20</v>
      </c>
      <c r="B282" s="2"/>
      <c r="D282" s="10">
        <v>42278</v>
      </c>
      <c r="E282" s="12" t="s">
        <v>391</v>
      </c>
      <c r="F282" s="12" t="s">
        <v>35</v>
      </c>
      <c r="G282" s="12" t="s">
        <v>68</v>
      </c>
      <c r="H282" s="12" t="s">
        <v>69</v>
      </c>
      <c r="I282" s="11">
        <v>10.98</v>
      </c>
      <c r="J282" s="11">
        <v>9.5</v>
      </c>
      <c r="K282" s="11">
        <v>40.619999999999997</v>
      </c>
      <c r="L282" s="11">
        <v>748.13</v>
      </c>
      <c r="M282" s="11">
        <v>562.66</v>
      </c>
      <c r="N282" s="11">
        <v>661</v>
      </c>
      <c r="O282" s="10">
        <v>42278</v>
      </c>
      <c r="P282" s="11">
        <v>50.48</v>
      </c>
      <c r="Q282" s="11">
        <v>115.39</v>
      </c>
      <c r="R282" s="11">
        <v>70.08</v>
      </c>
      <c r="S282" s="11">
        <v>2015</v>
      </c>
      <c r="T282" s="2"/>
      <c r="U282" s="2"/>
      <c r="V282" s="2"/>
      <c r="W282" s="2"/>
      <c r="X282" s="2"/>
      <c r="Y282" s="2"/>
      <c r="Z282" s="2"/>
      <c r="AA282" s="2"/>
      <c r="AB282" s="2"/>
      <c r="AC282" s="2"/>
      <c r="AD282" s="2"/>
      <c r="AE282" s="2"/>
      <c r="AF282" s="2"/>
      <c r="AG282" s="2"/>
      <c r="AH282" s="2"/>
      <c r="AI282" s="2"/>
      <c r="AJ282" s="2"/>
      <c r="AK282" s="2"/>
    </row>
    <row r="283" spans="1:37" x14ac:dyDescent="0.2">
      <c r="A283" s="5" t="s">
        <v>20</v>
      </c>
      <c r="B283" s="2"/>
      <c r="D283" s="10">
        <v>42278</v>
      </c>
      <c r="E283" s="12" t="s">
        <v>392</v>
      </c>
      <c r="F283" s="12" t="s">
        <v>35</v>
      </c>
      <c r="G283" s="12" t="s">
        <v>40</v>
      </c>
      <c r="H283" s="12" t="s">
        <v>41</v>
      </c>
      <c r="I283" s="11">
        <v>43.71</v>
      </c>
      <c r="J283" s="11">
        <v>14.36</v>
      </c>
      <c r="K283" s="11">
        <v>61.38</v>
      </c>
      <c r="L283" s="11">
        <v>1000</v>
      </c>
      <c r="M283" s="11">
        <v>827.31</v>
      </c>
      <c r="N283" s="11">
        <v>662</v>
      </c>
      <c r="O283" s="10">
        <v>42278</v>
      </c>
      <c r="P283" s="11">
        <v>50.86</v>
      </c>
      <c r="Q283" s="11">
        <v>40</v>
      </c>
      <c r="R283" s="11">
        <v>132.69</v>
      </c>
      <c r="S283" s="11">
        <v>2015</v>
      </c>
      <c r="T283" s="2"/>
      <c r="U283" s="2"/>
      <c r="V283" s="2"/>
      <c r="W283" s="2"/>
      <c r="X283" s="2"/>
      <c r="Y283" s="2"/>
      <c r="Z283" s="2"/>
      <c r="AA283" s="2"/>
      <c r="AB283" s="2"/>
      <c r="AC283" s="2"/>
      <c r="AD283" s="2"/>
      <c r="AE283" s="2"/>
      <c r="AF283" s="2"/>
      <c r="AG283" s="2"/>
      <c r="AH283" s="2"/>
      <c r="AI283" s="2"/>
      <c r="AJ283" s="2"/>
      <c r="AK283" s="2"/>
    </row>
    <row r="284" spans="1:37" x14ac:dyDescent="0.2">
      <c r="A284" s="5" t="s">
        <v>20</v>
      </c>
      <c r="B284" s="2"/>
      <c r="D284" s="10">
        <v>42278</v>
      </c>
      <c r="E284" s="12" t="s">
        <v>393</v>
      </c>
      <c r="F284" s="12" t="s">
        <v>35</v>
      </c>
      <c r="G284" s="12" t="s">
        <v>70</v>
      </c>
      <c r="H284" s="12" t="s">
        <v>71</v>
      </c>
      <c r="I284" s="11">
        <v>75.03</v>
      </c>
      <c r="J284" s="11">
        <v>10.35</v>
      </c>
      <c r="K284" s="11">
        <v>44.28</v>
      </c>
      <c r="L284" s="11">
        <v>719.13</v>
      </c>
      <c r="M284" s="11">
        <v>543.37</v>
      </c>
      <c r="N284" s="11">
        <v>663</v>
      </c>
      <c r="O284" s="10">
        <v>42278</v>
      </c>
      <c r="P284" s="11">
        <v>50.44</v>
      </c>
      <c r="Q284" s="11">
        <v>26.57</v>
      </c>
      <c r="R284" s="11">
        <v>149.19</v>
      </c>
      <c r="S284" s="11">
        <v>2015</v>
      </c>
      <c r="T284" s="2"/>
      <c r="U284" s="2"/>
      <c r="V284" s="2"/>
      <c r="W284" s="2"/>
      <c r="X284" s="2"/>
      <c r="Y284" s="2"/>
      <c r="Z284" s="2"/>
      <c r="AA284" s="2"/>
      <c r="AB284" s="2"/>
      <c r="AC284" s="2"/>
      <c r="AD284" s="2"/>
      <c r="AE284" s="2"/>
      <c r="AF284" s="2"/>
      <c r="AG284" s="2"/>
      <c r="AH284" s="2"/>
      <c r="AI284" s="2"/>
      <c r="AJ284" s="2"/>
      <c r="AK284" s="2"/>
    </row>
    <row r="285" spans="1:37" x14ac:dyDescent="0.2">
      <c r="A285" s="5" t="s">
        <v>20</v>
      </c>
      <c r="B285" s="2"/>
      <c r="D285" s="10">
        <v>42278</v>
      </c>
      <c r="E285" s="12" t="s">
        <v>394</v>
      </c>
      <c r="F285" s="12" t="s">
        <v>53</v>
      </c>
      <c r="G285" s="12" t="s">
        <v>72</v>
      </c>
      <c r="H285" s="12" t="s">
        <v>73</v>
      </c>
      <c r="I285" s="11">
        <v>74.8</v>
      </c>
      <c r="J285" s="11">
        <v>12.23</v>
      </c>
      <c r="K285" s="11">
        <v>52.3</v>
      </c>
      <c r="L285" s="11">
        <v>848.58</v>
      </c>
      <c r="M285" s="11">
        <v>655.5</v>
      </c>
      <c r="N285" s="11">
        <v>664</v>
      </c>
      <c r="O285" s="10">
        <v>42278</v>
      </c>
      <c r="P285" s="11">
        <v>50.63</v>
      </c>
      <c r="Q285" s="11">
        <v>30.46</v>
      </c>
      <c r="R285" s="11">
        <v>162.62</v>
      </c>
      <c r="S285" s="11">
        <v>2015</v>
      </c>
      <c r="T285" s="2"/>
      <c r="U285" s="2"/>
      <c r="V285" s="2"/>
      <c r="W285" s="2"/>
      <c r="X285" s="2"/>
      <c r="Y285" s="2"/>
      <c r="Z285" s="2"/>
      <c r="AA285" s="2"/>
      <c r="AB285" s="2"/>
      <c r="AC285" s="2"/>
      <c r="AD285" s="2"/>
      <c r="AE285" s="2"/>
      <c r="AF285" s="2"/>
      <c r="AG285" s="2"/>
      <c r="AH285" s="2"/>
      <c r="AI285" s="2"/>
      <c r="AJ285" s="2"/>
      <c r="AK285" s="2"/>
    </row>
    <row r="286" spans="1:37" x14ac:dyDescent="0.2">
      <c r="A286" s="5" t="s">
        <v>20</v>
      </c>
      <c r="B286" s="2"/>
      <c r="D286" s="10">
        <v>42278</v>
      </c>
      <c r="E286" s="12" t="s">
        <v>395</v>
      </c>
      <c r="F286" s="12" t="s">
        <v>74</v>
      </c>
      <c r="G286" s="12" t="s">
        <v>75</v>
      </c>
      <c r="H286" s="12" t="s">
        <v>76</v>
      </c>
      <c r="I286" s="11">
        <v>128.37</v>
      </c>
      <c r="J286" s="11">
        <v>15.67</v>
      </c>
      <c r="K286" s="11">
        <v>67</v>
      </c>
      <c r="L286" s="11">
        <v>1085.71</v>
      </c>
      <c r="M286" s="11">
        <v>806.91</v>
      </c>
      <c r="N286" s="11">
        <v>665</v>
      </c>
      <c r="O286" s="10">
        <v>42278</v>
      </c>
      <c r="P286" s="11">
        <v>50.99</v>
      </c>
      <c r="Q286" s="11">
        <v>37.57</v>
      </c>
      <c r="R286" s="11">
        <v>241.23</v>
      </c>
      <c r="S286" s="11">
        <v>2015</v>
      </c>
      <c r="T286" s="2"/>
      <c r="U286" s="2"/>
      <c r="V286" s="2"/>
      <c r="W286" s="2"/>
      <c r="X286" s="2"/>
      <c r="Y286" s="2"/>
      <c r="Z286" s="2"/>
      <c r="AA286" s="2"/>
      <c r="AB286" s="2"/>
      <c r="AC286" s="2"/>
      <c r="AD286" s="2"/>
      <c r="AE286" s="2"/>
      <c r="AF286" s="2"/>
      <c r="AG286" s="2"/>
      <c r="AH286" s="2"/>
      <c r="AI286" s="2"/>
      <c r="AJ286" s="2"/>
      <c r="AK286" s="2"/>
    </row>
    <row r="287" spans="1:37" x14ac:dyDescent="0.2">
      <c r="A287" s="5" t="s">
        <v>20</v>
      </c>
      <c r="B287" s="2"/>
      <c r="D287" s="10">
        <v>42278</v>
      </c>
      <c r="E287" s="12" t="s">
        <v>396</v>
      </c>
      <c r="F287" s="12" t="s">
        <v>74</v>
      </c>
      <c r="G287" s="12" t="s">
        <v>77</v>
      </c>
      <c r="H287" s="12" t="s">
        <v>78</v>
      </c>
      <c r="I287" s="11">
        <v>190.57</v>
      </c>
      <c r="J287" s="11">
        <v>28.04</v>
      </c>
      <c r="K287" s="11">
        <v>119.93</v>
      </c>
      <c r="L287" s="11">
        <v>2027.25</v>
      </c>
      <c r="M287" s="11">
        <v>1446.91</v>
      </c>
      <c r="N287" s="11">
        <v>666</v>
      </c>
      <c r="O287" s="10">
        <v>42278</v>
      </c>
      <c r="P287" s="11">
        <v>54.43</v>
      </c>
      <c r="Q287" s="11">
        <v>194.31</v>
      </c>
      <c r="R287" s="11">
        <v>386.03</v>
      </c>
      <c r="S287" s="11">
        <v>2015</v>
      </c>
      <c r="T287" s="2"/>
      <c r="U287" s="2"/>
      <c r="V287" s="2"/>
      <c r="W287" s="2"/>
      <c r="X287" s="2"/>
      <c r="Y287" s="2"/>
      <c r="Z287" s="2"/>
      <c r="AA287" s="2"/>
      <c r="AB287" s="2"/>
      <c r="AC287" s="2"/>
      <c r="AD287" s="2"/>
      <c r="AE287" s="2"/>
      <c r="AF287" s="2"/>
      <c r="AG287" s="2"/>
      <c r="AH287" s="2"/>
      <c r="AI287" s="2"/>
      <c r="AJ287" s="2"/>
      <c r="AK287" s="2"/>
    </row>
    <row r="288" spans="1:37" x14ac:dyDescent="0.2">
      <c r="A288" s="5" t="s">
        <v>20</v>
      </c>
      <c r="B288" s="2"/>
      <c r="D288" s="10">
        <v>42278</v>
      </c>
      <c r="E288" s="12" t="s">
        <v>397</v>
      </c>
      <c r="F288" s="12" t="s">
        <v>23</v>
      </c>
      <c r="G288" s="12" t="s">
        <v>33</v>
      </c>
      <c r="H288" s="12" t="s">
        <v>34</v>
      </c>
      <c r="I288" s="11">
        <v>129.13999999999999</v>
      </c>
      <c r="J288" s="11">
        <v>17.649999999999999</v>
      </c>
      <c r="K288" s="11">
        <v>75.45</v>
      </c>
      <c r="L288" s="11">
        <v>1222.05</v>
      </c>
      <c r="M288" s="11">
        <v>931.15</v>
      </c>
      <c r="N288" s="11">
        <v>667</v>
      </c>
      <c r="O288" s="10">
        <v>42278</v>
      </c>
      <c r="P288" s="11">
        <v>51.19</v>
      </c>
      <c r="Q288" s="11">
        <v>41.66</v>
      </c>
      <c r="R288" s="11">
        <v>249.24</v>
      </c>
      <c r="S288" s="11">
        <v>2015</v>
      </c>
      <c r="T288" s="2"/>
      <c r="U288" s="2"/>
      <c r="V288" s="2"/>
      <c r="W288" s="2"/>
      <c r="X288" s="2"/>
      <c r="Y288" s="2"/>
      <c r="Z288" s="2"/>
      <c r="AA288" s="2"/>
      <c r="AB288" s="2"/>
      <c r="AC288" s="2"/>
      <c r="AD288" s="2"/>
      <c r="AE288" s="2"/>
      <c r="AF288" s="2"/>
      <c r="AG288" s="2"/>
      <c r="AH288" s="2"/>
      <c r="AI288" s="2"/>
      <c r="AJ288" s="2"/>
      <c r="AK288" s="2"/>
    </row>
    <row r="289" spans="1:37" x14ac:dyDescent="0.2">
      <c r="A289" s="5" t="s">
        <v>20</v>
      </c>
      <c r="B289" s="2"/>
      <c r="D289" s="10">
        <v>42278</v>
      </c>
      <c r="E289" s="12" t="s">
        <v>398</v>
      </c>
      <c r="F289" s="12" t="s">
        <v>44</v>
      </c>
      <c r="G289" s="12" t="s">
        <v>79</v>
      </c>
      <c r="H289" s="12" t="s">
        <v>80</v>
      </c>
      <c r="I289" s="11">
        <v>103.5</v>
      </c>
      <c r="J289" s="11">
        <v>13.23</v>
      </c>
      <c r="K289" s="11">
        <v>56.55</v>
      </c>
      <c r="L289" s="11">
        <v>990</v>
      </c>
      <c r="M289" s="11">
        <v>683.85</v>
      </c>
      <c r="N289" s="11">
        <v>668</v>
      </c>
      <c r="O289" s="10">
        <v>42278</v>
      </c>
      <c r="P289" s="11">
        <v>50.85</v>
      </c>
      <c r="Q289" s="11">
        <v>107.65</v>
      </c>
      <c r="R289" s="11">
        <v>198.5</v>
      </c>
      <c r="S289" s="11">
        <v>2015</v>
      </c>
      <c r="T289" s="2"/>
      <c r="U289" s="2"/>
      <c r="V289" s="2"/>
      <c r="W289" s="2"/>
      <c r="X289" s="2"/>
      <c r="Y289" s="2"/>
      <c r="Z289" s="2"/>
      <c r="AA289" s="2"/>
      <c r="AB289" s="2"/>
      <c r="AC289" s="2"/>
      <c r="AD289" s="2"/>
      <c r="AE289" s="2"/>
      <c r="AF289" s="2"/>
      <c r="AG289" s="2"/>
      <c r="AH289" s="2"/>
      <c r="AI289" s="2"/>
      <c r="AJ289" s="2"/>
      <c r="AK289" s="2"/>
    </row>
    <row r="290" spans="1:37" x14ac:dyDescent="0.2">
      <c r="A290" s="5" t="s">
        <v>20</v>
      </c>
      <c r="B290" s="2"/>
      <c r="D290" s="10">
        <v>42278</v>
      </c>
      <c r="E290" s="12" t="s">
        <v>399</v>
      </c>
      <c r="F290" s="12" t="s">
        <v>35</v>
      </c>
      <c r="G290" s="12" t="s">
        <v>42</v>
      </c>
      <c r="H290" s="12" t="s">
        <v>43</v>
      </c>
      <c r="I290" s="11">
        <v>0</v>
      </c>
      <c r="J290" s="11">
        <v>0.35</v>
      </c>
      <c r="K290" s="11">
        <v>1.49</v>
      </c>
      <c r="L290" s="11">
        <v>76.92</v>
      </c>
      <c r="M290" s="11">
        <v>19.82</v>
      </c>
      <c r="N290" s="11">
        <v>669</v>
      </c>
      <c r="O290" s="10">
        <v>42278</v>
      </c>
      <c r="P290" s="11">
        <v>49.48</v>
      </c>
      <c r="Q290" s="11">
        <v>55.26</v>
      </c>
      <c r="R290" s="11">
        <v>1.84</v>
      </c>
      <c r="S290" s="11">
        <v>2015</v>
      </c>
      <c r="T290" s="2"/>
      <c r="U290" s="2"/>
      <c r="V290" s="2"/>
      <c r="W290" s="2"/>
      <c r="X290" s="2"/>
      <c r="Y290" s="2"/>
      <c r="Z290" s="2"/>
      <c r="AA290" s="2"/>
      <c r="AB290" s="2"/>
      <c r="AC290" s="2"/>
      <c r="AD290" s="2"/>
      <c r="AE290" s="2"/>
      <c r="AF290" s="2"/>
      <c r="AG290" s="2"/>
      <c r="AH290" s="2"/>
      <c r="AI290" s="2"/>
      <c r="AJ290" s="2"/>
      <c r="AK290" s="2"/>
    </row>
    <row r="291" spans="1:37" x14ac:dyDescent="0.2">
      <c r="A291" s="5" t="s">
        <v>20</v>
      </c>
      <c r="B291" s="2"/>
      <c r="D291" s="10">
        <v>42278</v>
      </c>
      <c r="E291" s="12" t="s">
        <v>400</v>
      </c>
      <c r="F291" s="12" t="s">
        <v>44</v>
      </c>
      <c r="G291" s="12" t="s">
        <v>81</v>
      </c>
      <c r="H291" s="12" t="s">
        <v>82</v>
      </c>
      <c r="I291" s="11">
        <v>24.5</v>
      </c>
      <c r="J291" s="11">
        <v>11.52</v>
      </c>
      <c r="K291" s="11">
        <v>49.26</v>
      </c>
      <c r="L291" s="11">
        <v>887.5</v>
      </c>
      <c r="M291" s="11">
        <v>667.1</v>
      </c>
      <c r="N291" s="11">
        <v>670</v>
      </c>
      <c r="O291" s="10">
        <v>42278</v>
      </c>
      <c r="P291" s="11">
        <v>50.69</v>
      </c>
      <c r="Q291" s="11">
        <v>119.58</v>
      </c>
      <c r="R291" s="11">
        <v>100.82</v>
      </c>
      <c r="S291" s="11">
        <v>2015</v>
      </c>
      <c r="T291" s="2"/>
      <c r="U291" s="2"/>
      <c r="V291" s="2"/>
      <c r="W291" s="2"/>
      <c r="X291" s="2"/>
      <c r="Y291" s="2"/>
      <c r="Z291" s="2"/>
      <c r="AA291" s="2"/>
      <c r="AB291" s="2"/>
      <c r="AC291" s="2"/>
      <c r="AD291" s="2"/>
      <c r="AE291" s="2"/>
      <c r="AF291" s="2"/>
      <c r="AG291" s="2"/>
      <c r="AH291" s="2"/>
      <c r="AI291" s="2"/>
      <c r="AJ291" s="2"/>
      <c r="AK291" s="2"/>
    </row>
    <row r="292" spans="1:37" x14ac:dyDescent="0.2">
      <c r="A292" s="5" t="s">
        <v>20</v>
      </c>
      <c r="B292" s="2"/>
      <c r="D292" s="10">
        <v>42309</v>
      </c>
      <c r="E292" s="12" t="s">
        <v>429</v>
      </c>
      <c r="F292" s="12" t="s">
        <v>44</v>
      </c>
      <c r="G292" s="12" t="s">
        <v>45</v>
      </c>
      <c r="H292" s="12" t="s">
        <v>46</v>
      </c>
      <c r="I292" s="11">
        <v>42.06</v>
      </c>
      <c r="J292" s="11">
        <v>12.25</v>
      </c>
      <c r="K292" s="11">
        <v>52.36</v>
      </c>
      <c r="L292" s="11">
        <v>937.5</v>
      </c>
      <c r="M292" s="11">
        <v>695.26</v>
      </c>
      <c r="N292" s="11">
        <v>671</v>
      </c>
      <c r="O292" s="10">
        <v>42309</v>
      </c>
      <c r="P292" s="11">
        <v>50.77</v>
      </c>
      <c r="Q292" s="11">
        <v>121.08</v>
      </c>
      <c r="R292" s="11">
        <v>121.16</v>
      </c>
      <c r="S292" s="11">
        <v>2015</v>
      </c>
      <c r="T292" s="2"/>
      <c r="U292" s="2"/>
      <c r="V292" s="2"/>
      <c r="W292" s="2"/>
      <c r="X292" s="2"/>
      <c r="Y292" s="2"/>
      <c r="Z292" s="2"/>
      <c r="AA292" s="2"/>
      <c r="AB292" s="2"/>
      <c r="AC292" s="2"/>
      <c r="AD292" s="2"/>
      <c r="AE292" s="2"/>
      <c r="AF292" s="2"/>
      <c r="AG292" s="2"/>
      <c r="AH292" s="2"/>
      <c r="AI292" s="2"/>
      <c r="AJ292" s="2"/>
      <c r="AK292" s="2"/>
    </row>
    <row r="293" spans="1:37" x14ac:dyDescent="0.2">
      <c r="A293" s="5" t="s">
        <v>20</v>
      </c>
      <c r="B293" s="2"/>
      <c r="D293" s="10">
        <v>42309</v>
      </c>
      <c r="E293" s="12" t="s">
        <v>430</v>
      </c>
      <c r="F293" s="12" t="s">
        <v>23</v>
      </c>
      <c r="G293" s="12" t="s">
        <v>47</v>
      </c>
      <c r="H293" s="12" t="s">
        <v>48</v>
      </c>
      <c r="I293" s="11">
        <v>86.23</v>
      </c>
      <c r="J293" s="11">
        <v>18.899999999999999</v>
      </c>
      <c r="K293" s="11">
        <v>80.83</v>
      </c>
      <c r="L293" s="11">
        <v>1308.72</v>
      </c>
      <c r="M293" s="11">
        <v>1038.3399999999999</v>
      </c>
      <c r="N293" s="11">
        <v>672</v>
      </c>
      <c r="O293" s="10">
        <v>42309</v>
      </c>
      <c r="P293" s="11">
        <v>51.32</v>
      </c>
      <c r="Q293" s="11">
        <v>44.26</v>
      </c>
      <c r="R293" s="11">
        <v>226.12</v>
      </c>
      <c r="S293" s="11">
        <v>2015</v>
      </c>
      <c r="T293" s="2"/>
      <c r="U293" s="2"/>
      <c r="V293" s="2"/>
      <c r="W293" s="2"/>
      <c r="X293" s="2"/>
      <c r="Y293" s="2"/>
      <c r="Z293" s="2"/>
      <c r="AA293" s="2"/>
      <c r="AB293" s="2"/>
      <c r="AC293" s="2"/>
      <c r="AD293" s="2"/>
      <c r="AE293" s="2"/>
      <c r="AF293" s="2"/>
      <c r="AG293" s="2"/>
      <c r="AH293" s="2"/>
      <c r="AI293" s="2"/>
      <c r="AJ293" s="2"/>
      <c r="AK293" s="2"/>
    </row>
    <row r="294" spans="1:37" x14ac:dyDescent="0.2">
      <c r="A294" s="5" t="s">
        <v>20</v>
      </c>
      <c r="B294" s="2"/>
      <c r="D294" s="10">
        <v>42309</v>
      </c>
      <c r="E294" s="12" t="s">
        <v>404</v>
      </c>
      <c r="F294" s="12" t="s">
        <v>23</v>
      </c>
      <c r="G294" s="12" t="s">
        <v>24</v>
      </c>
      <c r="H294" s="12" t="s">
        <v>25</v>
      </c>
      <c r="I294" s="11">
        <v>115.81</v>
      </c>
      <c r="J294" s="11">
        <v>20.16</v>
      </c>
      <c r="K294" s="11">
        <v>86.21</v>
      </c>
      <c r="L294" s="11">
        <v>1395.39</v>
      </c>
      <c r="M294" s="11">
        <v>1040.51</v>
      </c>
      <c r="N294" s="11">
        <v>673</v>
      </c>
      <c r="O294" s="10">
        <v>42309</v>
      </c>
      <c r="P294" s="11">
        <v>52.15</v>
      </c>
      <c r="Q294" s="11">
        <v>60.82</v>
      </c>
      <c r="R294" s="11">
        <v>294.06</v>
      </c>
      <c r="S294" s="11">
        <v>2015</v>
      </c>
      <c r="T294" s="2"/>
      <c r="U294" s="2"/>
      <c r="V294" s="2"/>
      <c r="W294" s="2"/>
      <c r="X294" s="2"/>
      <c r="Y294" s="2"/>
      <c r="Z294" s="2"/>
      <c r="AA294" s="2"/>
      <c r="AB294" s="2"/>
      <c r="AC294" s="2"/>
      <c r="AD294" s="2"/>
      <c r="AE294" s="2"/>
      <c r="AF294" s="2"/>
      <c r="AG294" s="2"/>
      <c r="AH294" s="2"/>
      <c r="AI294" s="2"/>
      <c r="AJ294" s="2"/>
      <c r="AK294" s="2"/>
    </row>
    <row r="295" spans="1:37" x14ac:dyDescent="0.2">
      <c r="A295" s="5" t="s">
        <v>20</v>
      </c>
      <c r="B295" s="2"/>
      <c r="D295" s="10">
        <v>42309</v>
      </c>
      <c r="E295" s="12" t="s">
        <v>431</v>
      </c>
      <c r="F295" s="12" t="s">
        <v>23</v>
      </c>
      <c r="G295" s="12" t="s">
        <v>83</v>
      </c>
      <c r="H295" s="12" t="s">
        <v>84</v>
      </c>
      <c r="I295" s="11">
        <v>142.30000000000001</v>
      </c>
      <c r="J295" s="11">
        <v>18.96</v>
      </c>
      <c r="K295" s="11">
        <v>81.069999999999993</v>
      </c>
      <c r="L295" s="11">
        <v>1312.5</v>
      </c>
      <c r="M295" s="11">
        <v>989</v>
      </c>
      <c r="N295" s="11">
        <v>674</v>
      </c>
      <c r="O295" s="10">
        <v>42309</v>
      </c>
      <c r="P295" s="11">
        <v>51.33</v>
      </c>
      <c r="Q295" s="11">
        <v>44.38</v>
      </c>
      <c r="R295" s="11">
        <v>279.12</v>
      </c>
      <c r="S295" s="11">
        <v>2015</v>
      </c>
      <c r="T295" s="2"/>
      <c r="U295" s="2"/>
      <c r="V295" s="2"/>
      <c r="W295" s="2"/>
      <c r="X295" s="2"/>
      <c r="Y295" s="2"/>
      <c r="Z295" s="2"/>
      <c r="AA295" s="2"/>
      <c r="AB295" s="2"/>
      <c r="AC295" s="2"/>
      <c r="AD295" s="2"/>
      <c r="AE295" s="2"/>
      <c r="AF295" s="2"/>
      <c r="AG295" s="2"/>
      <c r="AH295" s="2"/>
      <c r="AI295" s="2"/>
      <c r="AJ295" s="2"/>
      <c r="AK295" s="2"/>
    </row>
    <row r="296" spans="1:37" x14ac:dyDescent="0.2">
      <c r="A296" s="5" t="s">
        <v>20</v>
      </c>
      <c r="B296" s="2"/>
      <c r="D296" s="10">
        <v>42309</v>
      </c>
      <c r="E296" s="12" t="s">
        <v>405</v>
      </c>
      <c r="F296" s="12" t="s">
        <v>35</v>
      </c>
      <c r="G296" s="12" t="s">
        <v>36</v>
      </c>
      <c r="H296" s="12" t="s">
        <v>37</v>
      </c>
      <c r="I296" s="11">
        <v>40.75</v>
      </c>
      <c r="J296" s="11">
        <v>12.01</v>
      </c>
      <c r="K296" s="11">
        <v>51.35</v>
      </c>
      <c r="L296" s="11">
        <v>833.33</v>
      </c>
      <c r="M296" s="11">
        <v>682.31</v>
      </c>
      <c r="N296" s="11">
        <v>675</v>
      </c>
      <c r="O296" s="10">
        <v>42309</v>
      </c>
      <c r="P296" s="11">
        <v>50.61</v>
      </c>
      <c r="Q296" s="11">
        <v>30</v>
      </c>
      <c r="R296" s="11">
        <v>121.02</v>
      </c>
      <c r="S296" s="11">
        <v>2015</v>
      </c>
      <c r="T296" s="2"/>
      <c r="U296" s="2"/>
      <c r="V296" s="2"/>
      <c r="W296" s="2"/>
      <c r="X296" s="2"/>
      <c r="Y296" s="2"/>
      <c r="Z296" s="2"/>
      <c r="AA296" s="2"/>
      <c r="AB296" s="2"/>
      <c r="AC296" s="2"/>
      <c r="AD296" s="2"/>
      <c r="AE296" s="2"/>
      <c r="AF296" s="2"/>
      <c r="AG296" s="2"/>
      <c r="AH296" s="2"/>
      <c r="AI296" s="2"/>
      <c r="AJ296" s="2"/>
      <c r="AK296" s="2"/>
    </row>
    <row r="297" spans="1:37" x14ac:dyDescent="0.2">
      <c r="A297" s="5" t="s">
        <v>20</v>
      </c>
      <c r="B297" s="2"/>
      <c r="D297" s="10">
        <v>42309</v>
      </c>
      <c r="E297" s="12" t="s">
        <v>406</v>
      </c>
      <c r="F297" s="12" t="s">
        <v>35</v>
      </c>
      <c r="G297" s="12" t="s">
        <v>49</v>
      </c>
      <c r="H297" s="12" t="s">
        <v>50</v>
      </c>
      <c r="I297" s="11">
        <v>51.95</v>
      </c>
      <c r="J297" s="11">
        <v>9.9499999999999993</v>
      </c>
      <c r="K297" s="11">
        <v>42.56</v>
      </c>
      <c r="L297" s="11">
        <v>691.5</v>
      </c>
      <c r="M297" s="11">
        <v>542.57000000000005</v>
      </c>
      <c r="N297" s="11">
        <v>676</v>
      </c>
      <c r="O297" s="10">
        <v>42309</v>
      </c>
      <c r="P297" s="11">
        <v>50.4</v>
      </c>
      <c r="Q297" s="11">
        <v>25.75</v>
      </c>
      <c r="R297" s="11">
        <v>123.18</v>
      </c>
      <c r="S297" s="11">
        <v>2015</v>
      </c>
      <c r="T297" s="2"/>
      <c r="U297" s="2"/>
      <c r="V297" s="2"/>
      <c r="W297" s="2"/>
      <c r="X297" s="2"/>
      <c r="Y297" s="2"/>
      <c r="Z297" s="2"/>
      <c r="AA297" s="2"/>
      <c r="AB297" s="2"/>
      <c r="AC297" s="2"/>
      <c r="AD297" s="2"/>
      <c r="AE297" s="2"/>
      <c r="AF297" s="2"/>
      <c r="AG297" s="2"/>
      <c r="AH297" s="2"/>
      <c r="AI297" s="2"/>
      <c r="AJ297" s="2"/>
      <c r="AK297" s="2"/>
    </row>
    <row r="298" spans="1:37" x14ac:dyDescent="0.2">
      <c r="A298" s="5" t="s">
        <v>20</v>
      </c>
      <c r="B298" s="2"/>
      <c r="D298" s="10">
        <v>42309</v>
      </c>
      <c r="E298" s="12" t="s">
        <v>407</v>
      </c>
      <c r="F298" s="12" t="s">
        <v>23</v>
      </c>
      <c r="G298" s="12" t="s">
        <v>51</v>
      </c>
      <c r="H298" s="12" t="s">
        <v>52</v>
      </c>
      <c r="I298" s="11">
        <v>96.68</v>
      </c>
      <c r="J298" s="11">
        <v>18.260000000000002</v>
      </c>
      <c r="K298" s="11">
        <v>78.09</v>
      </c>
      <c r="L298" s="11">
        <v>1312.5</v>
      </c>
      <c r="M298" s="11">
        <v>985.8</v>
      </c>
      <c r="N298" s="11">
        <v>677</v>
      </c>
      <c r="O298" s="10">
        <v>42309</v>
      </c>
      <c r="P298" s="11">
        <v>51.99</v>
      </c>
      <c r="Q298" s="11">
        <v>105.45</v>
      </c>
      <c r="R298" s="11">
        <v>221.25</v>
      </c>
      <c r="S298" s="11">
        <v>2015</v>
      </c>
      <c r="T298" s="2"/>
      <c r="U298" s="2"/>
      <c r="V298" s="2"/>
      <c r="W298" s="2"/>
      <c r="X298" s="2"/>
      <c r="Y298" s="2"/>
      <c r="Z298" s="2"/>
      <c r="AA298" s="2"/>
      <c r="AB298" s="2"/>
      <c r="AC298" s="2"/>
      <c r="AD298" s="2"/>
      <c r="AE298" s="2"/>
      <c r="AF298" s="2"/>
      <c r="AG298" s="2"/>
      <c r="AH298" s="2"/>
      <c r="AI298" s="2"/>
      <c r="AJ298" s="2"/>
      <c r="AK298" s="2"/>
    </row>
    <row r="299" spans="1:37" x14ac:dyDescent="0.2">
      <c r="A299" s="5" t="s">
        <v>20</v>
      </c>
      <c r="B299" s="2"/>
      <c r="D299" s="10">
        <v>42309</v>
      </c>
      <c r="E299" s="12" t="s">
        <v>408</v>
      </c>
      <c r="F299" s="12" t="s">
        <v>53</v>
      </c>
      <c r="G299" s="12" t="s">
        <v>54</v>
      </c>
      <c r="H299" s="12" t="s">
        <v>55</v>
      </c>
      <c r="I299" s="11">
        <v>49.94</v>
      </c>
      <c r="J299" s="11">
        <v>11.83</v>
      </c>
      <c r="K299" s="11">
        <v>50.58</v>
      </c>
      <c r="L299" s="11">
        <v>908.79</v>
      </c>
      <c r="M299" s="11">
        <v>653.76</v>
      </c>
      <c r="N299" s="11">
        <v>678</v>
      </c>
      <c r="O299" s="10">
        <v>42309</v>
      </c>
      <c r="P299" s="11">
        <v>51.18</v>
      </c>
      <c r="Q299" s="11">
        <v>129.30000000000001</v>
      </c>
      <c r="R299" s="11">
        <v>125.73</v>
      </c>
      <c r="S299" s="11">
        <v>2015</v>
      </c>
      <c r="T299" s="2"/>
      <c r="U299" s="2"/>
      <c r="V299" s="2"/>
      <c r="W299" s="2"/>
      <c r="X299" s="2"/>
      <c r="Y299" s="2"/>
      <c r="Z299" s="2"/>
      <c r="AA299" s="2"/>
      <c r="AB299" s="2"/>
      <c r="AC299" s="2"/>
      <c r="AD299" s="2"/>
      <c r="AE299" s="2"/>
      <c r="AF299" s="2"/>
      <c r="AG299" s="2"/>
      <c r="AH299" s="2"/>
      <c r="AI299" s="2"/>
      <c r="AJ299" s="2"/>
      <c r="AK299" s="2"/>
    </row>
    <row r="300" spans="1:37" x14ac:dyDescent="0.2">
      <c r="A300" s="5" t="s">
        <v>20</v>
      </c>
      <c r="B300" s="2"/>
      <c r="D300" s="10">
        <v>42309</v>
      </c>
      <c r="E300" s="12" t="s">
        <v>409</v>
      </c>
      <c r="F300" s="12" t="s">
        <v>23</v>
      </c>
      <c r="G300" s="12" t="s">
        <v>26</v>
      </c>
      <c r="H300" s="12" t="s">
        <v>27</v>
      </c>
      <c r="I300" s="11">
        <v>173.14</v>
      </c>
      <c r="J300" s="11">
        <v>21.42</v>
      </c>
      <c r="K300" s="11">
        <v>91.57</v>
      </c>
      <c r="L300" s="11">
        <v>1482.06</v>
      </c>
      <c r="M300" s="11">
        <v>1094.33</v>
      </c>
      <c r="N300" s="11">
        <v>679</v>
      </c>
      <c r="O300" s="10">
        <v>42309</v>
      </c>
      <c r="P300" s="11">
        <v>51.58</v>
      </c>
      <c r="Q300" s="11">
        <v>49.46</v>
      </c>
      <c r="R300" s="11">
        <v>338.27</v>
      </c>
      <c r="S300" s="11">
        <v>2015</v>
      </c>
      <c r="T300" s="2"/>
      <c r="U300" s="2"/>
      <c r="V300" s="2"/>
      <c r="W300" s="2"/>
      <c r="X300" s="2"/>
      <c r="Y300" s="2"/>
      <c r="Z300" s="2"/>
      <c r="AA300" s="2"/>
      <c r="AB300" s="2"/>
      <c r="AC300" s="2"/>
      <c r="AD300" s="2"/>
      <c r="AE300" s="2"/>
      <c r="AF300" s="2"/>
      <c r="AG300" s="2"/>
      <c r="AH300" s="2"/>
      <c r="AI300" s="2"/>
      <c r="AJ300" s="2"/>
      <c r="AK300" s="2"/>
    </row>
    <row r="301" spans="1:37" x14ac:dyDescent="0.2">
      <c r="A301" s="5" t="s">
        <v>20</v>
      </c>
      <c r="B301" s="2"/>
      <c r="D301" s="10">
        <v>42309</v>
      </c>
      <c r="E301" s="12" t="s">
        <v>410</v>
      </c>
      <c r="F301" s="12" t="s">
        <v>53</v>
      </c>
      <c r="G301" s="12" t="s">
        <v>56</v>
      </c>
      <c r="H301" s="12" t="s">
        <v>57</v>
      </c>
      <c r="I301" s="11">
        <v>63.58</v>
      </c>
      <c r="J301" s="11">
        <v>12.85</v>
      </c>
      <c r="K301" s="11">
        <v>54.93</v>
      </c>
      <c r="L301" s="11">
        <v>891</v>
      </c>
      <c r="M301" s="11">
        <v>703.38</v>
      </c>
      <c r="N301" s="11">
        <v>680</v>
      </c>
      <c r="O301" s="10">
        <v>42309</v>
      </c>
      <c r="P301" s="11">
        <v>50.7</v>
      </c>
      <c r="Q301" s="11">
        <v>31.73</v>
      </c>
      <c r="R301" s="11">
        <v>155.88999999999999</v>
      </c>
      <c r="S301" s="11">
        <v>2015</v>
      </c>
      <c r="T301" s="2"/>
      <c r="U301" s="2"/>
      <c r="V301" s="2"/>
      <c r="W301" s="2"/>
      <c r="X301" s="2"/>
      <c r="Y301" s="2"/>
      <c r="Z301" s="2"/>
      <c r="AA301" s="2"/>
      <c r="AB301" s="2"/>
      <c r="AC301" s="2"/>
      <c r="AD301" s="2"/>
      <c r="AE301" s="2"/>
      <c r="AF301" s="2"/>
      <c r="AG301" s="2"/>
      <c r="AH301" s="2"/>
      <c r="AI301" s="2"/>
      <c r="AJ301" s="2"/>
      <c r="AK301" s="2"/>
    </row>
    <row r="302" spans="1:37" x14ac:dyDescent="0.2">
      <c r="A302" s="5" t="s">
        <v>20</v>
      </c>
      <c r="B302" s="2"/>
      <c r="D302" s="10">
        <v>42309</v>
      </c>
      <c r="E302" s="12" t="s">
        <v>411</v>
      </c>
      <c r="F302" s="12" t="s">
        <v>35</v>
      </c>
      <c r="G302" s="12" t="s">
        <v>38</v>
      </c>
      <c r="H302" s="12" t="s">
        <v>39</v>
      </c>
      <c r="I302" s="11">
        <v>115.9</v>
      </c>
      <c r="J302" s="11">
        <v>14.42</v>
      </c>
      <c r="K302" s="11">
        <v>61.69</v>
      </c>
      <c r="L302" s="11">
        <v>1000</v>
      </c>
      <c r="M302" s="11">
        <v>741.6</v>
      </c>
      <c r="N302" s="11">
        <v>681</v>
      </c>
      <c r="O302" s="10">
        <v>42309</v>
      </c>
      <c r="P302" s="11">
        <v>50.86</v>
      </c>
      <c r="Q302" s="11">
        <v>35</v>
      </c>
      <c r="R302" s="11">
        <v>223.4</v>
      </c>
      <c r="S302" s="11">
        <v>2015</v>
      </c>
      <c r="T302" s="2"/>
      <c r="U302" s="2"/>
      <c r="V302" s="2"/>
      <c r="W302" s="2"/>
      <c r="X302" s="2"/>
      <c r="Y302" s="2"/>
      <c r="Z302" s="2"/>
      <c r="AA302" s="2"/>
      <c r="AB302" s="2"/>
      <c r="AC302" s="2"/>
      <c r="AD302" s="2"/>
      <c r="AE302" s="2"/>
      <c r="AF302" s="2"/>
      <c r="AG302" s="2"/>
      <c r="AH302" s="2"/>
      <c r="AI302" s="2"/>
      <c r="AJ302" s="2"/>
      <c r="AK302" s="2"/>
    </row>
    <row r="303" spans="1:37" x14ac:dyDescent="0.2">
      <c r="A303" s="5" t="s">
        <v>20</v>
      </c>
      <c r="B303" s="2"/>
      <c r="D303" s="10">
        <v>42309</v>
      </c>
      <c r="E303" s="12" t="s">
        <v>412</v>
      </c>
      <c r="F303" s="12" t="s">
        <v>44</v>
      </c>
      <c r="G303" s="12" t="s">
        <v>58</v>
      </c>
      <c r="H303" s="12" t="s">
        <v>59</v>
      </c>
      <c r="I303" s="11">
        <v>12.39</v>
      </c>
      <c r="J303" s="11">
        <v>11.88</v>
      </c>
      <c r="K303" s="11">
        <v>50.82</v>
      </c>
      <c r="L303" s="11">
        <v>912.5</v>
      </c>
      <c r="M303" s="11">
        <v>683.11</v>
      </c>
      <c r="N303" s="11">
        <v>682</v>
      </c>
      <c r="O303" s="10">
        <v>42309</v>
      </c>
      <c r="P303" s="11">
        <v>51.64</v>
      </c>
      <c r="Q303" s="11">
        <v>138.58000000000001</v>
      </c>
      <c r="R303" s="11">
        <v>90.81</v>
      </c>
      <c r="S303" s="11">
        <v>2015</v>
      </c>
      <c r="T303" s="2"/>
      <c r="U303" s="2"/>
      <c r="V303" s="2"/>
      <c r="W303" s="2"/>
      <c r="X303" s="2"/>
      <c r="Y303" s="2"/>
      <c r="Z303" s="2"/>
      <c r="AA303" s="2"/>
      <c r="AB303" s="2"/>
      <c r="AC303" s="2"/>
      <c r="AD303" s="2"/>
      <c r="AE303" s="2"/>
      <c r="AF303" s="2"/>
      <c r="AG303" s="2"/>
      <c r="AH303" s="2"/>
      <c r="AI303" s="2"/>
      <c r="AJ303" s="2"/>
      <c r="AK303" s="2"/>
    </row>
    <row r="304" spans="1:37" x14ac:dyDescent="0.2">
      <c r="A304" s="5" t="s">
        <v>20</v>
      </c>
      <c r="B304" s="2"/>
      <c r="D304" s="10">
        <v>42309</v>
      </c>
      <c r="E304" s="12" t="s">
        <v>413</v>
      </c>
      <c r="F304" s="12" t="s">
        <v>23</v>
      </c>
      <c r="G304" s="12" t="s">
        <v>28</v>
      </c>
      <c r="H304" s="12" t="s">
        <v>29</v>
      </c>
      <c r="I304" s="11">
        <v>175.67</v>
      </c>
      <c r="J304" s="11">
        <v>19.66</v>
      </c>
      <c r="K304" s="11">
        <v>84.05</v>
      </c>
      <c r="L304" s="11">
        <v>1360.72</v>
      </c>
      <c r="M304" s="11">
        <v>982.52</v>
      </c>
      <c r="N304" s="11">
        <v>683</v>
      </c>
      <c r="O304" s="10">
        <v>42309</v>
      </c>
      <c r="P304" s="11">
        <v>51.4</v>
      </c>
      <c r="Q304" s="11">
        <v>45.82</v>
      </c>
      <c r="R304" s="11">
        <v>332.38</v>
      </c>
      <c r="S304" s="11">
        <v>2015</v>
      </c>
      <c r="T304" s="2"/>
      <c r="U304" s="2"/>
      <c r="V304" s="2"/>
      <c r="W304" s="2"/>
      <c r="X304" s="2"/>
      <c r="Y304" s="2"/>
      <c r="Z304" s="2"/>
      <c r="AA304" s="2"/>
      <c r="AB304" s="2"/>
      <c r="AC304" s="2"/>
      <c r="AD304" s="2"/>
      <c r="AE304" s="2"/>
      <c r="AF304" s="2"/>
      <c r="AG304" s="2"/>
      <c r="AH304" s="2"/>
      <c r="AI304" s="2"/>
      <c r="AJ304" s="2"/>
      <c r="AK304" s="2"/>
    </row>
    <row r="305" spans="1:37" x14ac:dyDescent="0.2">
      <c r="A305" s="5" t="s">
        <v>20</v>
      </c>
      <c r="B305" s="2"/>
      <c r="D305" s="10">
        <v>42309</v>
      </c>
      <c r="E305" s="12" t="s">
        <v>414</v>
      </c>
      <c r="F305" s="12" t="s">
        <v>30</v>
      </c>
      <c r="G305" s="12" t="s">
        <v>60</v>
      </c>
      <c r="H305" s="12" t="s">
        <v>61</v>
      </c>
      <c r="I305" s="11">
        <v>173.95</v>
      </c>
      <c r="J305" s="11">
        <v>19.57</v>
      </c>
      <c r="K305" s="11">
        <v>83.64</v>
      </c>
      <c r="L305" s="11">
        <v>1354.17</v>
      </c>
      <c r="M305" s="11">
        <v>993.37</v>
      </c>
      <c r="N305" s="11">
        <v>684</v>
      </c>
      <c r="O305" s="10">
        <v>42309</v>
      </c>
      <c r="P305" s="11">
        <v>51.39</v>
      </c>
      <c r="Q305" s="11">
        <v>45.63</v>
      </c>
      <c r="R305" s="11">
        <v>315.17</v>
      </c>
      <c r="S305" s="11">
        <v>2015</v>
      </c>
      <c r="T305" s="2"/>
      <c r="U305" s="2"/>
      <c r="V305" s="2"/>
      <c r="W305" s="2"/>
      <c r="X305" s="2"/>
      <c r="Y305" s="2"/>
      <c r="Z305" s="2"/>
      <c r="AA305" s="2"/>
      <c r="AB305" s="2"/>
      <c r="AC305" s="2"/>
      <c r="AD305" s="2"/>
      <c r="AE305" s="2"/>
      <c r="AF305" s="2"/>
      <c r="AG305" s="2"/>
      <c r="AH305" s="2"/>
      <c r="AI305" s="2"/>
      <c r="AJ305" s="2"/>
      <c r="AK305" s="2"/>
    </row>
    <row r="306" spans="1:37" x14ac:dyDescent="0.2">
      <c r="A306" s="5" t="s">
        <v>20</v>
      </c>
      <c r="B306" s="2"/>
      <c r="D306" s="10">
        <v>42309</v>
      </c>
      <c r="E306" s="12" t="s">
        <v>415</v>
      </c>
      <c r="F306" s="12" t="s">
        <v>30</v>
      </c>
      <c r="G306" s="12" t="s">
        <v>31</v>
      </c>
      <c r="H306" s="12" t="s">
        <v>32</v>
      </c>
      <c r="I306" s="11">
        <v>50.96</v>
      </c>
      <c r="J306" s="11">
        <v>9.85</v>
      </c>
      <c r="K306" s="11">
        <v>42.14</v>
      </c>
      <c r="L306" s="11">
        <v>684.69</v>
      </c>
      <c r="M306" s="11">
        <v>537.67999999999995</v>
      </c>
      <c r="N306" s="11">
        <v>685</v>
      </c>
      <c r="O306" s="10">
        <v>42309</v>
      </c>
      <c r="P306" s="11">
        <v>50.39</v>
      </c>
      <c r="Q306" s="11">
        <v>25.54</v>
      </c>
      <c r="R306" s="11">
        <v>121.47</v>
      </c>
      <c r="S306" s="11">
        <v>2015</v>
      </c>
      <c r="T306" s="2"/>
      <c r="U306" s="2"/>
      <c r="V306" s="2"/>
      <c r="W306" s="2"/>
      <c r="X306" s="2"/>
      <c r="Y306" s="2"/>
      <c r="Z306" s="2"/>
      <c r="AA306" s="2"/>
      <c r="AB306" s="2"/>
      <c r="AC306" s="2"/>
      <c r="AD306" s="2"/>
      <c r="AE306" s="2"/>
      <c r="AF306" s="2"/>
      <c r="AG306" s="2"/>
      <c r="AH306" s="2"/>
      <c r="AI306" s="2"/>
      <c r="AJ306" s="2"/>
      <c r="AK306" s="2"/>
    </row>
    <row r="307" spans="1:37" x14ac:dyDescent="0.2">
      <c r="A307" s="5" t="s">
        <v>20</v>
      </c>
      <c r="B307" s="2"/>
      <c r="D307" s="10">
        <v>42309</v>
      </c>
      <c r="E307" s="12" t="s">
        <v>416</v>
      </c>
      <c r="F307" s="12" t="s">
        <v>35</v>
      </c>
      <c r="G307" s="12" t="s">
        <v>62</v>
      </c>
      <c r="H307" s="12" t="s">
        <v>63</v>
      </c>
      <c r="I307" s="11">
        <v>25.41</v>
      </c>
      <c r="J307" s="11">
        <v>13.84</v>
      </c>
      <c r="K307" s="11">
        <v>59.17</v>
      </c>
      <c r="L307" s="11">
        <v>1007.42</v>
      </c>
      <c r="M307" s="11">
        <v>783.56</v>
      </c>
      <c r="N307" s="11">
        <v>686</v>
      </c>
      <c r="O307" s="10">
        <v>42309</v>
      </c>
      <c r="P307" s="11">
        <v>51.88</v>
      </c>
      <c r="Q307" s="11">
        <v>103.32</v>
      </c>
      <c r="R307" s="11">
        <v>120.54</v>
      </c>
      <c r="S307" s="11">
        <v>2015</v>
      </c>
      <c r="T307" s="2"/>
      <c r="U307" s="2"/>
      <c r="V307" s="2"/>
      <c r="W307" s="2"/>
      <c r="X307" s="2"/>
      <c r="Y307" s="2"/>
      <c r="Z307" s="2"/>
      <c r="AA307" s="2"/>
      <c r="AB307" s="2"/>
      <c r="AC307" s="2"/>
      <c r="AD307" s="2"/>
      <c r="AE307" s="2"/>
      <c r="AF307" s="2"/>
      <c r="AG307" s="2"/>
      <c r="AH307" s="2"/>
      <c r="AI307" s="2"/>
      <c r="AJ307" s="2"/>
      <c r="AK307" s="2"/>
    </row>
    <row r="308" spans="1:37" x14ac:dyDescent="0.2">
      <c r="A308" s="5" t="s">
        <v>20</v>
      </c>
      <c r="B308" s="2"/>
      <c r="D308" s="10">
        <v>42309</v>
      </c>
      <c r="E308" s="12" t="s">
        <v>417</v>
      </c>
      <c r="F308" s="12" t="s">
        <v>53</v>
      </c>
      <c r="G308" s="12" t="s">
        <v>64</v>
      </c>
      <c r="H308" s="12" t="s">
        <v>65</v>
      </c>
      <c r="I308" s="11">
        <v>83.57</v>
      </c>
      <c r="J308" s="11">
        <v>16.96</v>
      </c>
      <c r="K308" s="11">
        <v>72.55</v>
      </c>
      <c r="L308" s="11">
        <v>1263.08</v>
      </c>
      <c r="M308" s="11">
        <v>925.44</v>
      </c>
      <c r="N308" s="11">
        <v>687</v>
      </c>
      <c r="O308" s="10">
        <v>42309</v>
      </c>
      <c r="P308" s="11">
        <v>51.89</v>
      </c>
      <c r="Q308" s="11">
        <v>143.47</v>
      </c>
      <c r="R308" s="11">
        <v>194.17</v>
      </c>
      <c r="S308" s="11">
        <v>2015</v>
      </c>
      <c r="T308" s="2"/>
      <c r="U308" s="2"/>
      <c r="V308" s="2"/>
      <c r="W308" s="2"/>
      <c r="X308" s="2"/>
      <c r="Y308" s="2"/>
      <c r="Z308" s="2"/>
      <c r="AA308" s="2"/>
      <c r="AB308" s="2"/>
      <c r="AC308" s="2"/>
      <c r="AD308" s="2"/>
      <c r="AE308" s="2"/>
      <c r="AF308" s="2"/>
      <c r="AG308" s="2"/>
      <c r="AH308" s="2"/>
      <c r="AI308" s="2"/>
      <c r="AJ308" s="2"/>
      <c r="AK308" s="2"/>
    </row>
    <row r="309" spans="1:37" x14ac:dyDescent="0.2">
      <c r="A309" s="5" t="s">
        <v>20</v>
      </c>
      <c r="B309" s="2"/>
      <c r="D309" s="10">
        <v>42309</v>
      </c>
      <c r="E309" s="12" t="s">
        <v>418</v>
      </c>
      <c r="F309" s="12" t="s">
        <v>35</v>
      </c>
      <c r="G309" s="12" t="s">
        <v>66</v>
      </c>
      <c r="H309" s="12" t="s">
        <v>67</v>
      </c>
      <c r="I309" s="11">
        <v>47.26</v>
      </c>
      <c r="J309" s="11">
        <v>9.49</v>
      </c>
      <c r="K309" s="11">
        <v>40.56</v>
      </c>
      <c r="L309" s="11">
        <v>659.28</v>
      </c>
      <c r="M309" s="11">
        <v>519.4</v>
      </c>
      <c r="N309" s="11">
        <v>688</v>
      </c>
      <c r="O309" s="10">
        <v>42309</v>
      </c>
      <c r="P309" s="11">
        <v>50.35</v>
      </c>
      <c r="Q309" s="11">
        <v>24.78</v>
      </c>
      <c r="R309" s="11">
        <v>115.1</v>
      </c>
      <c r="S309" s="11">
        <v>2015</v>
      </c>
      <c r="T309" s="2"/>
      <c r="U309" s="2"/>
      <c r="V309" s="2"/>
      <c r="W309" s="2"/>
      <c r="X309" s="2"/>
      <c r="Y309" s="2"/>
      <c r="Z309" s="2"/>
      <c r="AA309" s="2"/>
      <c r="AB309" s="2"/>
      <c r="AC309" s="2"/>
      <c r="AD309" s="2"/>
      <c r="AE309" s="2"/>
      <c r="AF309" s="2"/>
      <c r="AG309" s="2"/>
      <c r="AH309" s="2"/>
      <c r="AI309" s="2"/>
      <c r="AJ309" s="2"/>
      <c r="AK309" s="2"/>
    </row>
    <row r="310" spans="1:37" x14ac:dyDescent="0.2">
      <c r="A310" s="5" t="s">
        <v>20</v>
      </c>
      <c r="B310" s="2"/>
      <c r="D310" s="10">
        <v>42309</v>
      </c>
      <c r="E310" s="12" t="s">
        <v>419</v>
      </c>
      <c r="F310" s="12" t="s">
        <v>35</v>
      </c>
      <c r="G310" s="12" t="s">
        <v>68</v>
      </c>
      <c r="H310" s="12" t="s">
        <v>69</v>
      </c>
      <c r="I310" s="11">
        <v>10.98</v>
      </c>
      <c r="J310" s="11">
        <v>9.5</v>
      </c>
      <c r="K310" s="11">
        <v>40.619999999999997</v>
      </c>
      <c r="L310" s="11">
        <v>748.13</v>
      </c>
      <c r="M310" s="11">
        <v>562.66</v>
      </c>
      <c r="N310" s="11">
        <v>689</v>
      </c>
      <c r="O310" s="10">
        <v>42309</v>
      </c>
      <c r="P310" s="11">
        <v>50.48</v>
      </c>
      <c r="Q310" s="11">
        <v>115.39</v>
      </c>
      <c r="R310" s="11">
        <v>70.08</v>
      </c>
      <c r="S310" s="11">
        <v>2015</v>
      </c>
      <c r="T310" s="2"/>
      <c r="U310" s="2"/>
      <c r="V310" s="2"/>
      <c r="W310" s="2"/>
      <c r="X310" s="2"/>
      <c r="Y310" s="2"/>
      <c r="Z310" s="2"/>
      <c r="AA310" s="2"/>
      <c r="AB310" s="2"/>
      <c r="AC310" s="2"/>
      <c r="AD310" s="2"/>
      <c r="AE310" s="2"/>
      <c r="AF310" s="2"/>
      <c r="AG310" s="2"/>
      <c r="AH310" s="2"/>
      <c r="AI310" s="2"/>
      <c r="AJ310" s="2"/>
      <c r="AK310" s="2"/>
    </row>
    <row r="311" spans="1:37" x14ac:dyDescent="0.2">
      <c r="A311" s="5" t="s">
        <v>20</v>
      </c>
      <c r="B311" s="2"/>
      <c r="D311" s="10">
        <v>42309</v>
      </c>
      <c r="E311" s="12" t="s">
        <v>420</v>
      </c>
      <c r="F311" s="12" t="s">
        <v>35</v>
      </c>
      <c r="G311" s="12" t="s">
        <v>40</v>
      </c>
      <c r="H311" s="12" t="s">
        <v>41</v>
      </c>
      <c r="I311" s="11">
        <v>43.71</v>
      </c>
      <c r="J311" s="11">
        <v>14.35</v>
      </c>
      <c r="K311" s="11">
        <v>61.38</v>
      </c>
      <c r="L311" s="11">
        <v>1000</v>
      </c>
      <c r="M311" s="11">
        <v>827.32</v>
      </c>
      <c r="N311" s="11">
        <v>690</v>
      </c>
      <c r="O311" s="10">
        <v>42309</v>
      </c>
      <c r="P311" s="11">
        <v>50.86</v>
      </c>
      <c r="Q311" s="11">
        <v>40</v>
      </c>
      <c r="R311" s="11">
        <v>132.68</v>
      </c>
      <c r="S311" s="11">
        <v>2015</v>
      </c>
      <c r="T311" s="2"/>
      <c r="U311" s="2"/>
      <c r="V311" s="2"/>
      <c r="W311" s="2"/>
      <c r="X311" s="2"/>
      <c r="Y311" s="2"/>
      <c r="Z311" s="2"/>
      <c r="AA311" s="2"/>
      <c r="AB311" s="2"/>
      <c r="AC311" s="2"/>
      <c r="AD311" s="2"/>
      <c r="AE311" s="2"/>
      <c r="AF311" s="2"/>
      <c r="AG311" s="2"/>
      <c r="AH311" s="2"/>
      <c r="AI311" s="2"/>
      <c r="AJ311" s="2"/>
      <c r="AK311" s="2"/>
    </row>
    <row r="312" spans="1:37" x14ac:dyDescent="0.2">
      <c r="A312" s="5" t="s">
        <v>20</v>
      </c>
      <c r="B312" s="2"/>
      <c r="D312" s="10">
        <v>42309</v>
      </c>
      <c r="E312" s="12" t="s">
        <v>421</v>
      </c>
      <c r="F312" s="12" t="s">
        <v>35</v>
      </c>
      <c r="G312" s="12" t="s">
        <v>70</v>
      </c>
      <c r="H312" s="12" t="s">
        <v>71</v>
      </c>
      <c r="I312" s="11">
        <v>75.03</v>
      </c>
      <c r="J312" s="11">
        <v>10.36</v>
      </c>
      <c r="K312" s="11">
        <v>44.28</v>
      </c>
      <c r="L312" s="11">
        <v>719.13</v>
      </c>
      <c r="M312" s="11">
        <v>543.36</v>
      </c>
      <c r="N312" s="11">
        <v>691</v>
      </c>
      <c r="O312" s="10">
        <v>42309</v>
      </c>
      <c r="P312" s="11">
        <v>50.44</v>
      </c>
      <c r="Q312" s="11">
        <v>26.57</v>
      </c>
      <c r="R312" s="11">
        <v>149.19999999999999</v>
      </c>
      <c r="S312" s="11">
        <v>2015</v>
      </c>
      <c r="T312" s="2"/>
      <c r="U312" s="2"/>
      <c r="V312" s="2"/>
      <c r="W312" s="2"/>
      <c r="X312" s="2"/>
      <c r="Y312" s="2"/>
      <c r="Z312" s="2"/>
      <c r="AA312" s="2"/>
      <c r="AB312" s="2"/>
      <c r="AC312" s="2"/>
      <c r="AD312" s="2"/>
      <c r="AE312" s="2"/>
      <c r="AF312" s="2"/>
      <c r="AG312" s="2"/>
      <c r="AH312" s="2"/>
      <c r="AI312" s="2"/>
      <c r="AJ312" s="2"/>
      <c r="AK312" s="2"/>
    </row>
    <row r="313" spans="1:37" x14ac:dyDescent="0.2">
      <c r="A313" s="5" t="s">
        <v>20</v>
      </c>
      <c r="B313" s="2"/>
      <c r="D313" s="10">
        <v>42309</v>
      </c>
      <c r="E313" s="12" t="s">
        <v>422</v>
      </c>
      <c r="F313" s="12" t="s">
        <v>53</v>
      </c>
      <c r="G313" s="12" t="s">
        <v>72</v>
      </c>
      <c r="H313" s="12" t="s">
        <v>73</v>
      </c>
      <c r="I313" s="11">
        <v>63.4</v>
      </c>
      <c r="J313" s="11">
        <v>11.1</v>
      </c>
      <c r="K313" s="11">
        <v>47.45</v>
      </c>
      <c r="L313" s="11">
        <v>770.25</v>
      </c>
      <c r="M313" s="11">
        <v>599.17999999999995</v>
      </c>
      <c r="N313" s="11">
        <v>692</v>
      </c>
      <c r="O313" s="10">
        <v>42309</v>
      </c>
      <c r="P313" s="11">
        <v>50.52</v>
      </c>
      <c r="Q313" s="11">
        <v>28.11</v>
      </c>
      <c r="R313" s="11">
        <v>142.96</v>
      </c>
      <c r="S313" s="11">
        <v>2015</v>
      </c>
      <c r="T313" s="2"/>
      <c r="U313" s="2"/>
      <c r="V313" s="2"/>
      <c r="W313" s="2"/>
      <c r="X313" s="2"/>
      <c r="Y313" s="2"/>
      <c r="Z313" s="2"/>
      <c r="AA313" s="2"/>
      <c r="AB313" s="2"/>
      <c r="AC313" s="2"/>
      <c r="AD313" s="2"/>
      <c r="AE313" s="2"/>
      <c r="AF313" s="2"/>
      <c r="AG313" s="2"/>
      <c r="AH313" s="2"/>
      <c r="AI313" s="2"/>
      <c r="AJ313" s="2"/>
      <c r="AK313" s="2"/>
    </row>
    <row r="314" spans="1:37" x14ac:dyDescent="0.2">
      <c r="A314" s="5" t="s">
        <v>20</v>
      </c>
      <c r="B314" s="2"/>
      <c r="D314" s="10">
        <v>42309</v>
      </c>
      <c r="E314" s="12" t="s">
        <v>423</v>
      </c>
      <c r="F314" s="12" t="s">
        <v>74</v>
      </c>
      <c r="G314" s="12" t="s">
        <v>75</v>
      </c>
      <c r="H314" s="12" t="s">
        <v>76</v>
      </c>
      <c r="I314" s="11">
        <v>128.37</v>
      </c>
      <c r="J314" s="11">
        <v>15.67</v>
      </c>
      <c r="K314" s="11">
        <v>67.010000000000005</v>
      </c>
      <c r="L314" s="11">
        <v>1085.71</v>
      </c>
      <c r="M314" s="11">
        <v>806.9</v>
      </c>
      <c r="N314" s="11">
        <v>693</v>
      </c>
      <c r="O314" s="10">
        <v>42309</v>
      </c>
      <c r="P314" s="11">
        <v>50.99</v>
      </c>
      <c r="Q314" s="11">
        <v>37.57</v>
      </c>
      <c r="R314" s="11">
        <v>241.24</v>
      </c>
      <c r="S314" s="11">
        <v>2015</v>
      </c>
      <c r="T314" s="2"/>
      <c r="U314" s="2"/>
      <c r="V314" s="2"/>
      <c r="W314" s="2"/>
      <c r="X314" s="2"/>
      <c r="Y314" s="2"/>
      <c r="Z314" s="2"/>
      <c r="AA314" s="2"/>
      <c r="AB314" s="2"/>
      <c r="AC314" s="2"/>
      <c r="AD314" s="2"/>
      <c r="AE314" s="2"/>
      <c r="AF314" s="2"/>
      <c r="AG314" s="2"/>
      <c r="AH314" s="2"/>
      <c r="AI314" s="2"/>
      <c r="AJ314" s="2"/>
      <c r="AK314" s="2"/>
    </row>
    <row r="315" spans="1:37" x14ac:dyDescent="0.2">
      <c r="A315" s="5" t="s">
        <v>20</v>
      </c>
      <c r="B315" s="2"/>
      <c r="D315" s="10">
        <v>42309</v>
      </c>
      <c r="E315" s="12" t="s">
        <v>424</v>
      </c>
      <c r="F315" s="12" t="s">
        <v>74</v>
      </c>
      <c r="G315" s="12" t="s">
        <v>77</v>
      </c>
      <c r="H315" s="12" t="s">
        <v>78</v>
      </c>
      <c r="I315" s="11">
        <v>190.57</v>
      </c>
      <c r="J315" s="11">
        <v>28.05</v>
      </c>
      <c r="K315" s="11">
        <v>119.93</v>
      </c>
      <c r="L315" s="11">
        <v>2027.25</v>
      </c>
      <c r="M315" s="11">
        <v>1446.9</v>
      </c>
      <c r="N315" s="11">
        <v>694</v>
      </c>
      <c r="O315" s="10">
        <v>42309</v>
      </c>
      <c r="P315" s="11">
        <v>54.43</v>
      </c>
      <c r="Q315" s="11">
        <v>194.31</v>
      </c>
      <c r="R315" s="11">
        <v>386.04</v>
      </c>
      <c r="S315" s="11">
        <v>2015</v>
      </c>
      <c r="T315" s="2"/>
      <c r="U315" s="2"/>
      <c r="V315" s="2"/>
      <c r="W315" s="2"/>
      <c r="X315" s="2"/>
      <c r="Y315" s="2"/>
      <c r="Z315" s="2"/>
      <c r="AA315" s="2"/>
      <c r="AB315" s="2"/>
      <c r="AC315" s="2"/>
      <c r="AD315" s="2"/>
      <c r="AE315" s="2"/>
      <c r="AF315" s="2"/>
      <c r="AG315" s="2"/>
      <c r="AH315" s="2"/>
      <c r="AI315" s="2"/>
      <c r="AJ315" s="2"/>
      <c r="AK315" s="2"/>
    </row>
    <row r="316" spans="1:37" x14ac:dyDescent="0.2">
      <c r="A316" s="5" t="s">
        <v>20</v>
      </c>
      <c r="B316" s="2"/>
      <c r="D316" s="10">
        <v>42309</v>
      </c>
      <c r="E316" s="12" t="s">
        <v>425</v>
      </c>
      <c r="F316" s="12" t="s">
        <v>23</v>
      </c>
      <c r="G316" s="12" t="s">
        <v>33</v>
      </c>
      <c r="H316" s="12" t="s">
        <v>34</v>
      </c>
      <c r="I316" s="11">
        <v>129.13999999999999</v>
      </c>
      <c r="J316" s="11">
        <v>17.649999999999999</v>
      </c>
      <c r="K316" s="11">
        <v>75.459999999999994</v>
      </c>
      <c r="L316" s="11">
        <v>1222.05</v>
      </c>
      <c r="M316" s="11">
        <v>931.14</v>
      </c>
      <c r="N316" s="11">
        <v>695</v>
      </c>
      <c r="O316" s="10">
        <v>42309</v>
      </c>
      <c r="P316" s="11">
        <v>51.19</v>
      </c>
      <c r="Q316" s="11">
        <v>41.66</v>
      </c>
      <c r="R316" s="11">
        <v>249.25</v>
      </c>
      <c r="S316" s="11">
        <v>2015</v>
      </c>
      <c r="T316" s="2"/>
      <c r="U316" s="2"/>
      <c r="V316" s="2"/>
      <c r="W316" s="2"/>
      <c r="X316" s="2"/>
      <c r="Y316" s="2"/>
      <c r="Z316" s="2"/>
      <c r="AA316" s="2"/>
      <c r="AB316" s="2"/>
      <c r="AC316" s="2"/>
      <c r="AD316" s="2"/>
      <c r="AE316" s="2"/>
      <c r="AF316" s="2"/>
      <c r="AG316" s="2"/>
      <c r="AH316" s="2"/>
      <c r="AI316" s="2"/>
      <c r="AJ316" s="2"/>
      <c r="AK316" s="2"/>
    </row>
    <row r="317" spans="1:37" x14ac:dyDescent="0.2">
      <c r="A317" s="5" t="s">
        <v>20</v>
      </c>
      <c r="B317" s="2"/>
      <c r="D317" s="10">
        <v>42309</v>
      </c>
      <c r="E317" s="12" t="s">
        <v>426</v>
      </c>
      <c r="F317" s="12" t="s">
        <v>44</v>
      </c>
      <c r="G317" s="12" t="s">
        <v>79</v>
      </c>
      <c r="H317" s="12" t="s">
        <v>80</v>
      </c>
      <c r="I317" s="11">
        <v>90.2</v>
      </c>
      <c r="J317" s="11">
        <v>11.9</v>
      </c>
      <c r="K317" s="11">
        <v>50.88</v>
      </c>
      <c r="L317" s="11">
        <v>898.62</v>
      </c>
      <c r="M317" s="11">
        <v>618.16999999999996</v>
      </c>
      <c r="N317" s="11">
        <v>696</v>
      </c>
      <c r="O317" s="10">
        <v>42309</v>
      </c>
      <c r="P317" s="11">
        <v>50.71</v>
      </c>
      <c r="Q317" s="11">
        <v>104.91</v>
      </c>
      <c r="R317" s="11">
        <v>175.54</v>
      </c>
      <c r="S317" s="11">
        <v>2015</v>
      </c>
      <c r="T317" s="2"/>
      <c r="U317" s="2"/>
      <c r="V317" s="2"/>
      <c r="W317" s="2"/>
      <c r="X317" s="2"/>
      <c r="Y317" s="2"/>
      <c r="Z317" s="2"/>
      <c r="AA317" s="2"/>
      <c r="AB317" s="2"/>
      <c r="AC317" s="2"/>
      <c r="AD317" s="2"/>
      <c r="AE317" s="2"/>
      <c r="AF317" s="2"/>
      <c r="AG317" s="2"/>
      <c r="AH317" s="2"/>
      <c r="AI317" s="2"/>
      <c r="AJ317" s="2"/>
      <c r="AK317" s="2"/>
    </row>
    <row r="318" spans="1:37" x14ac:dyDescent="0.2">
      <c r="A318" s="5" t="s">
        <v>20</v>
      </c>
      <c r="B318" s="2"/>
      <c r="D318" s="10">
        <v>42309</v>
      </c>
      <c r="E318" s="12" t="s">
        <v>427</v>
      </c>
      <c r="F318" s="12" t="s">
        <v>35</v>
      </c>
      <c r="G318" s="12" t="s">
        <v>42</v>
      </c>
      <c r="H318" s="12" t="s">
        <v>43</v>
      </c>
      <c r="I318" s="11">
        <v>39.409999999999997</v>
      </c>
      <c r="J318" s="11">
        <v>13.73</v>
      </c>
      <c r="K318" s="11">
        <v>58.72</v>
      </c>
      <c r="L318" s="11">
        <v>1000</v>
      </c>
      <c r="M318" s="11">
        <v>782.68</v>
      </c>
      <c r="N318" s="11">
        <v>697</v>
      </c>
      <c r="O318" s="10">
        <v>42309</v>
      </c>
      <c r="P318" s="11">
        <v>50.86</v>
      </c>
      <c r="Q318" s="11">
        <v>82.95</v>
      </c>
      <c r="R318" s="11">
        <v>134.37</v>
      </c>
      <c r="S318" s="11">
        <v>2015</v>
      </c>
      <c r="T318" s="2"/>
      <c r="U318" s="2"/>
      <c r="V318" s="2"/>
      <c r="W318" s="2"/>
      <c r="X318" s="2"/>
      <c r="Y318" s="2"/>
      <c r="Z318" s="2"/>
      <c r="AA318" s="2"/>
      <c r="AB318" s="2"/>
      <c r="AC318" s="2"/>
      <c r="AD318" s="2"/>
      <c r="AE318" s="2"/>
      <c r="AF318" s="2"/>
      <c r="AG318" s="2"/>
      <c r="AH318" s="2"/>
      <c r="AI318" s="2"/>
      <c r="AJ318" s="2"/>
      <c r="AK318" s="2"/>
    </row>
    <row r="319" spans="1:37" x14ac:dyDescent="0.2">
      <c r="A319" s="5" t="s">
        <v>20</v>
      </c>
      <c r="B319" s="2"/>
      <c r="D319" s="10">
        <v>42309</v>
      </c>
      <c r="E319" s="12" t="s">
        <v>428</v>
      </c>
      <c r="F319" s="12" t="s">
        <v>44</v>
      </c>
      <c r="G319" s="12" t="s">
        <v>81</v>
      </c>
      <c r="H319" s="12" t="s">
        <v>82</v>
      </c>
      <c r="I319" s="11">
        <v>8.61</v>
      </c>
      <c r="J319" s="11">
        <v>9.15</v>
      </c>
      <c r="K319" s="11">
        <v>39.11</v>
      </c>
      <c r="L319" s="11">
        <v>723.65</v>
      </c>
      <c r="M319" s="11">
        <v>541.35</v>
      </c>
      <c r="N319" s="11">
        <v>698</v>
      </c>
      <c r="O319" s="10">
        <v>42309</v>
      </c>
      <c r="P319" s="11">
        <v>50.45</v>
      </c>
      <c r="Q319" s="11">
        <v>114.66</v>
      </c>
      <c r="R319" s="11">
        <v>67.64</v>
      </c>
      <c r="S319" s="11">
        <v>2015</v>
      </c>
      <c r="T319" s="2"/>
      <c r="U319" s="2"/>
      <c r="V319" s="2"/>
      <c r="W319" s="2"/>
      <c r="X319" s="2"/>
      <c r="Y319" s="2"/>
      <c r="Z319" s="2"/>
      <c r="AA319" s="2"/>
      <c r="AB319" s="2"/>
      <c r="AC319" s="2"/>
      <c r="AD319" s="2"/>
      <c r="AE319" s="2"/>
      <c r="AF319" s="2"/>
      <c r="AG319" s="2"/>
      <c r="AH319" s="2"/>
      <c r="AI319" s="2"/>
      <c r="AJ319" s="2"/>
      <c r="AK319" s="2"/>
    </row>
    <row r="320" spans="1:37" x14ac:dyDescent="0.2">
      <c r="A320" s="5" t="s">
        <v>20</v>
      </c>
      <c r="B320" s="2"/>
      <c r="D320" s="10">
        <v>42339</v>
      </c>
      <c r="E320" s="12" t="s">
        <v>457</v>
      </c>
      <c r="F320" s="12" t="s">
        <v>44</v>
      </c>
      <c r="G320" s="12" t="s">
        <v>45</v>
      </c>
      <c r="H320" s="12" t="s">
        <v>46</v>
      </c>
      <c r="I320" s="11">
        <v>33.659999999999997</v>
      </c>
      <c r="J320" s="11">
        <v>10.99</v>
      </c>
      <c r="K320" s="11">
        <v>46.99</v>
      </c>
      <c r="L320" s="11">
        <v>850.96</v>
      </c>
      <c r="M320" s="11">
        <v>628.87</v>
      </c>
      <c r="N320" s="11">
        <v>699</v>
      </c>
      <c r="O320" s="10">
        <v>42339</v>
      </c>
      <c r="P320" s="11">
        <v>50.64</v>
      </c>
      <c r="Q320" s="11">
        <v>118.48</v>
      </c>
      <c r="R320" s="11">
        <v>103.61</v>
      </c>
      <c r="S320" s="11">
        <v>2015</v>
      </c>
      <c r="T320" s="2"/>
      <c r="U320" s="2"/>
      <c r="V320" s="2"/>
      <c r="W320" s="2"/>
      <c r="X320" s="2"/>
      <c r="Y320" s="2"/>
      <c r="Z320" s="2"/>
      <c r="AA320" s="2"/>
      <c r="AB320" s="2"/>
      <c r="AC320" s="2"/>
      <c r="AD320" s="2"/>
      <c r="AE320" s="2"/>
      <c r="AF320" s="2"/>
      <c r="AG320" s="2"/>
      <c r="AH320" s="2"/>
      <c r="AI320" s="2"/>
      <c r="AJ320" s="2"/>
      <c r="AK320" s="2"/>
    </row>
    <row r="321" spans="1:37" x14ac:dyDescent="0.2">
      <c r="A321" s="5" t="s">
        <v>20</v>
      </c>
      <c r="B321" s="2"/>
      <c r="D321" s="10">
        <v>42339</v>
      </c>
      <c r="E321" s="12" t="s">
        <v>458</v>
      </c>
      <c r="F321" s="12" t="s">
        <v>23</v>
      </c>
      <c r="G321" s="12" t="s">
        <v>47</v>
      </c>
      <c r="H321" s="12" t="s">
        <v>48</v>
      </c>
      <c r="I321" s="11">
        <v>86.23</v>
      </c>
      <c r="J321" s="11">
        <v>18.91</v>
      </c>
      <c r="K321" s="11">
        <v>80.83</v>
      </c>
      <c r="L321" s="11">
        <v>1308.72</v>
      </c>
      <c r="M321" s="11">
        <v>1038.33</v>
      </c>
      <c r="N321" s="11">
        <v>700</v>
      </c>
      <c r="O321" s="10">
        <v>42339</v>
      </c>
      <c r="P321" s="11">
        <v>51.32</v>
      </c>
      <c r="Q321" s="11">
        <v>44.26</v>
      </c>
      <c r="R321" s="11">
        <v>226.13</v>
      </c>
      <c r="S321" s="11">
        <v>2015</v>
      </c>
      <c r="T321" s="2"/>
      <c r="U321" s="2"/>
      <c r="V321" s="2"/>
      <c r="W321" s="2"/>
      <c r="X321" s="2"/>
      <c r="Y321" s="2"/>
      <c r="Z321" s="2"/>
      <c r="AA321" s="2"/>
      <c r="AB321" s="2"/>
      <c r="AC321" s="2"/>
      <c r="AD321" s="2"/>
      <c r="AE321" s="2"/>
      <c r="AF321" s="2"/>
      <c r="AG321" s="2"/>
      <c r="AH321" s="2"/>
      <c r="AI321" s="2"/>
      <c r="AJ321" s="2"/>
      <c r="AK321" s="2"/>
    </row>
    <row r="322" spans="1:37" x14ac:dyDescent="0.2">
      <c r="A322" s="5" t="s">
        <v>20</v>
      </c>
      <c r="B322" s="2"/>
      <c r="D322" s="10">
        <v>42339</v>
      </c>
      <c r="E322" s="12" t="s">
        <v>432</v>
      </c>
      <c r="F322" s="12" t="s">
        <v>23</v>
      </c>
      <c r="G322" s="12" t="s">
        <v>24</v>
      </c>
      <c r="H322" s="12" t="s">
        <v>25</v>
      </c>
      <c r="I322" s="11">
        <v>115.81</v>
      </c>
      <c r="J322" s="11">
        <v>20.16</v>
      </c>
      <c r="K322" s="11">
        <v>86.2</v>
      </c>
      <c r="L322" s="11">
        <v>1395.39</v>
      </c>
      <c r="M322" s="11">
        <v>1040.52</v>
      </c>
      <c r="N322" s="11">
        <v>701</v>
      </c>
      <c r="O322" s="10">
        <v>42339</v>
      </c>
      <c r="P322" s="11">
        <v>52.15</v>
      </c>
      <c r="Q322" s="11">
        <v>60.82</v>
      </c>
      <c r="R322" s="11">
        <v>294.05</v>
      </c>
      <c r="S322" s="11">
        <v>2015</v>
      </c>
      <c r="T322" s="2"/>
      <c r="U322" s="2"/>
      <c r="V322" s="2"/>
      <c r="W322" s="2"/>
      <c r="X322" s="2"/>
      <c r="Y322" s="2"/>
      <c r="Z322" s="2"/>
      <c r="AA322" s="2"/>
      <c r="AB322" s="2"/>
      <c r="AC322" s="2"/>
      <c r="AD322" s="2"/>
      <c r="AE322" s="2"/>
      <c r="AF322" s="2"/>
      <c r="AG322" s="2"/>
      <c r="AH322" s="2"/>
      <c r="AI322" s="2"/>
      <c r="AJ322" s="2"/>
      <c r="AK322" s="2"/>
    </row>
    <row r="323" spans="1:37" x14ac:dyDescent="0.2">
      <c r="A323" s="5" t="s">
        <v>20</v>
      </c>
      <c r="B323" s="2"/>
      <c r="D323" s="10">
        <v>42339</v>
      </c>
      <c r="E323" s="12" t="s">
        <v>459</v>
      </c>
      <c r="F323" s="12" t="s">
        <v>23</v>
      </c>
      <c r="G323" s="12" t="s">
        <v>83</v>
      </c>
      <c r="H323" s="12" t="s">
        <v>84</v>
      </c>
      <c r="I323" s="11">
        <v>142.30000000000001</v>
      </c>
      <c r="J323" s="11">
        <v>18.96</v>
      </c>
      <c r="K323" s="11">
        <v>81.06</v>
      </c>
      <c r="L323" s="11">
        <v>1312.5</v>
      </c>
      <c r="M323" s="11">
        <v>989.01</v>
      </c>
      <c r="N323" s="11">
        <v>702</v>
      </c>
      <c r="O323" s="10">
        <v>42339</v>
      </c>
      <c r="P323" s="11">
        <v>51.33</v>
      </c>
      <c r="Q323" s="11">
        <v>44.38</v>
      </c>
      <c r="R323" s="11">
        <v>279.11</v>
      </c>
      <c r="S323" s="11">
        <v>2015</v>
      </c>
      <c r="T323" s="2"/>
      <c r="U323" s="2"/>
      <c r="V323" s="2"/>
      <c r="W323" s="2"/>
      <c r="X323" s="2"/>
      <c r="Y323" s="2"/>
      <c r="Z323" s="2"/>
      <c r="AA323" s="2"/>
      <c r="AB323" s="2"/>
      <c r="AC323" s="2"/>
      <c r="AD323" s="2"/>
      <c r="AE323" s="2"/>
      <c r="AF323" s="2"/>
      <c r="AG323" s="2"/>
      <c r="AH323" s="2"/>
      <c r="AI323" s="2"/>
      <c r="AJ323" s="2"/>
      <c r="AK323" s="2"/>
    </row>
    <row r="324" spans="1:37" x14ac:dyDescent="0.2">
      <c r="A324" s="5" t="s">
        <v>20</v>
      </c>
      <c r="B324" s="2"/>
      <c r="D324" s="10">
        <v>42339</v>
      </c>
      <c r="E324" s="12" t="s">
        <v>433</v>
      </c>
      <c r="F324" s="12" t="s">
        <v>35</v>
      </c>
      <c r="G324" s="12" t="s">
        <v>36</v>
      </c>
      <c r="H324" s="12" t="s">
        <v>37</v>
      </c>
      <c r="I324" s="11">
        <v>33.29</v>
      </c>
      <c r="J324" s="11">
        <v>10.89</v>
      </c>
      <c r="K324" s="11">
        <v>46.59</v>
      </c>
      <c r="L324" s="11">
        <v>756.41</v>
      </c>
      <c r="M324" s="11">
        <v>623.63</v>
      </c>
      <c r="N324" s="11">
        <v>703</v>
      </c>
      <c r="O324" s="10">
        <v>42339</v>
      </c>
      <c r="P324" s="11">
        <v>50.49</v>
      </c>
      <c r="Q324" s="11">
        <v>27.69</v>
      </c>
      <c r="R324" s="11">
        <v>105.09</v>
      </c>
      <c r="S324" s="11">
        <v>2015</v>
      </c>
      <c r="T324" s="2"/>
      <c r="U324" s="2"/>
      <c r="V324" s="2"/>
      <c r="W324" s="2"/>
      <c r="X324" s="2"/>
      <c r="Y324" s="2"/>
      <c r="Z324" s="2"/>
      <c r="AA324" s="2"/>
      <c r="AB324" s="2"/>
      <c r="AC324" s="2"/>
      <c r="AD324" s="2"/>
      <c r="AE324" s="2"/>
      <c r="AF324" s="2"/>
      <c r="AG324" s="2"/>
      <c r="AH324" s="2"/>
      <c r="AI324" s="2"/>
      <c r="AJ324" s="2"/>
      <c r="AK324" s="2"/>
    </row>
    <row r="325" spans="1:37" x14ac:dyDescent="0.2">
      <c r="A325" s="5" t="s">
        <v>20</v>
      </c>
      <c r="B325" s="2"/>
      <c r="D325" s="10">
        <v>42339</v>
      </c>
      <c r="E325" s="12" t="s">
        <v>434</v>
      </c>
      <c r="F325" s="12" t="s">
        <v>35</v>
      </c>
      <c r="G325" s="12" t="s">
        <v>49</v>
      </c>
      <c r="H325" s="12" t="s">
        <v>50</v>
      </c>
      <c r="I325" s="11">
        <v>51.95</v>
      </c>
      <c r="J325" s="11">
        <v>9.9499999999999993</v>
      </c>
      <c r="K325" s="11">
        <v>42.56</v>
      </c>
      <c r="L325" s="11">
        <v>691.5</v>
      </c>
      <c r="M325" s="11">
        <v>542.57000000000005</v>
      </c>
      <c r="N325" s="11">
        <v>704</v>
      </c>
      <c r="O325" s="10">
        <v>42339</v>
      </c>
      <c r="P325" s="11">
        <v>50.4</v>
      </c>
      <c r="Q325" s="11">
        <v>25.75</v>
      </c>
      <c r="R325" s="11">
        <v>123.18</v>
      </c>
      <c r="S325" s="11">
        <v>2015</v>
      </c>
      <c r="T325" s="2"/>
      <c r="U325" s="2"/>
      <c r="V325" s="2"/>
      <c r="W325" s="2"/>
      <c r="X325" s="2"/>
      <c r="Y325" s="2"/>
      <c r="Z325" s="2"/>
      <c r="AA325" s="2"/>
      <c r="AB325" s="2"/>
      <c r="AC325" s="2"/>
      <c r="AD325" s="2"/>
      <c r="AE325" s="2"/>
      <c r="AF325" s="2"/>
      <c r="AG325" s="2"/>
      <c r="AH325" s="2"/>
      <c r="AI325" s="2"/>
      <c r="AJ325" s="2"/>
      <c r="AK325" s="2"/>
    </row>
    <row r="326" spans="1:37" x14ac:dyDescent="0.2">
      <c r="A326" s="5" t="s">
        <v>20</v>
      </c>
      <c r="B326" s="2"/>
      <c r="D326" s="10">
        <v>42339</v>
      </c>
      <c r="E326" s="12" t="s">
        <v>435</v>
      </c>
      <c r="F326" s="12" t="s">
        <v>23</v>
      </c>
      <c r="G326" s="12" t="s">
        <v>51</v>
      </c>
      <c r="H326" s="12" t="s">
        <v>52</v>
      </c>
      <c r="I326" s="11">
        <v>79.239999999999995</v>
      </c>
      <c r="J326" s="11">
        <v>16.510000000000002</v>
      </c>
      <c r="K326" s="11">
        <v>70.58</v>
      </c>
      <c r="L326" s="11">
        <v>1191.3499999999999</v>
      </c>
      <c r="M326" s="11">
        <v>901.85</v>
      </c>
      <c r="N326" s="11">
        <v>705</v>
      </c>
      <c r="O326" s="10">
        <v>42339</v>
      </c>
      <c r="P326" s="11">
        <v>51.74</v>
      </c>
      <c r="Q326" s="11">
        <v>100.6</v>
      </c>
      <c r="R326" s="11">
        <v>188.9</v>
      </c>
      <c r="S326" s="11">
        <v>2015</v>
      </c>
      <c r="T326" s="2"/>
      <c r="U326" s="2"/>
      <c r="V326" s="2"/>
      <c r="W326" s="2"/>
      <c r="X326" s="2"/>
      <c r="Y326" s="2"/>
      <c r="Z326" s="2"/>
      <c r="AA326" s="2"/>
      <c r="AB326" s="2"/>
      <c r="AC326" s="2"/>
      <c r="AD326" s="2"/>
      <c r="AE326" s="2"/>
      <c r="AF326" s="2"/>
      <c r="AG326" s="2"/>
      <c r="AH326" s="2"/>
      <c r="AI326" s="2"/>
      <c r="AJ326" s="2"/>
      <c r="AK326" s="2"/>
    </row>
    <row r="327" spans="1:37" x14ac:dyDescent="0.2">
      <c r="A327" s="5" t="s">
        <v>20</v>
      </c>
      <c r="B327" s="2"/>
      <c r="D327" s="10">
        <v>42339</v>
      </c>
      <c r="E327" s="12" t="s">
        <v>436</v>
      </c>
      <c r="F327" s="12" t="s">
        <v>53</v>
      </c>
      <c r="G327" s="12" t="s">
        <v>54</v>
      </c>
      <c r="H327" s="12" t="s">
        <v>55</v>
      </c>
      <c r="I327" s="11">
        <v>49.94</v>
      </c>
      <c r="J327" s="11">
        <v>11.83</v>
      </c>
      <c r="K327" s="11">
        <v>50.58</v>
      </c>
      <c r="L327" s="11">
        <v>908.79</v>
      </c>
      <c r="M327" s="11">
        <v>653.76</v>
      </c>
      <c r="N327" s="11">
        <v>706</v>
      </c>
      <c r="O327" s="10">
        <v>42339</v>
      </c>
      <c r="P327" s="11">
        <v>51.18</v>
      </c>
      <c r="Q327" s="11">
        <v>129.30000000000001</v>
      </c>
      <c r="R327" s="11">
        <v>125.73</v>
      </c>
      <c r="S327" s="11">
        <v>2015</v>
      </c>
      <c r="T327" s="2"/>
      <c r="U327" s="2"/>
      <c r="V327" s="2"/>
      <c r="W327" s="2"/>
      <c r="X327" s="2"/>
      <c r="Y327" s="2"/>
      <c r="Z327" s="2"/>
      <c r="AA327" s="2"/>
      <c r="AB327" s="2"/>
      <c r="AC327" s="2"/>
      <c r="AD327" s="2"/>
      <c r="AE327" s="2"/>
      <c r="AF327" s="2"/>
      <c r="AG327" s="2"/>
      <c r="AH327" s="2"/>
      <c r="AI327" s="2"/>
      <c r="AJ327" s="2"/>
      <c r="AK327" s="2"/>
    </row>
    <row r="328" spans="1:37" x14ac:dyDescent="0.2">
      <c r="A328" s="5" t="s">
        <v>20</v>
      </c>
      <c r="B328" s="2"/>
      <c r="D328" s="10">
        <v>42339</v>
      </c>
      <c r="E328" s="12" t="s">
        <v>437</v>
      </c>
      <c r="F328" s="12" t="s">
        <v>23</v>
      </c>
      <c r="G328" s="12" t="s">
        <v>26</v>
      </c>
      <c r="H328" s="12" t="s">
        <v>27</v>
      </c>
      <c r="I328" s="11">
        <v>173.14</v>
      </c>
      <c r="J328" s="11">
        <v>21.42</v>
      </c>
      <c r="K328" s="11">
        <v>91.58</v>
      </c>
      <c r="L328" s="11">
        <v>1482.06</v>
      </c>
      <c r="M328" s="11">
        <v>1094.32</v>
      </c>
      <c r="N328" s="11">
        <v>707</v>
      </c>
      <c r="O328" s="10">
        <v>42339</v>
      </c>
      <c r="P328" s="11">
        <v>51.58</v>
      </c>
      <c r="Q328" s="11">
        <v>49.46</v>
      </c>
      <c r="R328" s="11">
        <v>338.28</v>
      </c>
      <c r="S328" s="11">
        <v>2015</v>
      </c>
      <c r="T328" s="2"/>
      <c r="U328" s="2"/>
      <c r="V328" s="2"/>
      <c r="W328" s="2"/>
      <c r="X328" s="2"/>
      <c r="Y328" s="2"/>
      <c r="Z328" s="2"/>
      <c r="AA328" s="2"/>
      <c r="AB328" s="2"/>
      <c r="AC328" s="2"/>
      <c r="AD328" s="2"/>
      <c r="AE328" s="2"/>
      <c r="AF328" s="2"/>
      <c r="AG328" s="2"/>
      <c r="AH328" s="2"/>
      <c r="AI328" s="2"/>
      <c r="AJ328" s="2"/>
      <c r="AK328" s="2"/>
    </row>
    <row r="329" spans="1:37" x14ac:dyDescent="0.2">
      <c r="A329" s="5" t="s">
        <v>20</v>
      </c>
      <c r="B329" s="2"/>
      <c r="D329" s="10">
        <v>42339</v>
      </c>
      <c r="E329" s="12" t="s">
        <v>438</v>
      </c>
      <c r="F329" s="12" t="s">
        <v>53</v>
      </c>
      <c r="G329" s="12" t="s">
        <v>56</v>
      </c>
      <c r="H329" s="12" t="s">
        <v>57</v>
      </c>
      <c r="I329" s="11">
        <v>63.58</v>
      </c>
      <c r="J329" s="11">
        <v>12.85</v>
      </c>
      <c r="K329" s="11">
        <v>54.94</v>
      </c>
      <c r="L329" s="11">
        <v>891</v>
      </c>
      <c r="M329" s="11">
        <v>703.37</v>
      </c>
      <c r="N329" s="11">
        <v>708</v>
      </c>
      <c r="O329" s="10">
        <v>42339</v>
      </c>
      <c r="P329" s="11">
        <v>50.7</v>
      </c>
      <c r="Q329" s="11">
        <v>31.73</v>
      </c>
      <c r="R329" s="11">
        <v>155.9</v>
      </c>
      <c r="S329" s="11">
        <v>2015</v>
      </c>
      <c r="T329" s="2"/>
      <c r="U329" s="2"/>
      <c r="V329" s="2"/>
      <c r="W329" s="2"/>
      <c r="X329" s="2"/>
      <c r="Y329" s="2"/>
      <c r="Z329" s="2"/>
      <c r="AA329" s="2"/>
      <c r="AB329" s="2"/>
      <c r="AC329" s="2"/>
      <c r="AD329" s="2"/>
      <c r="AE329" s="2"/>
      <c r="AF329" s="2"/>
      <c r="AG329" s="2"/>
      <c r="AH329" s="2"/>
      <c r="AI329" s="2"/>
      <c r="AJ329" s="2"/>
      <c r="AK329" s="2"/>
    </row>
    <row r="330" spans="1:37" x14ac:dyDescent="0.2">
      <c r="A330" s="5" t="s">
        <v>20</v>
      </c>
      <c r="B330" s="2"/>
      <c r="D330" s="10">
        <v>42339</v>
      </c>
      <c r="E330" s="12" t="s">
        <v>439</v>
      </c>
      <c r="F330" s="12" t="s">
        <v>35</v>
      </c>
      <c r="G330" s="12" t="s">
        <v>38</v>
      </c>
      <c r="H330" s="12" t="s">
        <v>39</v>
      </c>
      <c r="I330" s="11">
        <v>102.46</v>
      </c>
      <c r="J330" s="11">
        <v>13.09</v>
      </c>
      <c r="K330" s="11">
        <v>55.96</v>
      </c>
      <c r="L330" s="11">
        <v>907.69</v>
      </c>
      <c r="M330" s="11">
        <v>675.6</v>
      </c>
      <c r="N330" s="11">
        <v>709</v>
      </c>
      <c r="O330" s="10">
        <v>42339</v>
      </c>
      <c r="P330" s="11">
        <v>50.72</v>
      </c>
      <c r="Q330" s="11">
        <v>32.229999999999997</v>
      </c>
      <c r="R330" s="11">
        <v>199.86</v>
      </c>
      <c r="S330" s="11">
        <v>2015</v>
      </c>
      <c r="T330" s="2"/>
      <c r="U330" s="2"/>
      <c r="V330" s="2"/>
      <c r="W330" s="2"/>
      <c r="X330" s="2"/>
      <c r="Y330" s="2"/>
      <c r="Z330" s="2"/>
      <c r="AA330" s="2"/>
      <c r="AB330" s="2"/>
      <c r="AC330" s="2"/>
      <c r="AD330" s="2"/>
      <c r="AE330" s="2"/>
      <c r="AF330" s="2"/>
      <c r="AG330" s="2"/>
      <c r="AH330" s="2"/>
      <c r="AI330" s="2"/>
      <c r="AJ330" s="2"/>
      <c r="AK330" s="2"/>
    </row>
    <row r="331" spans="1:37" x14ac:dyDescent="0.2">
      <c r="A331" s="5" t="s">
        <v>20</v>
      </c>
      <c r="B331" s="2"/>
      <c r="D331" s="10">
        <v>42339</v>
      </c>
      <c r="E331" s="12" t="s">
        <v>440</v>
      </c>
      <c r="F331" s="12" t="s">
        <v>44</v>
      </c>
      <c r="G331" s="12" t="s">
        <v>58</v>
      </c>
      <c r="H331" s="12" t="s">
        <v>59</v>
      </c>
      <c r="I331" s="11">
        <v>12.39</v>
      </c>
      <c r="J331" s="11">
        <v>11.89</v>
      </c>
      <c r="K331" s="11">
        <v>50.81</v>
      </c>
      <c r="L331" s="11">
        <v>912.5</v>
      </c>
      <c r="M331" s="11">
        <v>683.11</v>
      </c>
      <c r="N331" s="11">
        <v>710</v>
      </c>
      <c r="O331" s="10">
        <v>42339</v>
      </c>
      <c r="P331" s="11">
        <v>51.64</v>
      </c>
      <c r="Q331" s="11">
        <v>138.58000000000001</v>
      </c>
      <c r="R331" s="11">
        <v>90.81</v>
      </c>
      <c r="S331" s="11">
        <v>2015</v>
      </c>
      <c r="T331" s="2"/>
      <c r="U331" s="2"/>
      <c r="V331" s="2"/>
      <c r="W331" s="2"/>
      <c r="X331" s="2"/>
      <c r="Y331" s="2"/>
      <c r="Z331" s="2"/>
      <c r="AA331" s="2"/>
      <c r="AB331" s="2"/>
      <c r="AC331" s="2"/>
      <c r="AD331" s="2"/>
      <c r="AE331" s="2"/>
      <c r="AF331" s="2"/>
      <c r="AG331" s="2"/>
      <c r="AH331" s="2"/>
      <c r="AI331" s="2"/>
      <c r="AJ331" s="2"/>
      <c r="AK331" s="2"/>
    </row>
    <row r="332" spans="1:37" x14ac:dyDescent="0.2">
      <c r="A332" s="5" t="s">
        <v>20</v>
      </c>
      <c r="B332" s="2"/>
      <c r="D332" s="10">
        <v>42339</v>
      </c>
      <c r="E332" s="12" t="s">
        <v>441</v>
      </c>
      <c r="F332" s="12" t="s">
        <v>23</v>
      </c>
      <c r="G332" s="12" t="s">
        <v>28</v>
      </c>
      <c r="H332" s="12" t="s">
        <v>29</v>
      </c>
      <c r="I332" s="11">
        <v>175.67</v>
      </c>
      <c r="J332" s="11">
        <v>19.66</v>
      </c>
      <c r="K332" s="11">
        <v>84.06</v>
      </c>
      <c r="L332" s="11">
        <v>1360.72</v>
      </c>
      <c r="M332" s="11">
        <v>982.51</v>
      </c>
      <c r="N332" s="11">
        <v>711</v>
      </c>
      <c r="O332" s="10">
        <v>42339</v>
      </c>
      <c r="P332" s="11">
        <v>51.4</v>
      </c>
      <c r="Q332" s="11">
        <v>45.82</v>
      </c>
      <c r="R332" s="11">
        <v>332.39</v>
      </c>
      <c r="S332" s="11">
        <v>2015</v>
      </c>
      <c r="T332" s="2"/>
      <c r="U332" s="2"/>
      <c r="V332" s="2"/>
      <c r="W332" s="2"/>
      <c r="X332" s="2"/>
      <c r="Y332" s="2"/>
      <c r="Z332" s="2"/>
      <c r="AA332" s="2"/>
      <c r="AB332" s="2"/>
      <c r="AC332" s="2"/>
      <c r="AD332" s="2"/>
      <c r="AE332" s="2"/>
      <c r="AF332" s="2"/>
      <c r="AG332" s="2"/>
      <c r="AH332" s="2"/>
      <c r="AI332" s="2"/>
      <c r="AJ332" s="2"/>
      <c r="AK332" s="2"/>
    </row>
    <row r="333" spans="1:37" x14ac:dyDescent="0.2">
      <c r="A333" s="5" t="s">
        <v>20</v>
      </c>
      <c r="B333" s="2"/>
      <c r="D333" s="10">
        <v>42339</v>
      </c>
      <c r="E333" s="12" t="s">
        <v>442</v>
      </c>
      <c r="F333" s="12" t="s">
        <v>30</v>
      </c>
      <c r="G333" s="12" t="s">
        <v>60</v>
      </c>
      <c r="H333" s="12" t="s">
        <v>61</v>
      </c>
      <c r="I333" s="11">
        <v>173.95</v>
      </c>
      <c r="J333" s="11">
        <v>19.559999999999999</v>
      </c>
      <c r="K333" s="11">
        <v>83.65</v>
      </c>
      <c r="L333" s="11">
        <v>1354.17</v>
      </c>
      <c r="M333" s="11">
        <v>993.37</v>
      </c>
      <c r="N333" s="11">
        <v>712</v>
      </c>
      <c r="O333" s="10">
        <v>42339</v>
      </c>
      <c r="P333" s="11">
        <v>51.39</v>
      </c>
      <c r="Q333" s="11">
        <v>45.63</v>
      </c>
      <c r="R333" s="11">
        <v>315.17</v>
      </c>
      <c r="S333" s="11">
        <v>2015</v>
      </c>
      <c r="T333" s="2"/>
      <c r="U333" s="2"/>
      <c r="V333" s="2"/>
      <c r="W333" s="2"/>
      <c r="X333" s="2"/>
      <c r="Y333" s="2"/>
      <c r="Z333" s="2"/>
      <c r="AA333" s="2"/>
      <c r="AB333" s="2"/>
      <c r="AC333" s="2"/>
      <c r="AD333" s="2"/>
      <c r="AE333" s="2"/>
      <c r="AF333" s="2"/>
      <c r="AG333" s="2"/>
      <c r="AH333" s="2"/>
      <c r="AI333" s="2"/>
      <c r="AJ333" s="2"/>
      <c r="AK333" s="2"/>
    </row>
    <row r="334" spans="1:37" x14ac:dyDescent="0.2">
      <c r="A334" s="5" t="s">
        <v>20</v>
      </c>
      <c r="B334" s="2"/>
      <c r="D334" s="10">
        <v>42339</v>
      </c>
      <c r="E334" s="12" t="s">
        <v>443</v>
      </c>
      <c r="F334" s="12" t="s">
        <v>30</v>
      </c>
      <c r="G334" s="12" t="s">
        <v>31</v>
      </c>
      <c r="H334" s="12" t="s">
        <v>32</v>
      </c>
      <c r="I334" s="11">
        <v>50.96</v>
      </c>
      <c r="J334" s="11">
        <v>9.86</v>
      </c>
      <c r="K334" s="11">
        <v>42.14</v>
      </c>
      <c r="L334" s="11">
        <v>684.69</v>
      </c>
      <c r="M334" s="11">
        <v>537.66999999999996</v>
      </c>
      <c r="N334" s="11">
        <v>713</v>
      </c>
      <c r="O334" s="10">
        <v>42339</v>
      </c>
      <c r="P334" s="11">
        <v>50.39</v>
      </c>
      <c r="Q334" s="11">
        <v>25.54</v>
      </c>
      <c r="R334" s="11">
        <v>121.48</v>
      </c>
      <c r="S334" s="11">
        <v>2015</v>
      </c>
      <c r="T334" s="2"/>
      <c r="U334" s="2"/>
      <c r="V334" s="2"/>
      <c r="W334" s="2"/>
      <c r="X334" s="2"/>
      <c r="Y334" s="2"/>
      <c r="Z334" s="2"/>
      <c r="AA334" s="2"/>
      <c r="AB334" s="2"/>
      <c r="AC334" s="2"/>
      <c r="AD334" s="2"/>
      <c r="AE334" s="2"/>
      <c r="AF334" s="2"/>
      <c r="AG334" s="2"/>
      <c r="AH334" s="2"/>
      <c r="AI334" s="2"/>
      <c r="AJ334" s="2"/>
      <c r="AK334" s="2"/>
    </row>
    <row r="335" spans="1:37" x14ac:dyDescent="0.2">
      <c r="A335" s="5" t="s">
        <v>20</v>
      </c>
      <c r="B335" s="2"/>
      <c r="D335" s="10">
        <v>42339</v>
      </c>
      <c r="E335" s="12" t="s">
        <v>444</v>
      </c>
      <c r="F335" s="12" t="s">
        <v>35</v>
      </c>
      <c r="G335" s="12" t="s">
        <v>62</v>
      </c>
      <c r="H335" s="12" t="s">
        <v>63</v>
      </c>
      <c r="I335" s="11">
        <v>25.41</v>
      </c>
      <c r="J335" s="11">
        <v>13.84</v>
      </c>
      <c r="K335" s="11">
        <v>59.18</v>
      </c>
      <c r="L335" s="11">
        <v>1007.42</v>
      </c>
      <c r="M335" s="11">
        <v>783.55</v>
      </c>
      <c r="N335" s="11">
        <v>714</v>
      </c>
      <c r="O335" s="10">
        <v>42339</v>
      </c>
      <c r="P335" s="11">
        <v>51.88</v>
      </c>
      <c r="Q335" s="11">
        <v>103.32</v>
      </c>
      <c r="R335" s="11">
        <v>120.55</v>
      </c>
      <c r="S335" s="11">
        <v>2015</v>
      </c>
      <c r="T335" s="2"/>
      <c r="U335" s="2"/>
      <c r="V335" s="2"/>
      <c r="W335" s="2"/>
      <c r="X335" s="2"/>
      <c r="Y335" s="2"/>
      <c r="Z335" s="2"/>
      <c r="AA335" s="2"/>
      <c r="AB335" s="2"/>
      <c r="AC335" s="2"/>
      <c r="AD335" s="2"/>
      <c r="AE335" s="2"/>
      <c r="AF335" s="2"/>
      <c r="AG335" s="2"/>
      <c r="AH335" s="2"/>
      <c r="AI335" s="2"/>
      <c r="AJ335" s="2"/>
      <c r="AK335" s="2"/>
    </row>
    <row r="336" spans="1:37" x14ac:dyDescent="0.2">
      <c r="A336" s="5" t="s">
        <v>20</v>
      </c>
      <c r="B336" s="2"/>
      <c r="D336" s="10">
        <v>42339</v>
      </c>
      <c r="E336" s="12" t="s">
        <v>445</v>
      </c>
      <c r="F336" s="12" t="s">
        <v>53</v>
      </c>
      <c r="G336" s="12" t="s">
        <v>64</v>
      </c>
      <c r="H336" s="12" t="s">
        <v>65</v>
      </c>
      <c r="I336" s="11">
        <v>83.57</v>
      </c>
      <c r="J336" s="11">
        <v>16.97</v>
      </c>
      <c r="K336" s="11">
        <v>72.55</v>
      </c>
      <c r="L336" s="11">
        <v>1263.08</v>
      </c>
      <c r="M336" s="11">
        <v>925.43</v>
      </c>
      <c r="N336" s="11">
        <v>715</v>
      </c>
      <c r="O336" s="10">
        <v>42339</v>
      </c>
      <c r="P336" s="11">
        <v>51.89</v>
      </c>
      <c r="Q336" s="11">
        <v>143.47</v>
      </c>
      <c r="R336" s="11">
        <v>194.18</v>
      </c>
      <c r="S336" s="11">
        <v>2015</v>
      </c>
      <c r="T336" s="2"/>
      <c r="U336" s="2"/>
      <c r="V336" s="2"/>
      <c r="W336" s="2"/>
      <c r="X336" s="2"/>
      <c r="Y336" s="2"/>
      <c r="Z336" s="2"/>
      <c r="AA336" s="2"/>
      <c r="AB336" s="2"/>
      <c r="AC336" s="2"/>
      <c r="AD336" s="2"/>
      <c r="AE336" s="2"/>
      <c r="AF336" s="2"/>
      <c r="AG336" s="2"/>
      <c r="AH336" s="2"/>
      <c r="AI336" s="2"/>
      <c r="AJ336" s="2"/>
      <c r="AK336" s="2"/>
    </row>
    <row r="337" spans="1:37" x14ac:dyDescent="0.2">
      <c r="A337" s="5" t="s">
        <v>20</v>
      </c>
      <c r="B337" s="2"/>
      <c r="D337" s="10">
        <v>42339</v>
      </c>
      <c r="E337" s="12" t="s">
        <v>446</v>
      </c>
      <c r="F337" s="12" t="s">
        <v>35</v>
      </c>
      <c r="G337" s="12" t="s">
        <v>66</v>
      </c>
      <c r="H337" s="12" t="s">
        <v>67</v>
      </c>
      <c r="I337" s="11">
        <v>57.01</v>
      </c>
      <c r="J337" s="11">
        <v>10.46</v>
      </c>
      <c r="K337" s="11">
        <v>44.73</v>
      </c>
      <c r="L337" s="11">
        <v>726.33</v>
      </c>
      <c r="M337" s="11">
        <v>567.6</v>
      </c>
      <c r="N337" s="11">
        <v>716</v>
      </c>
      <c r="O337" s="10">
        <v>42339</v>
      </c>
      <c r="P337" s="11">
        <v>50.45</v>
      </c>
      <c r="Q337" s="11">
        <v>26.79</v>
      </c>
      <c r="R337" s="11">
        <v>131.94</v>
      </c>
      <c r="S337" s="11">
        <v>2015</v>
      </c>
      <c r="T337" s="2"/>
      <c r="U337" s="2"/>
      <c r="V337" s="2"/>
      <c r="W337" s="2"/>
      <c r="X337" s="2"/>
      <c r="Y337" s="2"/>
      <c r="Z337" s="2"/>
      <c r="AA337" s="2"/>
      <c r="AB337" s="2"/>
      <c r="AC337" s="2"/>
      <c r="AD337" s="2"/>
      <c r="AE337" s="2"/>
      <c r="AF337" s="2"/>
      <c r="AG337" s="2"/>
      <c r="AH337" s="2"/>
      <c r="AI337" s="2"/>
      <c r="AJ337" s="2"/>
      <c r="AK337" s="2"/>
    </row>
    <row r="338" spans="1:37" x14ac:dyDescent="0.2">
      <c r="A338" s="5" t="s">
        <v>20</v>
      </c>
      <c r="B338" s="2"/>
      <c r="D338" s="10">
        <v>42339</v>
      </c>
      <c r="E338" s="12" t="s">
        <v>447</v>
      </c>
      <c r="F338" s="12" t="s">
        <v>35</v>
      </c>
      <c r="G338" s="12" t="s">
        <v>68</v>
      </c>
      <c r="H338" s="12" t="s">
        <v>69</v>
      </c>
      <c r="I338" s="11">
        <v>10.98</v>
      </c>
      <c r="J338" s="11">
        <v>9.5</v>
      </c>
      <c r="K338" s="11">
        <v>40.619999999999997</v>
      </c>
      <c r="L338" s="11">
        <v>748.13</v>
      </c>
      <c r="M338" s="11">
        <v>562.66</v>
      </c>
      <c r="N338" s="11">
        <v>717</v>
      </c>
      <c r="O338" s="10">
        <v>42339</v>
      </c>
      <c r="P338" s="11">
        <v>50.48</v>
      </c>
      <c r="Q338" s="11">
        <v>115.39</v>
      </c>
      <c r="R338" s="11">
        <v>70.08</v>
      </c>
      <c r="S338" s="11">
        <v>2015</v>
      </c>
      <c r="T338" s="2"/>
      <c r="U338" s="2"/>
      <c r="V338" s="2"/>
      <c r="W338" s="2"/>
      <c r="X338" s="2"/>
      <c r="Y338" s="2"/>
      <c r="Z338" s="2"/>
      <c r="AA338" s="2"/>
      <c r="AB338" s="2"/>
      <c r="AC338" s="2"/>
      <c r="AD338" s="2"/>
      <c r="AE338" s="2"/>
      <c r="AF338" s="2"/>
      <c r="AG338" s="2"/>
      <c r="AH338" s="2"/>
      <c r="AI338" s="2"/>
      <c r="AJ338" s="2"/>
      <c r="AK338" s="2"/>
    </row>
    <row r="339" spans="1:37" x14ac:dyDescent="0.2">
      <c r="A339" s="5" t="s">
        <v>20</v>
      </c>
      <c r="B339" s="2"/>
      <c r="D339" s="10">
        <v>42339</v>
      </c>
      <c r="E339" s="12" t="s">
        <v>448</v>
      </c>
      <c r="F339" s="12" t="s">
        <v>35</v>
      </c>
      <c r="G339" s="12" t="s">
        <v>40</v>
      </c>
      <c r="H339" s="12" t="s">
        <v>41</v>
      </c>
      <c r="I339" s="11">
        <v>43.71</v>
      </c>
      <c r="J339" s="11">
        <v>14.36</v>
      </c>
      <c r="K339" s="11">
        <v>61.38</v>
      </c>
      <c r="L339" s="11">
        <v>1000</v>
      </c>
      <c r="M339" s="11">
        <v>827.31</v>
      </c>
      <c r="N339" s="11">
        <v>718</v>
      </c>
      <c r="O339" s="10">
        <v>42339</v>
      </c>
      <c r="P339" s="11">
        <v>50.86</v>
      </c>
      <c r="Q339" s="11">
        <v>40</v>
      </c>
      <c r="R339" s="11">
        <v>132.69</v>
      </c>
      <c r="S339" s="11">
        <v>2015</v>
      </c>
      <c r="T339" s="2"/>
      <c r="U339" s="2"/>
      <c r="V339" s="2"/>
      <c r="W339" s="2"/>
      <c r="X339" s="2"/>
      <c r="Y339" s="2"/>
      <c r="Z339" s="2"/>
      <c r="AA339" s="2"/>
      <c r="AB339" s="2"/>
      <c r="AC339" s="2"/>
      <c r="AD339" s="2"/>
      <c r="AE339" s="2"/>
      <c r="AF339" s="2"/>
      <c r="AG339" s="2"/>
      <c r="AH339" s="2"/>
      <c r="AI339" s="2"/>
      <c r="AJ339" s="2"/>
      <c r="AK339" s="2"/>
    </row>
    <row r="340" spans="1:37" x14ac:dyDescent="0.2">
      <c r="A340" s="5" t="s">
        <v>20</v>
      </c>
      <c r="B340" s="2"/>
      <c r="D340" s="10">
        <v>42339</v>
      </c>
      <c r="E340" s="12" t="s">
        <v>449</v>
      </c>
      <c r="F340" s="12" t="s">
        <v>35</v>
      </c>
      <c r="G340" s="12" t="s">
        <v>70</v>
      </c>
      <c r="H340" s="12" t="s">
        <v>71</v>
      </c>
      <c r="I340" s="11">
        <v>75.03</v>
      </c>
      <c r="J340" s="11">
        <v>10.35</v>
      </c>
      <c r="K340" s="11">
        <v>44.27</v>
      </c>
      <c r="L340" s="11">
        <v>719.13</v>
      </c>
      <c r="M340" s="11">
        <v>543.38</v>
      </c>
      <c r="N340" s="11">
        <v>719</v>
      </c>
      <c r="O340" s="10">
        <v>42339</v>
      </c>
      <c r="P340" s="11">
        <v>50.44</v>
      </c>
      <c r="Q340" s="11">
        <v>26.57</v>
      </c>
      <c r="R340" s="11">
        <v>149.18</v>
      </c>
      <c r="S340" s="11">
        <v>2015</v>
      </c>
      <c r="T340" s="2"/>
      <c r="U340" s="2"/>
      <c r="V340" s="2"/>
      <c r="W340" s="2"/>
      <c r="X340" s="2"/>
      <c r="Y340" s="2"/>
      <c r="Z340" s="2"/>
      <c r="AA340" s="2"/>
      <c r="AB340" s="2"/>
      <c r="AC340" s="2"/>
      <c r="AD340" s="2"/>
      <c r="AE340" s="2"/>
      <c r="AF340" s="2"/>
      <c r="AG340" s="2"/>
      <c r="AH340" s="2"/>
      <c r="AI340" s="2"/>
      <c r="AJ340" s="2"/>
      <c r="AK340" s="2"/>
    </row>
    <row r="341" spans="1:37" x14ac:dyDescent="0.2">
      <c r="A341" s="5" t="s">
        <v>20</v>
      </c>
      <c r="B341" s="2"/>
      <c r="D341" s="10">
        <v>42339</v>
      </c>
      <c r="E341" s="12" t="s">
        <v>450</v>
      </c>
      <c r="F341" s="12" t="s">
        <v>53</v>
      </c>
      <c r="G341" s="12" t="s">
        <v>72</v>
      </c>
      <c r="H341" s="12" t="s">
        <v>73</v>
      </c>
      <c r="I341" s="11">
        <v>74.8</v>
      </c>
      <c r="J341" s="11">
        <v>12.23</v>
      </c>
      <c r="K341" s="11">
        <v>52.3</v>
      </c>
      <c r="L341" s="11">
        <v>848.58</v>
      </c>
      <c r="M341" s="11">
        <v>655.5</v>
      </c>
      <c r="N341" s="11">
        <v>720</v>
      </c>
      <c r="O341" s="10">
        <v>42339</v>
      </c>
      <c r="P341" s="11">
        <v>50.63</v>
      </c>
      <c r="Q341" s="11">
        <v>30.46</v>
      </c>
      <c r="R341" s="11">
        <v>162.62</v>
      </c>
      <c r="S341" s="11">
        <v>2015</v>
      </c>
      <c r="T341" s="2"/>
      <c r="U341" s="2"/>
      <c r="V341" s="2"/>
      <c r="W341" s="2"/>
      <c r="X341" s="2"/>
      <c r="Y341" s="2"/>
      <c r="Z341" s="2"/>
      <c r="AA341" s="2"/>
      <c r="AB341" s="2"/>
      <c r="AC341" s="2"/>
      <c r="AD341" s="2"/>
      <c r="AE341" s="2"/>
      <c r="AF341" s="2"/>
      <c r="AG341" s="2"/>
      <c r="AH341" s="2"/>
      <c r="AI341" s="2"/>
      <c r="AJ341" s="2"/>
      <c r="AK341" s="2"/>
    </row>
    <row r="342" spans="1:37" x14ac:dyDescent="0.2">
      <c r="A342" s="5" t="s">
        <v>20</v>
      </c>
      <c r="B342" s="2"/>
      <c r="D342" s="10">
        <v>42339</v>
      </c>
      <c r="E342" s="12" t="s">
        <v>451</v>
      </c>
      <c r="F342" s="12" t="s">
        <v>74</v>
      </c>
      <c r="G342" s="12" t="s">
        <v>75</v>
      </c>
      <c r="H342" s="12" t="s">
        <v>76</v>
      </c>
      <c r="I342" s="11">
        <v>128.37</v>
      </c>
      <c r="J342" s="11">
        <v>15.67</v>
      </c>
      <c r="K342" s="11">
        <v>67</v>
      </c>
      <c r="L342" s="11">
        <v>1085.71</v>
      </c>
      <c r="M342" s="11">
        <v>806.91</v>
      </c>
      <c r="N342" s="11">
        <v>721</v>
      </c>
      <c r="O342" s="10">
        <v>42339</v>
      </c>
      <c r="P342" s="11">
        <v>50.99</v>
      </c>
      <c r="Q342" s="11">
        <v>37.57</v>
      </c>
      <c r="R342" s="11">
        <v>241.23</v>
      </c>
      <c r="S342" s="11">
        <v>2015</v>
      </c>
      <c r="T342" s="2"/>
      <c r="U342" s="2"/>
      <c r="V342" s="2"/>
      <c r="W342" s="2"/>
      <c r="X342" s="2"/>
      <c r="Y342" s="2"/>
      <c r="Z342" s="2"/>
      <c r="AA342" s="2"/>
      <c r="AB342" s="2"/>
      <c r="AC342" s="2"/>
      <c r="AD342" s="2"/>
      <c r="AE342" s="2"/>
      <c r="AF342" s="2"/>
      <c r="AG342" s="2"/>
      <c r="AH342" s="2"/>
      <c r="AI342" s="2"/>
      <c r="AJ342" s="2"/>
      <c r="AK342" s="2"/>
    </row>
    <row r="343" spans="1:37" x14ac:dyDescent="0.2">
      <c r="A343" s="5" t="s">
        <v>20</v>
      </c>
      <c r="B343" s="2"/>
      <c r="D343" s="10">
        <v>42339</v>
      </c>
      <c r="E343" s="12" t="s">
        <v>452</v>
      </c>
      <c r="F343" s="12" t="s">
        <v>74</v>
      </c>
      <c r="G343" s="12" t="s">
        <v>77</v>
      </c>
      <c r="H343" s="12" t="s">
        <v>78</v>
      </c>
      <c r="I343" s="11">
        <v>190.57</v>
      </c>
      <c r="J343" s="11">
        <v>28.05</v>
      </c>
      <c r="K343" s="11">
        <v>119.92</v>
      </c>
      <c r="L343" s="11">
        <v>2027.25</v>
      </c>
      <c r="M343" s="11">
        <v>1446.91</v>
      </c>
      <c r="N343" s="11">
        <v>722</v>
      </c>
      <c r="O343" s="10">
        <v>42339</v>
      </c>
      <c r="P343" s="11">
        <v>54.43</v>
      </c>
      <c r="Q343" s="11">
        <v>194.31</v>
      </c>
      <c r="R343" s="11">
        <v>386.03</v>
      </c>
      <c r="S343" s="11">
        <v>2015</v>
      </c>
      <c r="T343" s="2"/>
      <c r="U343" s="2"/>
      <c r="V343" s="2"/>
      <c r="W343" s="2"/>
      <c r="X343" s="2"/>
      <c r="Y343" s="2"/>
      <c r="Z343" s="2"/>
      <c r="AA343" s="2"/>
      <c r="AB343" s="2"/>
      <c r="AC343" s="2"/>
      <c r="AD343" s="2"/>
      <c r="AE343" s="2"/>
      <c r="AF343" s="2"/>
      <c r="AG343" s="2"/>
      <c r="AH343" s="2"/>
      <c r="AI343" s="2"/>
      <c r="AJ343" s="2"/>
      <c r="AK343" s="2"/>
    </row>
    <row r="344" spans="1:37" x14ac:dyDescent="0.2">
      <c r="A344" s="5" t="s">
        <v>20</v>
      </c>
      <c r="B344" s="2"/>
      <c r="D344" s="10">
        <v>42339</v>
      </c>
      <c r="E344" s="12" t="s">
        <v>453</v>
      </c>
      <c r="F344" s="12" t="s">
        <v>23</v>
      </c>
      <c r="G344" s="12" t="s">
        <v>33</v>
      </c>
      <c r="H344" s="12" t="s">
        <v>34</v>
      </c>
      <c r="I344" s="11">
        <v>129.13999999999999</v>
      </c>
      <c r="J344" s="11">
        <v>17.64</v>
      </c>
      <c r="K344" s="11">
        <v>75.459999999999994</v>
      </c>
      <c r="L344" s="11">
        <v>1222.05</v>
      </c>
      <c r="M344" s="11">
        <v>931.15</v>
      </c>
      <c r="N344" s="11">
        <v>723</v>
      </c>
      <c r="O344" s="10">
        <v>42339</v>
      </c>
      <c r="P344" s="11">
        <v>51.19</v>
      </c>
      <c r="Q344" s="11">
        <v>41.66</v>
      </c>
      <c r="R344" s="11">
        <v>249.24</v>
      </c>
      <c r="S344" s="11">
        <v>2015</v>
      </c>
      <c r="T344" s="2"/>
      <c r="U344" s="2"/>
      <c r="V344" s="2"/>
      <c r="W344" s="2"/>
      <c r="X344" s="2"/>
      <c r="Y344" s="2"/>
      <c r="Z344" s="2"/>
      <c r="AA344" s="2"/>
      <c r="AB344" s="2"/>
      <c r="AC344" s="2"/>
      <c r="AD344" s="2"/>
      <c r="AE344" s="2"/>
      <c r="AF344" s="2"/>
      <c r="AG344" s="2"/>
      <c r="AH344" s="2"/>
      <c r="AI344" s="2"/>
      <c r="AJ344" s="2"/>
      <c r="AK344" s="2"/>
    </row>
    <row r="345" spans="1:37" x14ac:dyDescent="0.2">
      <c r="A345" s="5" t="s">
        <v>20</v>
      </c>
      <c r="B345" s="2"/>
      <c r="D345" s="10">
        <v>42339</v>
      </c>
      <c r="E345" s="12" t="s">
        <v>454</v>
      </c>
      <c r="F345" s="12" t="s">
        <v>44</v>
      </c>
      <c r="G345" s="12" t="s">
        <v>79</v>
      </c>
      <c r="H345" s="12" t="s">
        <v>80</v>
      </c>
      <c r="I345" s="11">
        <v>103.5</v>
      </c>
      <c r="J345" s="11">
        <v>13.22</v>
      </c>
      <c r="K345" s="11">
        <v>56.55</v>
      </c>
      <c r="L345" s="11">
        <v>990</v>
      </c>
      <c r="M345" s="11">
        <v>683.86</v>
      </c>
      <c r="N345" s="11">
        <v>724</v>
      </c>
      <c r="O345" s="10">
        <v>42339</v>
      </c>
      <c r="P345" s="11">
        <v>50.85</v>
      </c>
      <c r="Q345" s="11">
        <v>107.65</v>
      </c>
      <c r="R345" s="11">
        <v>198.49</v>
      </c>
      <c r="S345" s="11">
        <v>2015</v>
      </c>
      <c r="T345" s="2"/>
      <c r="U345" s="2"/>
      <c r="V345" s="2"/>
      <c r="W345" s="2"/>
      <c r="X345" s="2"/>
      <c r="Y345" s="2"/>
      <c r="Z345" s="2"/>
      <c r="AA345" s="2"/>
      <c r="AB345" s="2"/>
      <c r="AC345" s="2"/>
      <c r="AD345" s="2"/>
      <c r="AE345" s="2"/>
      <c r="AF345" s="2"/>
      <c r="AG345" s="2"/>
      <c r="AH345" s="2"/>
      <c r="AI345" s="2"/>
      <c r="AJ345" s="2"/>
      <c r="AK345" s="2"/>
    </row>
    <row r="346" spans="1:37" x14ac:dyDescent="0.2">
      <c r="A346" s="5" t="s">
        <v>20</v>
      </c>
      <c r="B346" s="2"/>
      <c r="D346" s="10">
        <v>42339</v>
      </c>
      <c r="E346" s="12" t="s">
        <v>455</v>
      </c>
      <c r="F346" s="12" t="s">
        <v>35</v>
      </c>
      <c r="G346" s="12" t="s">
        <v>42</v>
      </c>
      <c r="H346" s="12" t="s">
        <v>43</v>
      </c>
      <c r="I346" s="11">
        <v>39.409999999999997</v>
      </c>
      <c r="J346" s="11">
        <v>13.73</v>
      </c>
      <c r="K346" s="11">
        <v>58.71</v>
      </c>
      <c r="L346" s="11">
        <v>1000</v>
      </c>
      <c r="M346" s="11">
        <v>782.69</v>
      </c>
      <c r="N346" s="11">
        <v>725</v>
      </c>
      <c r="O346" s="10">
        <v>42339</v>
      </c>
      <c r="P346" s="11">
        <v>50.86</v>
      </c>
      <c r="Q346" s="11">
        <v>82.95</v>
      </c>
      <c r="R346" s="11">
        <v>134.36000000000001</v>
      </c>
      <c r="S346" s="11">
        <v>2015</v>
      </c>
      <c r="T346" s="2"/>
      <c r="U346" s="2"/>
      <c r="V346" s="2"/>
      <c r="W346" s="2"/>
      <c r="X346" s="2"/>
      <c r="Y346" s="2"/>
      <c r="Z346" s="2"/>
      <c r="AA346" s="2"/>
      <c r="AB346" s="2"/>
      <c r="AC346" s="2"/>
      <c r="AD346" s="2"/>
      <c r="AE346" s="2"/>
      <c r="AF346" s="2"/>
      <c r="AG346" s="2"/>
      <c r="AH346" s="2"/>
      <c r="AI346" s="2"/>
      <c r="AJ346" s="2"/>
      <c r="AK346" s="2"/>
    </row>
    <row r="347" spans="1:37" x14ac:dyDescent="0.2">
      <c r="A347" s="5" t="s">
        <v>20</v>
      </c>
      <c r="B347" s="2"/>
      <c r="D347" s="10">
        <v>42339</v>
      </c>
      <c r="E347" s="12" t="s">
        <v>456</v>
      </c>
      <c r="F347" s="12" t="s">
        <v>44</v>
      </c>
      <c r="G347" s="12" t="s">
        <v>81</v>
      </c>
      <c r="H347" s="12" t="s">
        <v>82</v>
      </c>
      <c r="I347" s="11">
        <v>24.5</v>
      </c>
      <c r="J347" s="11">
        <v>11.52</v>
      </c>
      <c r="K347" s="11">
        <v>49.26</v>
      </c>
      <c r="L347" s="11">
        <v>887.5</v>
      </c>
      <c r="M347" s="11">
        <v>667.1</v>
      </c>
      <c r="N347" s="11">
        <v>726</v>
      </c>
      <c r="O347" s="10">
        <v>42339</v>
      </c>
      <c r="P347" s="11">
        <v>50.69</v>
      </c>
      <c r="Q347" s="11">
        <v>119.58</v>
      </c>
      <c r="R347" s="11">
        <v>100.82</v>
      </c>
      <c r="S347" s="11">
        <v>2015</v>
      </c>
      <c r="T347" s="2"/>
      <c r="U347" s="2"/>
      <c r="V347" s="2"/>
      <c r="W347" s="2"/>
      <c r="X347" s="2"/>
      <c r="Y347" s="2"/>
      <c r="Z347" s="2"/>
      <c r="AA347" s="2"/>
      <c r="AB347" s="2"/>
      <c r="AC347" s="2"/>
      <c r="AD347" s="2"/>
      <c r="AE347" s="2"/>
      <c r="AF347" s="2"/>
      <c r="AG347" s="2"/>
      <c r="AH347" s="2"/>
      <c r="AI347" s="2"/>
      <c r="AJ347" s="2"/>
      <c r="AK347" s="2"/>
    </row>
    <row r="348" spans="1:37" x14ac:dyDescent="0.2">
      <c r="A348" s="5" t="s">
        <v>20</v>
      </c>
      <c r="B348" s="2"/>
      <c r="D348" s="10">
        <v>42005</v>
      </c>
      <c r="E348" s="12" t="s">
        <v>139</v>
      </c>
      <c r="F348" s="12" t="s">
        <v>44</v>
      </c>
      <c r="G348" s="12" t="s">
        <v>45</v>
      </c>
      <c r="H348" s="12" t="s">
        <v>46</v>
      </c>
      <c r="I348" s="11">
        <v>103.39</v>
      </c>
      <c r="J348" s="11">
        <v>7.25</v>
      </c>
      <c r="K348" s="11">
        <v>31</v>
      </c>
      <c r="L348" s="11">
        <v>500</v>
      </c>
      <c r="M348" s="11">
        <v>344.28</v>
      </c>
      <c r="N348" s="11">
        <v>1749</v>
      </c>
      <c r="O348" s="10">
        <v>42005</v>
      </c>
      <c r="P348" s="11">
        <v>0</v>
      </c>
      <c r="Q348" s="11">
        <v>0</v>
      </c>
      <c r="R348" s="11">
        <v>155.72</v>
      </c>
      <c r="S348" s="11">
        <v>2015</v>
      </c>
      <c r="T348" s="2"/>
      <c r="U348" s="2"/>
      <c r="V348" s="2"/>
      <c r="W348" s="2"/>
      <c r="X348" s="2"/>
      <c r="Y348" s="2"/>
      <c r="Z348" s="2"/>
      <c r="AA348" s="2"/>
      <c r="AB348" s="2"/>
      <c r="AC348" s="2"/>
      <c r="AD348" s="2"/>
      <c r="AE348" s="2"/>
      <c r="AF348" s="2"/>
      <c r="AG348" s="2"/>
      <c r="AH348" s="2"/>
      <c r="AI348" s="2"/>
      <c r="AJ348" s="2"/>
      <c r="AK348" s="2"/>
    </row>
    <row r="349" spans="1:37" x14ac:dyDescent="0.2">
      <c r="A349" s="5" t="s">
        <v>20</v>
      </c>
      <c r="B349" s="2"/>
      <c r="D349" s="10">
        <v>42005</v>
      </c>
      <c r="E349" s="12" t="s">
        <v>140</v>
      </c>
      <c r="F349" s="12" t="s">
        <v>23</v>
      </c>
      <c r="G349" s="12" t="s">
        <v>47</v>
      </c>
      <c r="H349" s="12" t="s">
        <v>48</v>
      </c>
      <c r="I349" s="11">
        <v>229.16</v>
      </c>
      <c r="J349" s="11">
        <v>13.05</v>
      </c>
      <c r="K349" s="11">
        <v>55.8</v>
      </c>
      <c r="L349" s="11">
        <v>900</v>
      </c>
      <c r="M349" s="11">
        <v>571.65</v>
      </c>
      <c r="N349" s="11">
        <v>1750</v>
      </c>
      <c r="O349" s="10">
        <v>42005</v>
      </c>
      <c r="P349" s="11">
        <v>0</v>
      </c>
      <c r="Q349" s="11">
        <v>0</v>
      </c>
      <c r="R349" s="11">
        <v>328.35</v>
      </c>
      <c r="S349" s="11">
        <v>2015</v>
      </c>
      <c r="T349" s="2"/>
      <c r="U349" s="2"/>
      <c r="V349" s="2"/>
      <c r="W349" s="2"/>
      <c r="X349" s="2"/>
      <c r="Y349" s="2"/>
      <c r="Z349" s="2"/>
      <c r="AA349" s="2"/>
      <c r="AB349" s="2"/>
      <c r="AC349" s="2"/>
      <c r="AD349" s="2"/>
      <c r="AE349" s="2"/>
      <c r="AF349" s="2"/>
      <c r="AG349" s="2"/>
      <c r="AH349" s="2"/>
      <c r="AI349" s="2"/>
      <c r="AJ349" s="2"/>
      <c r="AK349" s="2"/>
    </row>
    <row r="350" spans="1:37" x14ac:dyDescent="0.2">
      <c r="A350" s="5" t="s">
        <v>20</v>
      </c>
      <c r="B350" s="2"/>
      <c r="D350" s="10">
        <v>42005</v>
      </c>
      <c r="E350" s="12" t="s">
        <v>127</v>
      </c>
      <c r="F350" s="12" t="s">
        <v>23</v>
      </c>
      <c r="G350" s="12" t="s">
        <v>24</v>
      </c>
      <c r="H350" s="12" t="s">
        <v>25</v>
      </c>
      <c r="I350" s="11">
        <v>103.39</v>
      </c>
      <c r="J350" s="11">
        <v>7.25</v>
      </c>
      <c r="K350" s="11">
        <v>31</v>
      </c>
      <c r="L350" s="11">
        <v>500</v>
      </c>
      <c r="M350" s="11">
        <v>326.57</v>
      </c>
      <c r="N350" s="11">
        <v>1751</v>
      </c>
      <c r="O350" s="10">
        <v>42005</v>
      </c>
      <c r="P350" s="11">
        <v>0</v>
      </c>
      <c r="Q350" s="11">
        <v>0</v>
      </c>
      <c r="R350" s="11">
        <v>173.43</v>
      </c>
      <c r="S350" s="11">
        <v>2015</v>
      </c>
      <c r="T350" s="2"/>
      <c r="U350" s="2"/>
      <c r="V350" s="2"/>
      <c r="W350" s="2"/>
      <c r="X350" s="2"/>
      <c r="Y350" s="2"/>
      <c r="Z350" s="2"/>
      <c r="AA350" s="2"/>
      <c r="AB350" s="2"/>
      <c r="AC350" s="2"/>
      <c r="AD350" s="2"/>
      <c r="AE350" s="2"/>
      <c r="AF350" s="2"/>
      <c r="AG350" s="2"/>
      <c r="AH350" s="2"/>
      <c r="AI350" s="2"/>
      <c r="AJ350" s="2"/>
      <c r="AK350" s="2"/>
    </row>
    <row r="351" spans="1:37" x14ac:dyDescent="0.2">
      <c r="A351" s="5" t="s">
        <v>20</v>
      </c>
      <c r="B351" s="2"/>
      <c r="D351" s="10">
        <v>42005</v>
      </c>
      <c r="E351" s="12" t="s">
        <v>128</v>
      </c>
      <c r="F351" s="12" t="s">
        <v>23</v>
      </c>
      <c r="G351" s="12" t="s">
        <v>26</v>
      </c>
      <c r="H351" s="12" t="s">
        <v>27</v>
      </c>
      <c r="I351" s="11">
        <v>153.81</v>
      </c>
      <c r="J351" s="11">
        <v>8.6999999999999993</v>
      </c>
      <c r="K351" s="11">
        <v>37.200000000000003</v>
      </c>
      <c r="L351" s="11">
        <v>600</v>
      </c>
      <c r="M351" s="11">
        <v>376.77</v>
      </c>
      <c r="N351" s="11">
        <v>1752</v>
      </c>
      <c r="O351" s="10">
        <v>42005</v>
      </c>
      <c r="P351" s="11">
        <v>0</v>
      </c>
      <c r="Q351" s="11">
        <v>0</v>
      </c>
      <c r="R351" s="11">
        <v>223.23</v>
      </c>
      <c r="S351" s="11">
        <v>2015</v>
      </c>
      <c r="T351" s="2"/>
      <c r="U351" s="2"/>
      <c r="V351" s="2"/>
      <c r="W351" s="2"/>
      <c r="X351" s="2"/>
      <c r="Y351" s="2"/>
      <c r="Z351" s="2"/>
      <c r="AA351" s="2"/>
      <c r="AB351" s="2"/>
      <c r="AC351" s="2"/>
      <c r="AD351" s="2"/>
      <c r="AE351" s="2"/>
      <c r="AF351" s="2"/>
      <c r="AG351" s="2"/>
      <c r="AH351" s="2"/>
      <c r="AI351" s="2"/>
      <c r="AJ351" s="2"/>
      <c r="AK351" s="2"/>
    </row>
    <row r="352" spans="1:37" x14ac:dyDescent="0.2">
      <c r="A352" s="5" t="s">
        <v>20</v>
      </c>
      <c r="B352" s="2"/>
      <c r="D352" s="10">
        <v>42005</v>
      </c>
      <c r="E352" s="12" t="s">
        <v>129</v>
      </c>
      <c r="F352" s="12" t="s">
        <v>23</v>
      </c>
      <c r="G352" s="12" t="s">
        <v>28</v>
      </c>
      <c r="H352" s="12" t="s">
        <v>29</v>
      </c>
      <c r="I352" s="11">
        <v>157.91999999999999</v>
      </c>
      <c r="J352" s="11">
        <v>8.6999999999999993</v>
      </c>
      <c r="K352" s="11">
        <v>37.200000000000003</v>
      </c>
      <c r="L352" s="11">
        <v>600</v>
      </c>
      <c r="M352" s="11">
        <v>362.18</v>
      </c>
      <c r="N352" s="11">
        <v>1753</v>
      </c>
      <c r="O352" s="10">
        <v>42005</v>
      </c>
      <c r="P352" s="11">
        <v>0</v>
      </c>
      <c r="Q352" s="11">
        <v>0</v>
      </c>
      <c r="R352" s="11">
        <v>237.82</v>
      </c>
      <c r="S352" s="11">
        <v>2015</v>
      </c>
      <c r="T352" s="2"/>
      <c r="U352" s="2"/>
      <c r="V352" s="2"/>
      <c r="W352" s="2"/>
      <c r="X352" s="2"/>
      <c r="Y352" s="2"/>
      <c r="Z352" s="2"/>
      <c r="AA352" s="2"/>
      <c r="AB352" s="2"/>
      <c r="AC352" s="2"/>
      <c r="AD352" s="2"/>
      <c r="AE352" s="2"/>
      <c r="AF352" s="2"/>
      <c r="AG352" s="2"/>
      <c r="AH352" s="2"/>
      <c r="AI352" s="2"/>
      <c r="AJ352" s="2"/>
      <c r="AK352" s="2"/>
    </row>
    <row r="353" spans="1:37" x14ac:dyDescent="0.2">
      <c r="A353" s="5" t="s">
        <v>20</v>
      </c>
      <c r="B353" s="2"/>
      <c r="D353" s="10">
        <v>42005</v>
      </c>
      <c r="E353" s="12" t="s">
        <v>130</v>
      </c>
      <c r="F353" s="12" t="s">
        <v>30</v>
      </c>
      <c r="G353" s="12" t="s">
        <v>31</v>
      </c>
      <c r="H353" s="12" t="s">
        <v>32</v>
      </c>
      <c r="I353" s="11">
        <v>188.81</v>
      </c>
      <c r="J353" s="11">
        <v>10.15</v>
      </c>
      <c r="K353" s="11">
        <v>43.4</v>
      </c>
      <c r="L353" s="11">
        <v>700</v>
      </c>
      <c r="M353" s="11">
        <v>436.76</v>
      </c>
      <c r="N353" s="11">
        <v>1754</v>
      </c>
      <c r="O353" s="10">
        <v>42005</v>
      </c>
      <c r="P353" s="11">
        <v>0</v>
      </c>
      <c r="Q353" s="11">
        <v>0</v>
      </c>
      <c r="R353" s="11">
        <v>263.24</v>
      </c>
      <c r="S353" s="11">
        <v>2015</v>
      </c>
      <c r="T353" s="2"/>
      <c r="U353" s="2"/>
      <c r="V353" s="2"/>
      <c r="W353" s="2"/>
      <c r="X353" s="2"/>
      <c r="Y353" s="2"/>
      <c r="Z353" s="2"/>
      <c r="AA353" s="2"/>
      <c r="AB353" s="2"/>
      <c r="AC353" s="2"/>
      <c r="AD353" s="2"/>
      <c r="AE353" s="2"/>
      <c r="AF353" s="2"/>
      <c r="AG353" s="2"/>
      <c r="AH353" s="2"/>
      <c r="AI353" s="2"/>
      <c r="AJ353" s="2"/>
      <c r="AK353" s="2"/>
    </row>
    <row r="354" spans="1:37" x14ac:dyDescent="0.2">
      <c r="A354" s="5" t="s">
        <v>20</v>
      </c>
      <c r="B354" s="2"/>
      <c r="D354" s="10">
        <v>42005</v>
      </c>
      <c r="E354" s="12" t="s">
        <v>131</v>
      </c>
      <c r="F354" s="12" t="s">
        <v>23</v>
      </c>
      <c r="G354" s="12" t="s">
        <v>33</v>
      </c>
      <c r="H354" s="12" t="s">
        <v>34</v>
      </c>
      <c r="I354" s="11">
        <v>258.81</v>
      </c>
      <c r="J354" s="11">
        <v>13.05</v>
      </c>
      <c r="K354" s="11">
        <v>55.8</v>
      </c>
      <c r="L354" s="11">
        <v>900</v>
      </c>
      <c r="M354" s="11">
        <v>522.34</v>
      </c>
      <c r="N354" s="11">
        <v>1755</v>
      </c>
      <c r="O354" s="10">
        <v>42005</v>
      </c>
      <c r="P354" s="11">
        <v>0</v>
      </c>
      <c r="Q354" s="11">
        <v>0</v>
      </c>
      <c r="R354" s="11">
        <v>377.66</v>
      </c>
      <c r="S354" s="11">
        <v>2015</v>
      </c>
      <c r="T354" s="2"/>
      <c r="U354" s="2"/>
      <c r="V354" s="2"/>
      <c r="W354" s="2"/>
      <c r="X354" s="2"/>
      <c r="Y354" s="2"/>
      <c r="Z354" s="2"/>
      <c r="AA354" s="2"/>
      <c r="AB354" s="2"/>
      <c r="AC354" s="2"/>
      <c r="AD354" s="2"/>
      <c r="AE354" s="2"/>
      <c r="AF354" s="2"/>
      <c r="AG354" s="2"/>
      <c r="AH354" s="2"/>
      <c r="AI354" s="2"/>
      <c r="AJ354" s="2"/>
      <c r="AK354" s="2"/>
    </row>
    <row r="355" spans="1:37" x14ac:dyDescent="0.2">
      <c r="A355" s="5" t="s">
        <v>20</v>
      </c>
      <c r="B355" s="2"/>
      <c r="D355" s="10">
        <v>42156</v>
      </c>
      <c r="E355" s="12" t="s">
        <v>290</v>
      </c>
      <c r="F355" s="12" t="s">
        <v>44</v>
      </c>
      <c r="G355" s="12" t="s">
        <v>45</v>
      </c>
      <c r="H355" s="12" t="s">
        <v>46</v>
      </c>
      <c r="I355" s="11">
        <v>233.27</v>
      </c>
      <c r="J355" s="11">
        <v>13.05</v>
      </c>
      <c r="K355" s="11">
        <v>55.8</v>
      </c>
      <c r="L355" s="11">
        <v>900</v>
      </c>
      <c r="M355" s="11">
        <v>571.79999999999995</v>
      </c>
      <c r="N355" s="11">
        <v>1756</v>
      </c>
      <c r="O355" s="10">
        <v>42156</v>
      </c>
      <c r="P355" s="11">
        <v>0</v>
      </c>
      <c r="Q355" s="11">
        <v>0</v>
      </c>
      <c r="R355" s="11">
        <v>328.2</v>
      </c>
      <c r="S355" s="11">
        <v>2015</v>
      </c>
      <c r="T355" s="2"/>
      <c r="U355" s="2"/>
      <c r="V355" s="2"/>
      <c r="W355" s="2"/>
      <c r="X355" s="2"/>
      <c r="Y355" s="2"/>
      <c r="Z355" s="2"/>
      <c r="AA355" s="2"/>
      <c r="AB355" s="2"/>
      <c r="AC355" s="2"/>
      <c r="AD355" s="2"/>
      <c r="AE355" s="2"/>
      <c r="AF355" s="2"/>
      <c r="AG355" s="2"/>
      <c r="AH355" s="2"/>
      <c r="AI355" s="2"/>
      <c r="AJ355" s="2"/>
      <c r="AK355" s="2"/>
    </row>
    <row r="356" spans="1:37" x14ac:dyDescent="0.2">
      <c r="A356" s="5" t="s">
        <v>20</v>
      </c>
      <c r="B356" s="2"/>
      <c r="D356" s="10">
        <v>42156</v>
      </c>
      <c r="E356" s="12" t="s">
        <v>291</v>
      </c>
      <c r="F356" s="12" t="s">
        <v>23</v>
      </c>
      <c r="G356" s="12" t="s">
        <v>47</v>
      </c>
      <c r="H356" s="12" t="s">
        <v>48</v>
      </c>
      <c r="I356" s="11">
        <v>44.48</v>
      </c>
      <c r="J356" s="11">
        <v>4.3499999999999996</v>
      </c>
      <c r="K356" s="11">
        <v>18.600000000000001</v>
      </c>
      <c r="L356" s="11">
        <v>300</v>
      </c>
      <c r="M356" s="11">
        <v>222.63</v>
      </c>
      <c r="N356" s="11">
        <v>1757</v>
      </c>
      <c r="O356" s="10">
        <v>42156</v>
      </c>
      <c r="P356" s="11">
        <v>0</v>
      </c>
      <c r="Q356" s="11">
        <v>0</v>
      </c>
      <c r="R356" s="11">
        <v>77.37</v>
      </c>
      <c r="S356" s="11">
        <v>2015</v>
      </c>
      <c r="T356" s="2"/>
      <c r="U356" s="2"/>
      <c r="V356" s="2"/>
      <c r="W356" s="2"/>
      <c r="X356" s="2"/>
      <c r="Y356" s="2"/>
      <c r="Z356" s="2"/>
      <c r="AA356" s="2"/>
      <c r="AB356" s="2"/>
      <c r="AC356" s="2"/>
      <c r="AD356" s="2"/>
      <c r="AE356" s="2"/>
      <c r="AF356" s="2"/>
      <c r="AG356" s="2"/>
      <c r="AH356" s="2"/>
      <c r="AI356" s="2"/>
      <c r="AJ356" s="2"/>
      <c r="AK356" s="2"/>
    </row>
    <row r="357" spans="1:37" x14ac:dyDescent="0.2">
      <c r="A357" s="5" t="s">
        <v>20</v>
      </c>
      <c r="B357" s="2"/>
      <c r="D357" s="10">
        <v>42156</v>
      </c>
      <c r="E357" s="12" t="s">
        <v>278</v>
      </c>
      <c r="F357" s="12" t="s">
        <v>23</v>
      </c>
      <c r="G357" s="12" t="s">
        <v>24</v>
      </c>
      <c r="H357" s="12" t="s">
        <v>25</v>
      </c>
      <c r="I357" s="11">
        <v>74.64</v>
      </c>
      <c r="J357" s="11">
        <v>5.8</v>
      </c>
      <c r="K357" s="11">
        <v>24.8</v>
      </c>
      <c r="L357" s="11">
        <v>400</v>
      </c>
      <c r="M357" s="11">
        <v>269.61</v>
      </c>
      <c r="N357" s="11">
        <v>1758</v>
      </c>
      <c r="O357" s="10">
        <v>42156</v>
      </c>
      <c r="P357" s="11">
        <v>0</v>
      </c>
      <c r="Q357" s="11">
        <v>0</v>
      </c>
      <c r="R357" s="11">
        <v>130.38999999999999</v>
      </c>
      <c r="S357" s="11">
        <v>2015</v>
      </c>
      <c r="T357" s="2"/>
      <c r="U357" s="2"/>
      <c r="V357" s="2"/>
      <c r="W357" s="2"/>
      <c r="X357" s="2"/>
      <c r="Y357" s="2"/>
      <c r="Z357" s="2"/>
      <c r="AA357" s="2"/>
      <c r="AB357" s="2"/>
      <c r="AC357" s="2"/>
      <c r="AD357" s="2"/>
      <c r="AE357" s="2"/>
      <c r="AF357" s="2"/>
      <c r="AG357" s="2"/>
      <c r="AH357" s="2"/>
      <c r="AI357" s="2"/>
      <c r="AJ357" s="2"/>
      <c r="AK357" s="2"/>
    </row>
    <row r="358" spans="1:37" x14ac:dyDescent="0.2">
      <c r="A358" s="5" t="s">
        <v>20</v>
      </c>
      <c r="B358" s="2"/>
      <c r="D358" s="10">
        <v>42156</v>
      </c>
      <c r="E358" s="12" t="s">
        <v>279</v>
      </c>
      <c r="F358" s="12" t="s">
        <v>23</v>
      </c>
      <c r="G358" s="12" t="s">
        <v>26</v>
      </c>
      <c r="H358" s="12" t="s">
        <v>27</v>
      </c>
      <c r="I358" s="11">
        <v>122.32</v>
      </c>
      <c r="J358" s="11">
        <v>7.25</v>
      </c>
      <c r="K358" s="11">
        <v>31</v>
      </c>
      <c r="L358" s="11">
        <v>500</v>
      </c>
      <c r="M358" s="11">
        <v>319.91000000000003</v>
      </c>
      <c r="N358" s="11">
        <v>1759</v>
      </c>
      <c r="O358" s="10">
        <v>42156</v>
      </c>
      <c r="P358" s="11">
        <v>0</v>
      </c>
      <c r="Q358" s="11">
        <v>0</v>
      </c>
      <c r="R358" s="11">
        <v>180.09</v>
      </c>
      <c r="S358" s="11">
        <v>2015</v>
      </c>
      <c r="T358" s="2"/>
      <c r="U358" s="2"/>
      <c r="V358" s="2"/>
      <c r="W358" s="2"/>
      <c r="X358" s="2"/>
      <c r="Y358" s="2"/>
      <c r="Z358" s="2"/>
      <c r="AA358" s="2"/>
      <c r="AB358" s="2"/>
      <c r="AC358" s="2"/>
      <c r="AD358" s="2"/>
      <c r="AE358" s="2"/>
      <c r="AF358" s="2"/>
      <c r="AG358" s="2"/>
      <c r="AH358" s="2"/>
      <c r="AI358" s="2"/>
      <c r="AJ358" s="2"/>
      <c r="AK358" s="2"/>
    </row>
    <row r="359" spans="1:37" x14ac:dyDescent="0.2">
      <c r="A359" s="5" t="s">
        <v>20</v>
      </c>
      <c r="B359" s="2"/>
      <c r="D359" s="10">
        <v>42156</v>
      </c>
      <c r="E359" s="12" t="s">
        <v>280</v>
      </c>
      <c r="F359" s="12" t="s">
        <v>23</v>
      </c>
      <c r="G359" s="12" t="s">
        <v>28</v>
      </c>
      <c r="H359" s="12" t="s">
        <v>29</v>
      </c>
      <c r="I359" s="11">
        <v>157.91999999999999</v>
      </c>
      <c r="J359" s="11">
        <v>8.6999999999999993</v>
      </c>
      <c r="K359" s="11">
        <v>37.200000000000003</v>
      </c>
      <c r="L359" s="11">
        <v>600</v>
      </c>
      <c r="M359" s="11">
        <v>362.18</v>
      </c>
      <c r="N359" s="11">
        <v>1760</v>
      </c>
      <c r="O359" s="10">
        <v>42156</v>
      </c>
      <c r="P359" s="11">
        <v>0</v>
      </c>
      <c r="Q359" s="11">
        <v>0</v>
      </c>
      <c r="R359" s="11">
        <v>237.82</v>
      </c>
      <c r="S359" s="11">
        <v>2015</v>
      </c>
      <c r="T359" s="2"/>
      <c r="U359" s="2"/>
      <c r="V359" s="2"/>
      <c r="W359" s="2"/>
      <c r="X359" s="2"/>
      <c r="Y359" s="2"/>
      <c r="Z359" s="2"/>
      <c r="AA359" s="2"/>
      <c r="AB359" s="2"/>
      <c r="AC359" s="2"/>
      <c r="AD359" s="2"/>
      <c r="AE359" s="2"/>
      <c r="AF359" s="2"/>
      <c r="AG359" s="2"/>
      <c r="AH359" s="2"/>
      <c r="AI359" s="2"/>
      <c r="AJ359" s="2"/>
      <c r="AK359" s="2"/>
    </row>
    <row r="360" spans="1:37" x14ac:dyDescent="0.2">
      <c r="A360" s="5" t="s">
        <v>20</v>
      </c>
      <c r="B360" s="2"/>
      <c r="D360" s="10">
        <v>42156</v>
      </c>
      <c r="E360" s="12" t="s">
        <v>281</v>
      </c>
      <c r="F360" s="12" t="s">
        <v>30</v>
      </c>
      <c r="G360" s="12" t="s">
        <v>31</v>
      </c>
      <c r="H360" s="12" t="s">
        <v>32</v>
      </c>
      <c r="I360" s="11">
        <v>92.32</v>
      </c>
      <c r="J360" s="11">
        <v>5.8</v>
      </c>
      <c r="K360" s="11">
        <v>24.8</v>
      </c>
      <c r="L360" s="11">
        <v>400</v>
      </c>
      <c r="M360" s="11">
        <v>265.2</v>
      </c>
      <c r="N360" s="11">
        <v>1761</v>
      </c>
      <c r="O360" s="10">
        <v>42156</v>
      </c>
      <c r="P360" s="11">
        <v>0</v>
      </c>
      <c r="Q360" s="11">
        <v>0</v>
      </c>
      <c r="R360" s="11">
        <v>134.80000000000001</v>
      </c>
      <c r="S360" s="11">
        <v>2015</v>
      </c>
      <c r="T360" s="2"/>
      <c r="U360" s="2"/>
      <c r="V360" s="2"/>
      <c r="W360" s="2"/>
      <c r="X360" s="2"/>
      <c r="Y360" s="2"/>
      <c r="Z360" s="2"/>
      <c r="AA360" s="2"/>
      <c r="AB360" s="2"/>
      <c r="AC360" s="2"/>
      <c r="AD360" s="2"/>
      <c r="AE360" s="2"/>
      <c r="AF360" s="2"/>
      <c r="AG360" s="2"/>
      <c r="AH360" s="2"/>
      <c r="AI360" s="2"/>
      <c r="AJ360" s="2"/>
      <c r="AK360" s="2"/>
    </row>
    <row r="361" spans="1:37" x14ac:dyDescent="0.2">
      <c r="A361" s="5" t="s">
        <v>20</v>
      </c>
      <c r="B361" s="2"/>
      <c r="D361" s="10">
        <v>42156</v>
      </c>
      <c r="E361" s="12" t="s">
        <v>282</v>
      </c>
      <c r="F361" s="12" t="s">
        <v>23</v>
      </c>
      <c r="G361" s="12" t="s">
        <v>33</v>
      </c>
      <c r="H361" s="12" t="s">
        <v>34</v>
      </c>
      <c r="I361" s="11">
        <v>153.81</v>
      </c>
      <c r="J361" s="11">
        <v>8.6999999999999993</v>
      </c>
      <c r="K361" s="11">
        <v>37.200000000000003</v>
      </c>
      <c r="L361" s="11">
        <v>600</v>
      </c>
      <c r="M361" s="11">
        <v>368.29</v>
      </c>
      <c r="N361" s="11">
        <v>1762</v>
      </c>
      <c r="O361" s="10">
        <v>42156</v>
      </c>
      <c r="P361" s="11">
        <v>0</v>
      </c>
      <c r="Q361" s="11">
        <v>0</v>
      </c>
      <c r="R361" s="11">
        <v>231.71</v>
      </c>
      <c r="S361" s="11">
        <v>2015</v>
      </c>
      <c r="T361" s="2"/>
      <c r="U361" s="2"/>
      <c r="V361" s="2"/>
      <c r="W361" s="2"/>
      <c r="X361" s="2"/>
      <c r="Y361" s="2"/>
      <c r="Z361" s="2"/>
      <c r="AA361" s="2"/>
      <c r="AB361" s="2"/>
      <c r="AC361" s="2"/>
      <c r="AD361" s="2"/>
      <c r="AE361" s="2"/>
      <c r="AF361" s="2"/>
      <c r="AG361" s="2"/>
      <c r="AH361" s="2"/>
      <c r="AI361" s="2"/>
      <c r="AJ361" s="2"/>
      <c r="AK361" s="2"/>
    </row>
    <row r="362" spans="1:37" x14ac:dyDescent="0.2">
      <c r="A362" s="5" t="s">
        <v>20</v>
      </c>
      <c r="B362" s="2"/>
      <c r="D362" s="10">
        <v>42005</v>
      </c>
      <c r="E362" s="12" t="s">
        <v>132</v>
      </c>
      <c r="F362" s="12" t="s">
        <v>35</v>
      </c>
      <c r="G362" s="12" t="s">
        <v>36</v>
      </c>
      <c r="H362" s="12" t="s">
        <v>37</v>
      </c>
      <c r="I362" s="11">
        <v>2177.04</v>
      </c>
      <c r="J362" s="11">
        <v>126.88</v>
      </c>
      <c r="K362" s="11">
        <v>542.5</v>
      </c>
      <c r="L362" s="11">
        <v>8750</v>
      </c>
      <c r="M362" s="11">
        <v>5326.22</v>
      </c>
      <c r="N362" s="11">
        <v>1806</v>
      </c>
      <c r="O362" s="10">
        <v>42005</v>
      </c>
      <c r="P362" s="11">
        <v>0</v>
      </c>
      <c r="Q362" s="11">
        <v>0</v>
      </c>
      <c r="R362" s="11">
        <v>3423.78</v>
      </c>
      <c r="S362" s="11">
        <v>2015</v>
      </c>
      <c r="T362" s="2"/>
      <c r="U362" s="2"/>
      <c r="V362" s="2"/>
      <c r="W362" s="2"/>
      <c r="X362" s="2"/>
      <c r="Y362" s="2"/>
      <c r="Z362" s="2"/>
      <c r="AA362" s="2"/>
      <c r="AB362" s="2"/>
      <c r="AC362" s="2"/>
      <c r="AD362" s="2"/>
      <c r="AE362" s="2"/>
      <c r="AF362" s="2"/>
      <c r="AG362" s="2"/>
      <c r="AH362" s="2"/>
      <c r="AI362" s="2"/>
      <c r="AJ362" s="2"/>
      <c r="AK362" s="2"/>
    </row>
    <row r="363" spans="1:37" x14ac:dyDescent="0.2">
      <c r="A363" s="5" t="s">
        <v>20</v>
      </c>
      <c r="B363" s="2"/>
      <c r="D363" s="10">
        <v>42005</v>
      </c>
      <c r="E363" s="12" t="s">
        <v>133</v>
      </c>
      <c r="F363" s="12" t="s">
        <v>35</v>
      </c>
      <c r="G363" s="12" t="s">
        <v>38</v>
      </c>
      <c r="H363" s="12" t="s">
        <v>39</v>
      </c>
      <c r="I363" s="11">
        <v>1403.25</v>
      </c>
      <c r="J363" s="11">
        <v>80.48</v>
      </c>
      <c r="K363" s="11">
        <v>344.1</v>
      </c>
      <c r="L363" s="11">
        <v>5550</v>
      </c>
      <c r="M363" s="11">
        <v>3534.89</v>
      </c>
      <c r="N363" s="11">
        <v>1807</v>
      </c>
      <c r="O363" s="10">
        <v>42005</v>
      </c>
      <c r="P363" s="11">
        <v>0</v>
      </c>
      <c r="Q363" s="11">
        <v>0</v>
      </c>
      <c r="R363" s="11">
        <v>2015.11</v>
      </c>
      <c r="S363" s="11">
        <v>2015</v>
      </c>
      <c r="T363" s="2"/>
      <c r="U363" s="2"/>
      <c r="V363" s="2"/>
      <c r="W363" s="2"/>
      <c r="X363" s="2"/>
      <c r="Y363" s="2"/>
      <c r="Z363" s="2"/>
      <c r="AA363" s="2"/>
      <c r="AB363" s="2"/>
      <c r="AC363" s="2"/>
      <c r="AD363" s="2"/>
      <c r="AE363" s="2"/>
      <c r="AF363" s="2"/>
      <c r="AG363" s="2"/>
      <c r="AH363" s="2"/>
      <c r="AI363" s="2"/>
      <c r="AJ363" s="2"/>
      <c r="AK363" s="2"/>
    </row>
    <row r="364" spans="1:37" x14ac:dyDescent="0.2">
      <c r="A364" s="5" t="s">
        <v>20</v>
      </c>
      <c r="B364" s="2"/>
      <c r="D364" s="10">
        <v>42005</v>
      </c>
      <c r="E364" s="12" t="s">
        <v>134</v>
      </c>
      <c r="F364" s="12" t="s">
        <v>35</v>
      </c>
      <c r="G364" s="12" t="s">
        <v>40</v>
      </c>
      <c r="H364" s="12" t="s">
        <v>41</v>
      </c>
      <c r="I364" s="11">
        <v>1427.94</v>
      </c>
      <c r="J364" s="11">
        <v>95.26</v>
      </c>
      <c r="K364" s="11">
        <v>407.34</v>
      </c>
      <c r="L364" s="11">
        <v>6570</v>
      </c>
      <c r="M364" s="11">
        <v>4236.12</v>
      </c>
      <c r="N364" s="11">
        <v>1808</v>
      </c>
      <c r="O364" s="10">
        <v>42005</v>
      </c>
      <c r="P364" s="11">
        <v>0</v>
      </c>
      <c r="Q364" s="11">
        <v>0</v>
      </c>
      <c r="R364" s="11">
        <v>2333.88</v>
      </c>
      <c r="S364" s="11">
        <v>2015</v>
      </c>
      <c r="T364" s="2"/>
      <c r="U364" s="2"/>
      <c r="V364" s="2"/>
      <c r="W364" s="2"/>
      <c r="X364" s="2"/>
      <c r="Y364" s="2"/>
      <c r="Z364" s="2"/>
      <c r="AA364" s="2"/>
      <c r="AB364" s="2"/>
      <c r="AC364" s="2"/>
      <c r="AD364" s="2"/>
      <c r="AE364" s="2"/>
      <c r="AF364" s="2"/>
      <c r="AG364" s="2"/>
      <c r="AH364" s="2"/>
      <c r="AI364" s="2"/>
      <c r="AJ364" s="2"/>
      <c r="AK364" s="2"/>
    </row>
    <row r="365" spans="1:37" x14ac:dyDescent="0.2">
      <c r="A365" s="5" t="s">
        <v>20</v>
      </c>
      <c r="B365" s="2"/>
      <c r="D365" s="10">
        <v>42005</v>
      </c>
      <c r="E365" s="12" t="s">
        <v>135</v>
      </c>
      <c r="F365" s="12" t="s">
        <v>35</v>
      </c>
      <c r="G365" s="12" t="s">
        <v>42</v>
      </c>
      <c r="H365" s="12" t="s">
        <v>43</v>
      </c>
      <c r="I365" s="11">
        <v>1646.94</v>
      </c>
      <c r="J365" s="11">
        <v>105.85</v>
      </c>
      <c r="K365" s="11">
        <v>452.6</v>
      </c>
      <c r="L365" s="11">
        <v>7300</v>
      </c>
      <c r="M365" s="11">
        <v>4880.6099999999997</v>
      </c>
      <c r="N365" s="11">
        <v>1809</v>
      </c>
      <c r="O365" s="10">
        <v>42005</v>
      </c>
      <c r="P365" s="11">
        <v>0</v>
      </c>
      <c r="Q365" s="11">
        <v>0</v>
      </c>
      <c r="R365" s="11">
        <v>2419.39</v>
      </c>
      <c r="S365" s="11">
        <v>2015</v>
      </c>
      <c r="T365" s="2"/>
      <c r="U365" s="2"/>
      <c r="V365" s="2"/>
      <c r="W365" s="2"/>
      <c r="X365" s="2"/>
      <c r="Y365" s="2"/>
      <c r="Z365" s="2"/>
      <c r="AA365" s="2"/>
      <c r="AB365" s="2"/>
      <c r="AC365" s="2"/>
      <c r="AD365" s="2"/>
      <c r="AE365" s="2"/>
      <c r="AF365" s="2"/>
      <c r="AG365" s="2"/>
      <c r="AH365" s="2"/>
      <c r="AI365" s="2"/>
      <c r="AJ365" s="2"/>
      <c r="AK365" s="2"/>
    </row>
    <row r="366" spans="1:37" x14ac:dyDescent="0.2">
      <c r="A366" s="5" t="s">
        <v>20</v>
      </c>
      <c r="B366" s="2"/>
      <c r="D366" s="10">
        <v>42156</v>
      </c>
      <c r="E366" s="12" t="s">
        <v>283</v>
      </c>
      <c r="F366" s="12" t="s">
        <v>35</v>
      </c>
      <c r="G366" s="12" t="s">
        <v>36</v>
      </c>
      <c r="H366" s="12" t="s">
        <v>37</v>
      </c>
      <c r="I366" s="11">
        <v>2177.04</v>
      </c>
      <c r="J366" s="11">
        <v>126.87</v>
      </c>
      <c r="K366" s="11">
        <v>542.5</v>
      </c>
      <c r="L366" s="11">
        <v>8750</v>
      </c>
      <c r="M366" s="11">
        <v>5326.23</v>
      </c>
      <c r="N366" s="11">
        <v>1810</v>
      </c>
      <c r="O366" s="10">
        <v>42156</v>
      </c>
      <c r="P366" s="11">
        <v>0</v>
      </c>
      <c r="Q366" s="11">
        <v>0</v>
      </c>
      <c r="R366" s="11">
        <v>3423.77</v>
      </c>
      <c r="S366" s="11">
        <v>2015</v>
      </c>
      <c r="T366" s="2"/>
      <c r="U366" s="2"/>
      <c r="V366" s="2"/>
      <c r="W366" s="2"/>
      <c r="X366" s="2"/>
      <c r="Y366" s="2"/>
      <c r="Z366" s="2"/>
      <c r="AA366" s="2"/>
      <c r="AB366" s="2"/>
      <c r="AC366" s="2"/>
      <c r="AD366" s="2"/>
      <c r="AE366" s="2"/>
      <c r="AF366" s="2"/>
      <c r="AG366" s="2"/>
      <c r="AH366" s="2"/>
      <c r="AI366" s="2"/>
      <c r="AJ366" s="2"/>
      <c r="AK366" s="2"/>
    </row>
    <row r="367" spans="1:37" x14ac:dyDescent="0.2">
      <c r="A367" s="5" t="s">
        <v>20</v>
      </c>
      <c r="B367" s="2"/>
      <c r="D367" s="10">
        <v>42156</v>
      </c>
      <c r="E367" s="12" t="s">
        <v>284</v>
      </c>
      <c r="F367" s="12" t="s">
        <v>35</v>
      </c>
      <c r="G367" s="12" t="s">
        <v>38</v>
      </c>
      <c r="H367" s="12" t="s">
        <v>39</v>
      </c>
      <c r="I367" s="11">
        <v>1403.25</v>
      </c>
      <c r="J367" s="11">
        <v>80.47</v>
      </c>
      <c r="K367" s="11">
        <v>344.1</v>
      </c>
      <c r="L367" s="11">
        <v>5550</v>
      </c>
      <c r="M367" s="11">
        <v>3534.9</v>
      </c>
      <c r="N367" s="11">
        <v>1811</v>
      </c>
      <c r="O367" s="10">
        <v>42156</v>
      </c>
      <c r="P367" s="11">
        <v>0</v>
      </c>
      <c r="Q367" s="11">
        <v>0</v>
      </c>
      <c r="R367" s="11">
        <v>2015.1</v>
      </c>
      <c r="S367" s="11">
        <v>2015</v>
      </c>
      <c r="T367" s="2"/>
      <c r="U367" s="2"/>
      <c r="V367" s="2"/>
      <c r="W367" s="2"/>
      <c r="X367" s="2"/>
      <c r="Y367" s="2"/>
      <c r="Z367" s="2"/>
      <c r="AA367" s="2"/>
      <c r="AB367" s="2"/>
      <c r="AC367" s="2"/>
      <c r="AD367" s="2"/>
      <c r="AE367" s="2"/>
      <c r="AF367" s="2"/>
      <c r="AG367" s="2"/>
      <c r="AH367" s="2"/>
      <c r="AI367" s="2"/>
      <c r="AJ367" s="2"/>
      <c r="AK367" s="2"/>
    </row>
    <row r="368" spans="1:37" x14ac:dyDescent="0.2">
      <c r="A368" s="5" t="s">
        <v>20</v>
      </c>
      <c r="B368" s="2"/>
      <c r="D368" s="10">
        <v>42156</v>
      </c>
      <c r="E368" s="12" t="s">
        <v>285</v>
      </c>
      <c r="F368" s="12" t="s">
        <v>35</v>
      </c>
      <c r="G368" s="12" t="s">
        <v>40</v>
      </c>
      <c r="H368" s="12" t="s">
        <v>41</v>
      </c>
      <c r="I368" s="11">
        <v>1427.94</v>
      </c>
      <c r="J368" s="11">
        <v>95.27</v>
      </c>
      <c r="K368" s="11">
        <v>407.34</v>
      </c>
      <c r="L368" s="11">
        <v>6570</v>
      </c>
      <c r="M368" s="11">
        <v>4236.1099999999997</v>
      </c>
      <c r="N368" s="11">
        <v>1812</v>
      </c>
      <c r="O368" s="10">
        <v>42156</v>
      </c>
      <c r="P368" s="11">
        <v>0</v>
      </c>
      <c r="Q368" s="11">
        <v>0</v>
      </c>
      <c r="R368" s="11">
        <v>2333.89</v>
      </c>
      <c r="S368" s="11">
        <v>2015</v>
      </c>
      <c r="T368" s="2"/>
      <c r="U368" s="2"/>
      <c r="V368" s="2"/>
      <c r="W368" s="2"/>
      <c r="X368" s="2"/>
      <c r="Y368" s="2"/>
      <c r="Z368" s="2"/>
      <c r="AA368" s="2"/>
      <c r="AB368" s="2"/>
      <c r="AC368" s="2"/>
      <c r="AD368" s="2"/>
      <c r="AE368" s="2"/>
      <c r="AF368" s="2"/>
      <c r="AG368" s="2"/>
      <c r="AH368" s="2"/>
      <c r="AI368" s="2"/>
      <c r="AJ368" s="2"/>
      <c r="AK368" s="2"/>
    </row>
    <row r="369" spans="1:37" x14ac:dyDescent="0.2">
      <c r="A369" s="5" t="s">
        <v>20</v>
      </c>
      <c r="B369" s="2"/>
      <c r="D369" s="10">
        <v>42156</v>
      </c>
      <c r="E369" s="12" t="s">
        <v>286</v>
      </c>
      <c r="F369" s="12" t="s">
        <v>35</v>
      </c>
      <c r="G369" s="12" t="s">
        <v>42</v>
      </c>
      <c r="H369" s="12" t="s">
        <v>43</v>
      </c>
      <c r="I369" s="11">
        <v>1646.94</v>
      </c>
      <c r="J369" s="11">
        <v>105.85</v>
      </c>
      <c r="K369" s="11">
        <v>452.6</v>
      </c>
      <c r="L369" s="11">
        <v>7300</v>
      </c>
      <c r="M369" s="11">
        <v>4880.6099999999997</v>
      </c>
      <c r="N369" s="11">
        <v>1813</v>
      </c>
      <c r="O369" s="10">
        <v>42156</v>
      </c>
      <c r="P369" s="11">
        <v>0</v>
      </c>
      <c r="Q369" s="11">
        <v>0</v>
      </c>
      <c r="R369" s="11">
        <v>2419.39</v>
      </c>
      <c r="S369" s="11">
        <v>2015</v>
      </c>
      <c r="T369" s="2"/>
      <c r="U369" s="2"/>
      <c r="V369" s="2"/>
      <c r="W369" s="2"/>
      <c r="X369" s="2"/>
      <c r="Y369" s="2"/>
      <c r="Z369" s="2"/>
      <c r="AA369" s="2"/>
      <c r="AB369" s="2"/>
      <c r="AC369" s="2"/>
      <c r="AD369" s="2"/>
      <c r="AE369" s="2"/>
      <c r="AF369" s="2"/>
      <c r="AG369" s="2"/>
      <c r="AH369" s="2"/>
      <c r="AI369" s="2"/>
      <c r="AJ369" s="2"/>
      <c r="AK369" s="2"/>
    </row>
    <row r="370" spans="1:37" x14ac:dyDescent="0.2">
      <c r="A370" s="5" t="s">
        <v>20</v>
      </c>
      <c r="B370" s="2"/>
      <c r="D370" t="s">
        <v>22</v>
      </c>
      <c r="E370"/>
      <c r="F370"/>
      <c r="G370"/>
      <c r="H370"/>
      <c r="I370">
        <f>SUBTOTAL(109,PayrollCheckAndDistributionHistory[Federal Withholding/Pay Run])</f>
        <v>43222.859999999964</v>
      </c>
      <c r="J370">
        <f>SUBTOTAL(109,PayrollCheckAndDistributionHistory[FICA/Medicare Withholding/Pay Run])</f>
        <v>5887.840000000002</v>
      </c>
      <c r="K370">
        <f>SUBTOTAL(109,PayrollCheckAndDistributionHistory[FICA/Social Security Withholding/Pay Run])</f>
        <v>25175.509999999995</v>
      </c>
      <c r="L370">
        <f>SUBTOTAL(109,PayrollCheckAndDistributionHistory[Gross Wages/Pay Run])</f>
        <v>417786.29999999987</v>
      </c>
      <c r="M370">
        <f>SUBTOTAL(109,PayrollCheckAndDistributionHistory[Net Wages/Pay Run])</f>
        <v>307486.82999999984</v>
      </c>
      <c r="N370">
        <f>SUBTOTAL(109,PayrollCheckAndDistributionHistory[Payment/Adjustment Number])</f>
        <v>226709</v>
      </c>
      <c r="O370"/>
      <c r="P370">
        <f>SUBTOTAL(109,PayrollCheckAndDistributionHistory[Total Benefit])</f>
        <v>17190.079999999987</v>
      </c>
      <c r="Q370">
        <f>SUBTOTAL(109,PayrollCheckAndDistributionHistory[Total Deductions])</f>
        <v>23828.419999999995</v>
      </c>
      <c r="R370">
        <f>SUBTOTAL(109,PayrollCheckAndDistributionHistory[Total Taxes])</f>
        <v>86471.050000000061</v>
      </c>
      <c r="S370">
        <f>SUBTOTAL(109,PayrollCheckAndDistributionHistory[Year])</f>
        <v>721370</v>
      </c>
      <c r="T370" s="2"/>
      <c r="U370" s="2"/>
      <c r="V370" s="2"/>
      <c r="W370" s="2"/>
      <c r="X370" s="2"/>
      <c r="Y370" s="2"/>
      <c r="Z370" s="2"/>
      <c r="AA370" s="2"/>
      <c r="AB370" s="2"/>
      <c r="AC370" s="2"/>
      <c r="AD370" s="2"/>
      <c r="AE370" s="2"/>
      <c r="AF370" s="2"/>
      <c r="AG370" s="2"/>
      <c r="AH370" s="2"/>
      <c r="AI370" s="2"/>
      <c r="AJ370" s="2"/>
      <c r="AK370" s="2"/>
    </row>
    <row r="371" spans="1:37" x14ac:dyDescent="0.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row>
    <row r="372" spans="1:37"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row>
    <row r="373" spans="1:37"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row>
    <row r="374" spans="1:37"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row>
  </sheetData>
  <pageMargins left="0.7" right="0.7" top="0.75" bottom="0.75" header="0.3" footer="0.3"/>
  <pageSetup scale="29"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workbookViewId="0"/>
  </sheetViews>
  <sheetFormatPr defaultRowHeight="14.25" x14ac:dyDescent="0.2"/>
  <sheetData>
    <row r="1" spans="1:20" x14ac:dyDescent="0.2">
      <c r="A1" s="1" t="s">
        <v>490</v>
      </c>
      <c r="C1" s="1" t="s">
        <v>94</v>
      </c>
      <c r="D1" s="1" t="s">
        <v>95</v>
      </c>
    </row>
    <row r="4" spans="1:20" x14ac:dyDescent="0.2">
      <c r="C4" s="1" t="s">
        <v>97</v>
      </c>
      <c r="D4" s="1" t="s">
        <v>98</v>
      </c>
    </row>
    <row r="5" spans="1:20" x14ac:dyDescent="0.2">
      <c r="C5" s="1" t="s">
        <v>100</v>
      </c>
    </row>
    <row r="6" spans="1:20" x14ac:dyDescent="0.2">
      <c r="C6" s="1" t="s">
        <v>92</v>
      </c>
      <c r="D6" s="1" t="s">
        <v>93</v>
      </c>
    </row>
    <row r="7" spans="1:20" x14ac:dyDescent="0.2">
      <c r="A7" s="1" t="s">
        <v>96</v>
      </c>
      <c r="C7" s="1" t="s">
        <v>4</v>
      </c>
      <c r="D7" s="1" t="s">
        <v>101</v>
      </c>
    </row>
    <row r="9" spans="1:20" x14ac:dyDescent="0.2">
      <c r="A9" s="1" t="s">
        <v>1</v>
      </c>
      <c r="D9" s="1" t="s">
        <v>2</v>
      </c>
      <c r="E9" s="1" t="s">
        <v>4</v>
      </c>
      <c r="F9" s="1" t="s">
        <v>5</v>
      </c>
      <c r="G9" s="1" t="s">
        <v>6</v>
      </c>
      <c r="H9" s="1" t="s">
        <v>7</v>
      </c>
      <c r="I9" s="1" t="s">
        <v>8</v>
      </c>
      <c r="J9" s="1" t="s">
        <v>9</v>
      </c>
      <c r="K9" s="1" t="s">
        <v>10</v>
      </c>
      <c r="L9" s="1" t="s">
        <v>11</v>
      </c>
      <c r="M9" s="1" t="s">
        <v>12</v>
      </c>
      <c r="N9" s="1" t="s">
        <v>13</v>
      </c>
      <c r="O9" s="1" t="s">
        <v>14</v>
      </c>
      <c r="P9" s="1" t="s">
        <v>15</v>
      </c>
      <c r="Q9" s="1" t="s">
        <v>16</v>
      </c>
      <c r="R9" s="1" t="s">
        <v>17</v>
      </c>
      <c r="S9" s="1" t="s">
        <v>18</v>
      </c>
      <c r="T9" s="1" t="s">
        <v>19</v>
      </c>
    </row>
    <row r="10" spans="1:20" x14ac:dyDescent="0.2">
      <c r="A10" s="1" t="s">
        <v>1</v>
      </c>
      <c r="D10" s="1" t="s">
        <v>3</v>
      </c>
      <c r="E10" s="1" t="s">
        <v>4</v>
      </c>
      <c r="F10" s="1" t="s">
        <v>5</v>
      </c>
      <c r="G10" s="1" t="s">
        <v>6</v>
      </c>
      <c r="H10" s="1" t="s">
        <v>7</v>
      </c>
      <c r="I10" s="1" t="s">
        <v>8</v>
      </c>
      <c r="J10" s="1" t="s">
        <v>9</v>
      </c>
      <c r="K10" s="1" t="s">
        <v>10</v>
      </c>
      <c r="L10" s="1" t="s">
        <v>11</v>
      </c>
      <c r="M10" s="1" t="s">
        <v>12</v>
      </c>
      <c r="N10" s="1" t="s">
        <v>13</v>
      </c>
      <c r="O10" s="1" t="s">
        <v>14</v>
      </c>
      <c r="P10" s="1" t="s">
        <v>15</v>
      </c>
      <c r="Q10" s="1" t="s">
        <v>16</v>
      </c>
      <c r="R10" s="1" t="s">
        <v>17</v>
      </c>
      <c r="S10" s="1" t="s">
        <v>18</v>
      </c>
      <c r="T10" s="1" t="s">
        <v>19</v>
      </c>
    </row>
    <row r="11" spans="1:20" x14ac:dyDescent="0.2">
      <c r="D11" s="1" t="s">
        <v>469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workbookViewId="0"/>
  </sheetViews>
  <sheetFormatPr defaultRowHeight="14.25" x14ac:dyDescent="0.2"/>
  <sheetData>
    <row r="1" spans="1:20" x14ac:dyDescent="0.2">
      <c r="A1" s="1" t="s">
        <v>490</v>
      </c>
      <c r="C1" s="1" t="s">
        <v>94</v>
      </c>
      <c r="D1" s="1" t="s">
        <v>95</v>
      </c>
    </row>
    <row r="4" spans="1:20" x14ac:dyDescent="0.2">
      <c r="C4" s="1" t="s">
        <v>97</v>
      </c>
      <c r="D4" s="1" t="s">
        <v>98</v>
      </c>
    </row>
    <row r="5" spans="1:20" x14ac:dyDescent="0.2">
      <c r="C5" s="1" t="s">
        <v>100</v>
      </c>
    </row>
    <row r="6" spans="1:20" x14ac:dyDescent="0.2">
      <c r="C6" s="1" t="s">
        <v>92</v>
      </c>
      <c r="D6" s="1" t="s">
        <v>93</v>
      </c>
    </row>
    <row r="7" spans="1:20" x14ac:dyDescent="0.2">
      <c r="A7" s="1" t="s">
        <v>96</v>
      </c>
      <c r="C7" s="1" t="s">
        <v>4</v>
      </c>
      <c r="D7" s="1" t="s">
        <v>101</v>
      </c>
    </row>
    <row r="9" spans="1:20" x14ac:dyDescent="0.2">
      <c r="A9" s="1" t="s">
        <v>1</v>
      </c>
      <c r="D9" s="1" t="s">
        <v>2</v>
      </c>
      <c r="E9" s="1" t="s">
        <v>4</v>
      </c>
      <c r="F9" s="1" t="s">
        <v>5</v>
      </c>
      <c r="G9" s="1" t="s">
        <v>6</v>
      </c>
      <c r="H9" s="1" t="s">
        <v>7</v>
      </c>
      <c r="I9" s="1" t="s">
        <v>8</v>
      </c>
      <c r="J9" s="1" t="s">
        <v>9</v>
      </c>
      <c r="K9" s="1" t="s">
        <v>10</v>
      </c>
      <c r="L9" s="1" t="s">
        <v>11</v>
      </c>
      <c r="M9" s="1" t="s">
        <v>12</v>
      </c>
      <c r="N9" s="1" t="s">
        <v>13</v>
      </c>
      <c r="O9" s="1" t="s">
        <v>14</v>
      </c>
      <c r="P9" s="1" t="s">
        <v>15</v>
      </c>
      <c r="Q9" s="1" t="s">
        <v>16</v>
      </c>
      <c r="R9" s="1" t="s">
        <v>17</v>
      </c>
      <c r="S9" s="1" t="s">
        <v>18</v>
      </c>
      <c r="T9" s="1" t="s">
        <v>19</v>
      </c>
    </row>
    <row r="10" spans="1:20" x14ac:dyDescent="0.2">
      <c r="A10" s="1" t="s">
        <v>1</v>
      </c>
      <c r="D10" s="1" t="s">
        <v>3</v>
      </c>
      <c r="E10" s="1" t="s">
        <v>4</v>
      </c>
      <c r="F10" s="1" t="s">
        <v>5</v>
      </c>
      <c r="G10" s="1" t="s">
        <v>6</v>
      </c>
      <c r="H10" s="1" t="s">
        <v>7</v>
      </c>
      <c r="I10" s="1" t="s">
        <v>8</v>
      </c>
      <c r="J10" s="1" t="s">
        <v>9</v>
      </c>
      <c r="K10" s="1" t="s">
        <v>10</v>
      </c>
      <c r="L10" s="1" t="s">
        <v>11</v>
      </c>
      <c r="M10" s="1" t="s">
        <v>12</v>
      </c>
      <c r="N10" s="1" t="s">
        <v>13</v>
      </c>
      <c r="O10" s="1" t="s">
        <v>14</v>
      </c>
      <c r="P10" s="1" t="s">
        <v>15</v>
      </c>
      <c r="Q10" s="1" t="s">
        <v>16</v>
      </c>
      <c r="R10" s="1" t="s">
        <v>17</v>
      </c>
      <c r="S10" s="1" t="s">
        <v>18</v>
      </c>
      <c r="T10" s="1" t="s">
        <v>19</v>
      </c>
    </row>
    <row r="11" spans="1:20" x14ac:dyDescent="0.2">
      <c r="D11" s="1" t="s">
        <v>469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Payroll Checks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Check Distributions</dc:title>
  <dc:subject>Jet Basics</dc:subject>
  <dc:creator>Keesha M. Wallace</dc:creator>
  <dc:description>Payroll check distribution history by department with a user-defined filter on check date.</dc:description>
  <cp:lastModifiedBy>Kim R. Duey</cp:lastModifiedBy>
  <cp:lastPrinted>2013-02-20T04:40:29Z</cp:lastPrinted>
  <dcterms:created xsi:type="dcterms:W3CDTF">2013-02-08T01:02:58Z</dcterms:created>
  <dcterms:modified xsi:type="dcterms:W3CDTF">2018-09-27T14:22:39Z</dcterms:modified>
  <cp:category>Human Resources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