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985"/>
  </bookViews>
  <sheets>
    <sheet name="Read Me" sheetId="18" r:id="rId1"/>
    <sheet name="Sales &amp; Inv Amts by Salesperson" sheetId="4" r:id="rId2"/>
    <sheet name="Report" sheetId="1" r:id="rId3"/>
    <sheet name="Sheet4" sheetId="21" state="veryHidden" r:id="rId4"/>
    <sheet name="Sheet5" sheetId="22" state="veryHidden" r:id="rId5"/>
  </sheets>
  <calcPr calcId="162913"/>
  <pivotCaches>
    <pivotCache cacheId="18"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1" i="1" l="1"/>
  <c r="M111" i="1"/>
  <c r="F111" i="1"/>
</calcChain>
</file>

<file path=xl/sharedStrings.xml><?xml version="1.0" encoding="utf-8"?>
<sst xmlns="http://schemas.openxmlformats.org/spreadsheetml/2006/main" count="1092" uniqueCount="318">
  <si>
    <t>Auto+Hide+Values</t>
  </si>
  <si>
    <t>Hide</t>
  </si>
  <si>
    <t>Headers:</t>
  </si>
  <si>
    <t>Fields:</t>
  </si>
  <si>
    <t>Country</t>
  </si>
  <si>
    <t>Created Date</t>
  </si>
  <si>
    <t>Currency ID</t>
  </si>
  <si>
    <t>Customer Balance</t>
  </si>
  <si>
    <t>Customer Class</t>
  </si>
  <si>
    <t>Customer Name</t>
  </si>
  <si>
    <t>Customer Number</t>
  </si>
  <si>
    <t>Sales Territory</t>
  </si>
  <si>
    <t>Salesperson ID</t>
  </si>
  <si>
    <t>State</t>
  </si>
  <si>
    <t>Total # Invoices YTD</t>
  </si>
  <si>
    <t>Total Sales YTD</t>
  </si>
  <si>
    <t>AutoTable</t>
  </si>
  <si>
    <t>Fit</t>
  </si>
  <si>
    <t>AutoTable+Fit</t>
  </si>
  <si>
    <t>Total</t>
  </si>
  <si>
    <t/>
  </si>
  <si>
    <t>Z-US$</t>
  </si>
  <si>
    <t>USA-ILMO-T1</t>
  </si>
  <si>
    <t>Downtown Hotel</t>
  </si>
  <si>
    <t>DOWNTOWN001</t>
  </si>
  <si>
    <t>TERRITORY 1</t>
  </si>
  <si>
    <t>PAUL W.</t>
  </si>
  <si>
    <t>IL</t>
  </si>
  <si>
    <t>Service</t>
  </si>
  <si>
    <t>SVCRETURN01</t>
  </si>
  <si>
    <t>Australia</t>
  </si>
  <si>
    <t>Z-AUD</t>
  </si>
  <si>
    <t>AUSTRALIA-T8</t>
  </si>
  <si>
    <t>Kelly Consulting</t>
  </si>
  <si>
    <t>KELLYCON0001</t>
  </si>
  <si>
    <t>TERRITORY 8</t>
  </si>
  <si>
    <t>IAN M.</t>
  </si>
  <si>
    <t>VIC</t>
  </si>
  <si>
    <t>Continental Properties</t>
  </si>
  <si>
    <t>CONTINEN0001</t>
  </si>
  <si>
    <t>NSW</t>
  </si>
  <si>
    <t>Computer Equipment Leasing</t>
  </si>
  <si>
    <t>COMPUTER0003</t>
  </si>
  <si>
    <t>Executive Resources</t>
  </si>
  <si>
    <t>EXECUTIV0001</t>
  </si>
  <si>
    <t>Boyle's Country Inn's</t>
  </si>
  <si>
    <t>BOYLESCO0001</t>
  </si>
  <si>
    <t>Leisure &amp; Travel Consultants</t>
  </si>
  <si>
    <t>LEISURET0001</t>
  </si>
  <si>
    <t>St. Patrick's Hospital</t>
  </si>
  <si>
    <t>STPATRIC0001</t>
  </si>
  <si>
    <t>Canada</t>
  </si>
  <si>
    <t>Z-C$</t>
  </si>
  <si>
    <t>CAN-ONMBSK-T6</t>
  </si>
  <si>
    <t>Magnificent Office Images</t>
  </si>
  <si>
    <t>MAGNIFIC0001</t>
  </si>
  <si>
    <t>TERRITORY 6</t>
  </si>
  <si>
    <t>GARY W.</t>
  </si>
  <si>
    <t>MB</t>
  </si>
  <si>
    <t>CAN-PQMT-T5</t>
  </si>
  <si>
    <t>Dollis Cove Resort</t>
  </si>
  <si>
    <t>DOLLISCO0001</t>
  </si>
  <si>
    <t>TERRITORY 5</t>
  </si>
  <si>
    <t>FRANCINE B.</t>
  </si>
  <si>
    <t>PEI</t>
  </si>
  <si>
    <t>Advanced Tech Satellite System</t>
  </si>
  <si>
    <t>ADVANCED0002</t>
  </si>
  <si>
    <t>ON</t>
  </si>
  <si>
    <t>Computers Unlimited</t>
  </si>
  <si>
    <t>COMPUTER0002</t>
  </si>
  <si>
    <t>AB</t>
  </si>
  <si>
    <t>CAN-ABBCYKNWTT7</t>
  </si>
  <si>
    <t>Communication Connections</t>
  </si>
  <si>
    <t>COMMUNIC0002</t>
  </si>
  <si>
    <t>TERRITORY 7</t>
  </si>
  <si>
    <t>ERIN J.</t>
  </si>
  <si>
    <t>BC</t>
  </si>
  <si>
    <t>Breakthrough Telemarketing</t>
  </si>
  <si>
    <t>BREAKTHR0001</t>
  </si>
  <si>
    <t>PQ</t>
  </si>
  <si>
    <t>COMMUNIC0001</t>
  </si>
  <si>
    <t>Place &amp; MacDero Associates</t>
  </si>
  <si>
    <t>PLACEMAD0001</t>
  </si>
  <si>
    <t>Rosellen General Hospital</t>
  </si>
  <si>
    <t>ROSELLEN0001</t>
  </si>
  <si>
    <t>SK</t>
  </si>
  <si>
    <t>LeClerc &amp; Associates</t>
  </si>
  <si>
    <t>LECLERC0001</t>
  </si>
  <si>
    <t>Novia Scotia Tech. Institute</t>
  </si>
  <si>
    <t>NOVASCOT0001</t>
  </si>
  <si>
    <t>NS</t>
  </si>
  <si>
    <t>Northern Family Hospital</t>
  </si>
  <si>
    <t>NORTHERN0002</t>
  </si>
  <si>
    <t>NF</t>
  </si>
  <si>
    <t>Data Communications Inc.</t>
  </si>
  <si>
    <t>DATACOMM0001</t>
  </si>
  <si>
    <t>Vista Travel</t>
  </si>
  <si>
    <t>VISTATRA0001</t>
  </si>
  <si>
    <t>Castle Inn Resort</t>
  </si>
  <si>
    <t>CASTLEIN0001</t>
  </si>
  <si>
    <t>Riverside University</t>
  </si>
  <si>
    <t>RIVERSID0001</t>
  </si>
  <si>
    <t>Place One Suites</t>
  </si>
  <si>
    <t>PLACEONE0001</t>
  </si>
  <si>
    <t>Vancouver Resort Hotels</t>
  </si>
  <si>
    <t>VANCOUVE0001</t>
  </si>
  <si>
    <t>Office Design Systems Ltd</t>
  </si>
  <si>
    <t>OFFICEDE0001</t>
  </si>
  <si>
    <t>New Zealand</t>
  </si>
  <si>
    <t>Z-NZD</t>
  </si>
  <si>
    <t>NEWZEALAND-T8</t>
  </si>
  <si>
    <t>Londonberry Nursing Home</t>
  </si>
  <si>
    <t>LONDONBE0001</t>
  </si>
  <si>
    <t>Country View Estates</t>
  </si>
  <si>
    <t>COUNTRYV0001</t>
  </si>
  <si>
    <t>USA</t>
  </si>
  <si>
    <t>USA-MNWI-T4</t>
  </si>
  <si>
    <t>Center Suite Hotel</t>
  </si>
  <si>
    <t>CENTERSU0001</t>
  </si>
  <si>
    <t>TERRITORY 4</t>
  </si>
  <si>
    <t>SANDRA M.</t>
  </si>
  <si>
    <t>MN</t>
  </si>
  <si>
    <t>Central Communications LTD</t>
  </si>
  <si>
    <t>CENTRALC0001</t>
  </si>
  <si>
    <t>USA-IAKSNE-T3</t>
  </si>
  <si>
    <t>Fourth Coffee</t>
  </si>
  <si>
    <t>FOURTHCO0001</t>
  </si>
  <si>
    <t>TERRITORY 3</t>
  </si>
  <si>
    <t>NANCY B.</t>
  </si>
  <si>
    <t>NE</t>
  </si>
  <si>
    <t>Sinclair State University</t>
  </si>
  <si>
    <t>SINCLAIR0001</t>
  </si>
  <si>
    <t>Snelling Communications Inc.</t>
  </si>
  <si>
    <t>SNELLING0001</t>
  </si>
  <si>
    <t>USA-INMI-T2</t>
  </si>
  <si>
    <t>Octagon Marketing Org.</t>
  </si>
  <si>
    <t>OCTAGONM0001</t>
  </si>
  <si>
    <t>TERRITORY 2</t>
  </si>
  <si>
    <t>GREG E.</t>
  </si>
  <si>
    <t>IN</t>
  </si>
  <si>
    <t>St. Mary's Hospital</t>
  </si>
  <si>
    <t>STMARYHO0001</t>
  </si>
  <si>
    <t>WI</t>
  </si>
  <si>
    <t>West Central Distributors</t>
  </si>
  <si>
    <t>WESTCENT0001</t>
  </si>
  <si>
    <t>Advanced Paper Co.</t>
  </si>
  <si>
    <t>ADVANCED0001</t>
  </si>
  <si>
    <t>International Mailing Corp.</t>
  </si>
  <si>
    <t>INTERNAT0001</t>
  </si>
  <si>
    <t>MO</t>
  </si>
  <si>
    <t>Associated Insurance Company</t>
  </si>
  <si>
    <t>ASSOCIAT0001</t>
  </si>
  <si>
    <t>Super Foods Plus</t>
  </si>
  <si>
    <t>SUPERFOO0001</t>
  </si>
  <si>
    <t>MI</t>
  </si>
  <si>
    <t>Astor Suites</t>
  </si>
  <si>
    <t>ASTORSUI0001</t>
  </si>
  <si>
    <t>Nova Systems, Inc.</t>
  </si>
  <si>
    <t>NOVASYST0001</t>
  </si>
  <si>
    <t>Healthy Concepts</t>
  </si>
  <si>
    <t>HEALTHYC0001</t>
  </si>
  <si>
    <t>IA</t>
  </si>
  <si>
    <t>Red's Food Market</t>
  </si>
  <si>
    <t>REDSFOOD0001</t>
  </si>
  <si>
    <t>Dial Direct Paging Inc.</t>
  </si>
  <si>
    <t>DIALDIRE0001</t>
  </si>
  <si>
    <t>Coho Wintery</t>
  </si>
  <si>
    <t>COHOWINE0001</t>
  </si>
  <si>
    <t>Midland Construction</t>
  </si>
  <si>
    <t>MIDLANDC0001</t>
  </si>
  <si>
    <t>National Shopping World</t>
  </si>
  <si>
    <t>NATIONAL0001</t>
  </si>
  <si>
    <t>Multitech Office Components</t>
  </si>
  <si>
    <t>MULTITEC0001</t>
  </si>
  <si>
    <t>Franchise Office Machines</t>
  </si>
  <si>
    <t>FRANCHIS0001</t>
  </si>
  <si>
    <t>American Electrical Contractor</t>
  </si>
  <si>
    <t>AMERICAN0002</t>
  </si>
  <si>
    <t>Pulaski Enterprises Inc.</t>
  </si>
  <si>
    <t>PULASKIE0001</t>
  </si>
  <si>
    <t>Unified Wire and Cable Systems</t>
  </si>
  <si>
    <t>UNIFIEDW0001</t>
  </si>
  <si>
    <t>Westside Cable Service</t>
  </si>
  <si>
    <t>WESTSIDE0001</t>
  </si>
  <si>
    <t>Baker's Emporium Inc.</t>
  </si>
  <si>
    <t>BAKERSEM0001</t>
  </si>
  <si>
    <t>Crawfords, Inc.</t>
  </si>
  <si>
    <t>CRAWFORD0001</t>
  </si>
  <si>
    <t>Margie's Travel</t>
  </si>
  <si>
    <t>MARGIEST0001</t>
  </si>
  <si>
    <t>Compu-Tech Solutions</t>
  </si>
  <si>
    <t>COMPUTEC0001</t>
  </si>
  <si>
    <t>Atmore Retirement Center</t>
  </si>
  <si>
    <t>ATMORERE0001</t>
  </si>
  <si>
    <t>Plaza One</t>
  </si>
  <si>
    <t>PLAZAONE0001</t>
  </si>
  <si>
    <t>Kensington Gardens Resort</t>
  </si>
  <si>
    <t>KENSINGT0001</t>
  </si>
  <si>
    <t>ISN Industries</t>
  </si>
  <si>
    <t>ISNINDUS0001</t>
  </si>
  <si>
    <t>Computerized Phone Systems</t>
  </si>
  <si>
    <t>COMPUTER0001</t>
  </si>
  <si>
    <t>Cellular Express</t>
  </si>
  <si>
    <t>CELLULAR0001</t>
  </si>
  <si>
    <t>Laser Messenger Service</t>
  </si>
  <si>
    <t>LASERMES0001</t>
  </si>
  <si>
    <t>North College</t>
  </si>
  <si>
    <t>NORTHCOL0001</t>
  </si>
  <si>
    <t>Heartland Tower Systems</t>
  </si>
  <si>
    <t>HEARTLAN0001</t>
  </si>
  <si>
    <t>Adam Park Resort</t>
  </si>
  <si>
    <t>ADAMPARK0001</t>
  </si>
  <si>
    <t>Central Distributing</t>
  </si>
  <si>
    <t>CENTRALD0001</t>
  </si>
  <si>
    <t>Polk Valley Highway Dept.</t>
  </si>
  <si>
    <t>POLKVALL0001</t>
  </si>
  <si>
    <t>Comtel-Page Inc.</t>
  </si>
  <si>
    <t>COMTELPA0001</t>
  </si>
  <si>
    <t>Greenway Foods</t>
  </si>
  <si>
    <t>GREENWAY0001</t>
  </si>
  <si>
    <t>Network Solutions</t>
  </si>
  <si>
    <t>NETWORKS0001</t>
  </si>
  <si>
    <t>Northstar Mall</t>
  </si>
  <si>
    <t>NORTHSTA0001</t>
  </si>
  <si>
    <t>Lawrence Telemarketing</t>
  </si>
  <si>
    <t>LAWRENCE0001</t>
  </si>
  <si>
    <t>KS</t>
  </si>
  <si>
    <t>Home Furnishings Limited</t>
  </si>
  <si>
    <t>HOMEFURN0001</t>
  </si>
  <si>
    <t>Aaron Fitz Electrical</t>
  </si>
  <si>
    <t>AARONFIT0001</t>
  </si>
  <si>
    <t>WA</t>
  </si>
  <si>
    <t>Pacific Digital</t>
  </si>
  <si>
    <t>PACIFICD0001</t>
  </si>
  <si>
    <t>American Science Museum</t>
  </si>
  <si>
    <t>AMERICAN0001</t>
  </si>
  <si>
    <t>Direct Marketers</t>
  </si>
  <si>
    <t>DIRECTMA0001</t>
  </si>
  <si>
    <t>Manchester Suites</t>
  </si>
  <si>
    <t>MANCHEST0001</t>
  </si>
  <si>
    <t>Northern State College</t>
  </si>
  <si>
    <t>NORTHERN0001</t>
  </si>
  <si>
    <t>S &amp; S Properties</t>
  </si>
  <si>
    <t>SSPROPER0001</t>
  </si>
  <si>
    <t>Reynolds State College</t>
  </si>
  <si>
    <t>REYNOLDS0001</t>
  </si>
  <si>
    <t>Holling Communications Inc.</t>
  </si>
  <si>
    <t>HOLLINGC0001</t>
  </si>
  <si>
    <t>Metropolitan Fiber Systems</t>
  </si>
  <si>
    <t>METROPOL0001</t>
  </si>
  <si>
    <t>Mahler State University</t>
  </si>
  <si>
    <t>MAHLERST0001</t>
  </si>
  <si>
    <t>Mid-City Hospital</t>
  </si>
  <si>
    <t>MIDCITYH0001</t>
  </si>
  <si>
    <t>Hampton Village Eatery</t>
  </si>
  <si>
    <t>HAMPTONV0001</t>
  </si>
  <si>
    <t>Mendota University</t>
  </si>
  <si>
    <t>MENDOTAU0001</t>
  </si>
  <si>
    <t>Blue Yonder Airlines</t>
  </si>
  <si>
    <t>BLUEYOND0001</t>
  </si>
  <si>
    <t>Central Illinois Hospital</t>
  </si>
  <si>
    <t>CENTRALI0001</t>
  </si>
  <si>
    <t>Getaway Inn</t>
  </si>
  <si>
    <t>GETAWAYI0001</t>
  </si>
  <si>
    <t>Rainbow Research</t>
  </si>
  <si>
    <t>RAINBOWR0001</t>
  </si>
  <si>
    <t>World Enterprises</t>
  </si>
  <si>
    <t>WORLDENT0001</t>
  </si>
  <si>
    <t>Humongous Insurance</t>
  </si>
  <si>
    <t>HUMONGOU0001</t>
  </si>
  <si>
    <t>Johnson, Kimberly</t>
  </si>
  <si>
    <t>JOHNSONK0001</t>
  </si>
  <si>
    <t>Berry Medical Center</t>
  </si>
  <si>
    <t>BERRYMED0001</t>
  </si>
  <si>
    <t>Vision Inc.</t>
  </si>
  <si>
    <t>VISIONIN0001</t>
  </si>
  <si>
    <t>Alton Manufacturing</t>
  </si>
  <si>
    <t>ALTONMAN0001</t>
  </si>
  <si>
    <t>Contoso, Ltd.</t>
  </si>
  <si>
    <t>CONTOSOL0001</t>
  </si>
  <si>
    <t>Row Labels</t>
  </si>
  <si>
    <t>Grand Total</t>
  </si>
  <si>
    <t xml:space="preserve"> Total Sales YTD</t>
  </si>
  <si>
    <t xml:space="preserve"> Total # Invoices YTD</t>
  </si>
  <si>
    <t xml:space="preserve">Report Readme </t>
  </si>
  <si>
    <t>About the report</t>
  </si>
  <si>
    <t>Modifying your report</t>
  </si>
  <si>
    <t>Version of Jet</t>
  </si>
  <si>
    <t>Services</t>
  </si>
  <si>
    <t>Training</t>
  </si>
  <si>
    <t>Sales</t>
  </si>
  <si>
    <t>DISCLAIMER</t>
  </si>
  <si>
    <t>Copyrights</t>
  </si>
  <si>
    <t>=NL("Table","Customers",$D$5:$O$5,"Headers=",$D$4:$O$4,"TableName=","Customers","IncludeDuplicates=",TRUE)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</si>
  <si>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</si>
  <si>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</si>
  <si>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</si>
  <si>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</si>
  <si>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</si>
  <si>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</si>
  <si>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</si>
  <si>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</si>
  <si>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</si>
  <si>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</si>
  <si>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</si>
  <si>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</si>
  <si>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</si>
  <si>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</si>
  <si>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</si>
  <si>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</si>
  <si>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</si>
  <si>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</si>
  <si>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an overview of Sales and Invoice amounts YTD by Salesperson. It uses database views created utilizing Dynamics GP's standard view, </t>
    </r>
    <r>
      <rPr>
        <b/>
        <sz val="10"/>
        <color theme="1"/>
        <rFont val="Segoe UI"/>
        <family val="2"/>
      </rPr>
      <t>Customers.</t>
    </r>
  </si>
  <si>
    <t>United States</t>
  </si>
  <si>
    <t>Fabrikam Returns</t>
  </si>
  <si>
    <t>FABRETURN01</t>
  </si>
  <si>
    <t>Auto+Hide+Values+Formulas=Sheet4,Sheet5</t>
  </si>
  <si>
    <t>Auto+Hide+Values+Formulas=Sheet4,Sheet5+FormulasOnly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</si>
</sst>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10" x14ac:knownFonts="1">
    <font>
      <sz val="11"/>
      <color theme="1"/>
      <name val="Tw Cen MT"/>
      <family val="2"/>
      <scheme val="minor"/>
    </font>
    <font>
      <sz val="11"/>
      <color rgb="FF000000"/>
      <name val="Tw Cen MT"/>
      <family val="2"/>
      <scheme val="minor"/>
    </font>
    <font>
      <b/>
      <sz val="11"/>
      <color rgb="FF000000"/>
      <name val="Tw Cen MT"/>
      <family val="2"/>
      <scheme val="minor"/>
    </font>
    <font>
      <sz val="10"/>
      <name val="Arial"/>
      <family val="2"/>
    </font>
    <font>
      <u/>
      <sz val="10"/>
      <color indexed="12"/>
      <name val="Arial"/>
      <family val="2"/>
    </font>
    <font>
      <sz val="11"/>
      <color theme="1"/>
      <name val="Tw Cen MT"/>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1">
    <border>
      <left/>
      <right/>
      <top/>
      <bottom/>
      <diagonal/>
    </border>
  </borders>
  <cellStyleXfs count="6">
    <xf numFmtId="0" fontId="0" fillId="0" borderId="0"/>
    <xf numFmtId="0" fontId="3" fillId="0" borderId="0"/>
    <xf numFmtId="0" fontId="3" fillId="0" borderId="0"/>
    <xf numFmtId="0" fontId="5" fillId="0" borderId="0"/>
    <xf numFmtId="0" fontId="5" fillId="0" borderId="0"/>
    <xf numFmtId="0" fontId="4" fillId="0" borderId="0" applyNumberFormat="0" applyFill="0" applyBorder="0" applyAlignment="0" applyProtection="0">
      <alignment vertical="top"/>
      <protection locked="0"/>
    </xf>
  </cellStyleXfs>
  <cellXfs count="18">
    <xf numFmtId="0" fontId="0" fillId="0" borderId="0" xfId="0"/>
    <xf numFmtId="0" fontId="1" fillId="0" borderId="0" xfId="0" applyNumberFormat="1" applyFont="1" applyAlignment="1"/>
    <xf numFmtId="0" fontId="2" fillId="0" borderId="0" xfId="0" applyNumberFormat="1" applyFont="1" applyAlignment="1"/>
    <xf numFmtId="0" fontId="0" fillId="0" borderId="0" xfId="0" quotePrefix="1"/>
    <xf numFmtId="0" fontId="0" fillId="0" borderId="0" xfId="0" pivotButton="1"/>
    <xf numFmtId="0" fontId="0" fillId="0" borderId="0" xfId="0" applyAlignment="1">
      <alignment horizontal="left"/>
    </xf>
    <xf numFmtId="0" fontId="0" fillId="0" borderId="0" xfId="0" applyNumberFormat="1"/>
    <xf numFmtId="49" fontId="0" fillId="0" borderId="0" xfId="0" applyNumberFormat="1"/>
    <xf numFmtId="14" fontId="0" fillId="0" borderId="0" xfId="0" applyNumberFormat="1"/>
    <xf numFmtId="164" fontId="0" fillId="0" borderId="0" xfId="0" applyNumberFormat="1"/>
    <xf numFmtId="0" fontId="6" fillId="0" borderId="0" xfId="0" applyFont="1"/>
    <xf numFmtId="0" fontId="6" fillId="0" borderId="0" xfId="0" applyFont="1" applyAlignment="1">
      <alignment vertical="top"/>
    </xf>
    <xf numFmtId="0" fontId="6" fillId="0" borderId="0" xfId="0" applyFont="1" applyAlignment="1">
      <alignment vertical="top" wrapText="1"/>
    </xf>
    <xf numFmtId="0" fontId="7" fillId="0" borderId="0" xfId="0" applyFont="1" applyAlignment="1">
      <alignment vertical="top"/>
    </xf>
    <xf numFmtId="0" fontId="8" fillId="0" borderId="0" xfId="0" applyFont="1" applyAlignment="1">
      <alignment vertical="top"/>
    </xf>
    <xf numFmtId="0" fontId="9" fillId="0" borderId="0" xfId="0" applyFont="1" applyAlignment="1">
      <alignment vertical="top"/>
    </xf>
    <xf numFmtId="0" fontId="6" fillId="0" borderId="0" xfId="4" applyFont="1" applyAlignment="1">
      <alignment vertical="top" wrapText="1"/>
    </xf>
    <xf numFmtId="0" fontId="4" fillId="0" borderId="0" xfId="5" applyAlignment="1" applyProtection="1">
      <alignment vertical="top"/>
    </xf>
  </cellXfs>
  <cellStyles count="6">
    <cellStyle name="Hyperlink 3" xfId="5"/>
    <cellStyle name="Normal" xfId="0" builtinId="0"/>
    <cellStyle name="Normal 2" xfId="1"/>
    <cellStyle name="Normal 2 4" xfId="2"/>
    <cellStyle name="Normal 3 2" xfId="3"/>
    <cellStyle name="Normal 3 22" xfId="4"/>
  </cellStyles>
  <dxfs count="14">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19" formatCode="m/d/yyyy"/>
    </dxf>
    <dxf>
      <numFmt numFmtId="30" formatCode="@"/>
    </dxf>
    <dxf>
      <numFmt numFmtId="164" formatCode="&quot;$&quot;#,##0"/>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[GP038 - Jet Basics - Sales and Invoices by Salesperson YTD.xlsx]Sales &amp; Inv Amts by Salesperson!PivotTable1</c:name>
    <c:fmtId val="0"/>
  </c:pivotSource>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800" b="0" i="0" baseline="0">
                <a:effectLst/>
              </a:rPr>
              <a:t>Sales Analysis- Salesperson YTD</a:t>
            </a:r>
            <a:endParaRPr lang="en-US">
              <a:effectLst/>
            </a:endParaRPr>
          </a:p>
        </c:rich>
      </c:tx>
      <c:layout>
        <c:manualLayout>
          <c:xMode val="edge"/>
          <c:yMode val="edge"/>
          <c:x val="0.52595453306601259"/>
          <c:y val="3.3802388041793271E-3"/>
        </c:manualLayout>
      </c:layout>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ivotFmts>
      <c:pivotFmt>
        <c:idx val="0"/>
        <c:spPr>
          <a:gradFill rotWithShape="1">
            <a:gsLst>
              <a:gs pos="0">
                <a:schemeClr val="accent2">
                  <a:tint val="83000"/>
                  <a:satMod val="100000"/>
                  <a:lumMod val="100000"/>
                </a:schemeClr>
              </a:gs>
              <a:gs pos="100000">
                <a:schemeClr val="accent2">
                  <a:tint val="61000"/>
                  <a:satMod val="150000"/>
                  <a:lumMod val="100000"/>
                </a:schemeClr>
              </a:gs>
            </a:gsLst>
            <a:path path="circle">
              <a:fillToRect l="100000" t="100000" r="100000" b="100000"/>
            </a:path>
          </a:gradFill>
          <a:ln w="9525" cap="flat" cmpd="sng" algn="ctr">
            <a:solidFill>
              <a:schemeClr val="accent2">
                <a:shade val="95000"/>
              </a:schemeClr>
            </a:solidFill>
            <a:round/>
          </a:ln>
          <a:effectLst/>
        </c:spPr>
        <c:marker>
          <c:symbol val="none"/>
        </c:marker>
      </c:pivotFmt>
      <c:pivotFmt>
        <c:idx val="1"/>
        <c:spPr>
          <a:ln w="15875" cap="rnd">
            <a:noFill/>
            <a:round/>
          </a:ln>
          <a:effectLst/>
        </c:spPr>
        <c:marker>
          <c:symbol val="diamond"/>
          <c:size val="8"/>
          <c:spPr>
            <a:solidFill>
              <a:schemeClr val="accent3"/>
            </a:solidFill>
            <a:ln w="22225" cap="flat" cmpd="sng" algn="ctr">
              <a:solidFill>
                <a:schemeClr val="accent1"/>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1202864948003949"/>
          <c:y val="0.14795242333809402"/>
          <c:w val="0.72888479665848216"/>
          <c:h val="0.75962363388792842"/>
        </c:manualLayout>
      </c:layout>
      <c:barChart>
        <c:barDir val="col"/>
        <c:grouping val="clustered"/>
        <c:varyColors val="0"/>
        <c:ser>
          <c:idx val="0"/>
          <c:order val="0"/>
          <c:tx>
            <c:strRef>
              <c:f>'Sales &amp; Inv Amts by Salesperson'!$D$17</c:f>
              <c:strCache>
                <c:ptCount val="1"/>
                <c:pt idx="0">
                  <c:v> Total Sales YTD</c:v>
                </c:pt>
              </c:strCache>
            </c:strRef>
          </c:tx>
          <c:spPr>
            <a:gradFill rotWithShape="1">
              <a:gsLst>
                <a:gs pos="0">
                  <a:schemeClr val="accent2">
                    <a:tint val="83000"/>
                    <a:satMod val="100000"/>
                    <a:lumMod val="100000"/>
                  </a:schemeClr>
                </a:gs>
                <a:gs pos="100000">
                  <a:schemeClr val="accent2">
                    <a:tint val="61000"/>
                    <a:satMod val="150000"/>
                    <a:lumMod val="100000"/>
                  </a:schemeClr>
                </a:gs>
              </a:gsLst>
              <a:path path="circle">
                <a:fillToRect l="100000" t="100000" r="100000" b="100000"/>
              </a:path>
            </a:gradFill>
            <a:ln w="9525" cap="flat" cmpd="sng" algn="ctr">
              <a:solidFill>
                <a:schemeClr val="accent2">
                  <a:shade val="95000"/>
                </a:schemeClr>
              </a:solidFill>
              <a:round/>
            </a:ln>
            <a:effectLst/>
          </c:spPr>
          <c:invertIfNegative val="0"/>
          <c:cat>
            <c:strRef>
              <c:f>'Sales &amp; Inv Amts by Salesperson'!$C$18:$C$27</c:f>
              <c:strCache>
                <c:ptCount val="9"/>
                <c:pt idx="0">
                  <c:v>PAUL W.</c:v>
                </c:pt>
                <c:pt idx="1">
                  <c:v>SANDRA M.</c:v>
                </c:pt>
                <c:pt idx="2">
                  <c:v>GREG E.</c:v>
                </c:pt>
                <c:pt idx="3">
                  <c:v>NANCY B.</c:v>
                </c:pt>
                <c:pt idx="4">
                  <c:v>ERIN J.</c:v>
                </c:pt>
                <c:pt idx="5">
                  <c:v>GARY W.</c:v>
                </c:pt>
                <c:pt idx="6">
                  <c:v>IAN M.</c:v>
                </c:pt>
                <c:pt idx="7">
                  <c:v>FRANCINE B.</c:v>
                </c:pt>
              </c:strCache>
            </c:strRef>
          </c:cat>
          <c:val>
            <c:numRef>
              <c:f>'Sales &amp; Inv Amts by Salesperson'!$D$18:$D$27</c:f>
              <c:numCache>
                <c:formatCode>"$"#,##0</c:formatCode>
                <c:ptCount val="9"/>
                <c:pt idx="0">
                  <c:v>960871.79999999981</c:v>
                </c:pt>
                <c:pt idx="1">
                  <c:v>716631.08999999985</c:v>
                </c:pt>
                <c:pt idx="2">
                  <c:v>910897.42</c:v>
                </c:pt>
                <c:pt idx="3">
                  <c:v>450012.92</c:v>
                </c:pt>
                <c:pt idx="4">
                  <c:v>392074.06000000006</c:v>
                </c:pt>
                <c:pt idx="5">
                  <c:v>172518.55</c:v>
                </c:pt>
                <c:pt idx="6">
                  <c:v>235798.43</c:v>
                </c:pt>
                <c:pt idx="7">
                  <c:v>156980.29999999999</c:v>
                </c:pt>
                <c:pt idx="8">
                  <c:v>0</c:v>
                </c:pt>
              </c:numCache>
            </c:numRef>
          </c:val>
          <c:extLst>
            <c:ext xmlns:c16="http://schemas.microsoft.com/office/drawing/2014/chart" uri="{C3380CC4-5D6E-409C-BE32-E72D297353CC}">
              <c16:uniqueId val="{00000000-89AF-4DA0-8791-0D6B4046D1D5}"/>
            </c:ext>
          </c:extLst>
        </c:ser>
        <c:dLbls>
          <c:showLegendKey val="0"/>
          <c:showVal val="0"/>
          <c:showCatName val="0"/>
          <c:showSerName val="0"/>
          <c:showPercent val="0"/>
          <c:showBubbleSize val="0"/>
        </c:dLbls>
        <c:gapWidth val="150"/>
        <c:axId val="327126944"/>
        <c:axId val="327127336"/>
      </c:barChart>
      <c:lineChart>
        <c:grouping val="stacked"/>
        <c:varyColors val="0"/>
        <c:ser>
          <c:idx val="1"/>
          <c:order val="1"/>
          <c:tx>
            <c:strRef>
              <c:f>'Sales &amp; Inv Amts by Salesperson'!$E$17</c:f>
              <c:strCache>
                <c:ptCount val="1"/>
                <c:pt idx="0">
                  <c:v> Total # Invoices YTD</c:v>
                </c:pt>
              </c:strCache>
            </c:strRef>
          </c:tx>
          <c:spPr>
            <a:ln w="15875" cap="rnd">
              <a:noFill/>
              <a:round/>
            </a:ln>
            <a:effectLst/>
          </c:spPr>
          <c:marker>
            <c:symbol val="diamond"/>
            <c:size val="8"/>
            <c:spPr>
              <a:solidFill>
                <a:schemeClr val="accent3"/>
              </a:solidFill>
              <a:ln w="22225" cap="flat" cmpd="sng" algn="ctr">
                <a:solidFill>
                  <a:schemeClr val="accent1"/>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'Sales &amp; Inv Amts by Salesperson'!$C$18:$C$27</c:f>
              <c:strCache>
                <c:ptCount val="9"/>
                <c:pt idx="0">
                  <c:v>PAUL W.</c:v>
                </c:pt>
                <c:pt idx="1">
                  <c:v>SANDRA M.</c:v>
                </c:pt>
                <c:pt idx="2">
                  <c:v>GREG E.</c:v>
                </c:pt>
                <c:pt idx="3">
                  <c:v>NANCY B.</c:v>
                </c:pt>
                <c:pt idx="4">
                  <c:v>ERIN J.</c:v>
                </c:pt>
                <c:pt idx="5">
                  <c:v>GARY W.</c:v>
                </c:pt>
                <c:pt idx="6">
                  <c:v>IAN M.</c:v>
                </c:pt>
                <c:pt idx="7">
                  <c:v>FRANCINE B.</c:v>
                </c:pt>
              </c:strCache>
            </c:strRef>
          </c:cat>
          <c:val>
            <c:numRef>
              <c:f>'Sales &amp; Inv Amts by Salesperson'!$E$18:$E$27</c:f>
              <c:numCache>
                <c:formatCode>General</c:formatCode>
                <c:ptCount val="9"/>
                <c:pt idx="0">
                  <c:v>236</c:v>
                </c:pt>
                <c:pt idx="1">
                  <c:v>145</c:v>
                </c:pt>
                <c:pt idx="2">
                  <c:v>138</c:v>
                </c:pt>
                <c:pt idx="3">
                  <c:v>92</c:v>
                </c:pt>
                <c:pt idx="4">
                  <c:v>65</c:v>
                </c:pt>
                <c:pt idx="5">
                  <c:v>57</c:v>
                </c:pt>
                <c:pt idx="6">
                  <c:v>50</c:v>
                </c:pt>
                <c:pt idx="7">
                  <c:v>40</c:v>
                </c:pt>
                <c:pt idx="8">
                  <c:v>0</c:v>
                </c:pt>
              </c:numCache>
            </c:numRef>
          </c:val>
          <c:smooth val="0"/>
          <c:extLst>
            <c:ext xmlns:c16="http://schemas.microsoft.com/office/drawing/2014/chart" uri="{C3380CC4-5D6E-409C-BE32-E72D297353CC}">
              <c16:uniqueId val="{00000001-89AF-4DA0-8791-0D6B4046D1D5}"/>
            </c:ext>
          </c:extLst>
        </c:ser>
        <c:dLbls>
          <c:showLegendKey val="0"/>
          <c:showVal val="0"/>
          <c:showCatName val="0"/>
          <c:showSerName val="0"/>
          <c:showPercent val="0"/>
          <c:showBubbleSize val="0"/>
        </c:dLbls>
        <c:marker val="1"/>
        <c:smooth val="0"/>
        <c:axId val="327128120"/>
        <c:axId val="327127728"/>
      </c:lineChart>
      <c:catAx>
        <c:axId val="327126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327127336"/>
        <c:crosses val="autoZero"/>
        <c:auto val="1"/>
        <c:lblAlgn val="ctr"/>
        <c:lblOffset val="100"/>
        <c:noMultiLvlLbl val="0"/>
      </c:catAx>
      <c:valAx>
        <c:axId val="32712733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327126944"/>
        <c:crosses val="autoZero"/>
        <c:crossBetween val="between"/>
      </c:valAx>
      <c:valAx>
        <c:axId val="327127728"/>
        <c:scaling>
          <c:orientation val="minMax"/>
        </c:scaling>
        <c:delete val="0"/>
        <c:axPos val="r"/>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327128120"/>
        <c:crosses val="max"/>
        <c:crossBetween val="between"/>
      </c:valAx>
      <c:catAx>
        <c:axId val="327128120"/>
        <c:scaling>
          <c:orientation val="minMax"/>
        </c:scaling>
        <c:delete val="1"/>
        <c:axPos val="b"/>
        <c:numFmt formatCode="General" sourceLinked="1"/>
        <c:majorTickMark val="none"/>
        <c:minorTickMark val="none"/>
        <c:tickLblPos val="nextTo"/>
        <c:crossAx val="327127728"/>
        <c:crosses val="autoZero"/>
        <c:auto val="1"/>
        <c:lblAlgn val="ctr"/>
        <c:lblOffset val="100"/>
        <c:noMultiLvlLbl val="0"/>
      </c:catAx>
      <c:spPr>
        <a:noFill/>
        <a:ln>
          <a:noFill/>
        </a:ln>
        <a:effectLst/>
      </c:spPr>
    </c:plotArea>
    <c:legend>
      <c:legendPos val="r"/>
      <c:layout>
        <c:manualLayout>
          <c:xMode val="edge"/>
          <c:yMode val="edge"/>
          <c:x val="0.90312124290915252"/>
          <c:y val="0.41050833889703603"/>
          <c:w val="9.687875709084752E-2"/>
          <c:h val="0.2515329884808470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[GP038 - Jet Basics - Sales and Invoices by Salesperson YTD.xlsx]Sales &amp; Inv Amts by Salesperson!PivotTable1</c:name>
    <c:fmtId val="43"/>
  </c:pivotSource>
  <c:chart>
    <c:title>
      <c:layout>
        <c:manualLayout>
          <c:xMode val="edge"/>
          <c:yMode val="edge"/>
          <c:x val="0.63505514719247347"/>
          <c:y val="2.551834130781499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s>
    <c:plotArea>
      <c:layout>
        <c:manualLayout>
          <c:layoutTarget val="inner"/>
          <c:xMode val="edge"/>
          <c:yMode val="edge"/>
          <c:x val="0.20780858553818213"/>
          <c:y val="0.12121212121212122"/>
          <c:w val="0.43522906793048971"/>
          <c:h val="0.87878787878787878"/>
        </c:manualLayout>
      </c:layout>
      <c:pieChart>
        <c:varyColors val="1"/>
        <c:ser>
          <c:idx val="0"/>
          <c:order val="0"/>
          <c:tx>
            <c:strRef>
              <c:f>'Sales &amp; Inv Amts by Salesperson'!$D$17</c:f>
              <c:strCache>
                <c:ptCount val="1"/>
                <c:pt idx="0">
                  <c:v> Total Sales YTD</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E10-49C7-9003-5F2ED656258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E10-49C7-9003-5F2ED656258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E10-49C7-9003-5F2ED656258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E10-49C7-9003-5F2ED656258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E10-49C7-9003-5F2ED656258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E10-49C7-9003-5F2ED656258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E10-49C7-9003-5F2ED656258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E10-49C7-9003-5F2ED656258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0E10-49C7-9003-5F2ED656258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'Sales &amp; Inv Amts by Salesperson'!$C$18:$C$27</c:f>
              <c:strCache>
                <c:ptCount val="9"/>
                <c:pt idx="0">
                  <c:v>PAUL W.</c:v>
                </c:pt>
                <c:pt idx="1">
                  <c:v>SANDRA M.</c:v>
                </c:pt>
                <c:pt idx="2">
                  <c:v>GREG E.</c:v>
                </c:pt>
                <c:pt idx="3">
                  <c:v>NANCY B.</c:v>
                </c:pt>
                <c:pt idx="4">
                  <c:v>ERIN J.</c:v>
                </c:pt>
                <c:pt idx="5">
                  <c:v>GARY W.</c:v>
                </c:pt>
                <c:pt idx="6">
                  <c:v>IAN M.</c:v>
                </c:pt>
                <c:pt idx="7">
                  <c:v>FRANCINE B.</c:v>
                </c:pt>
              </c:strCache>
            </c:strRef>
          </c:cat>
          <c:val>
            <c:numRef>
              <c:f>'Sales &amp; Inv Amts by Salesperson'!$D$18:$D$27</c:f>
              <c:numCache>
                <c:formatCode>"$"#,##0</c:formatCode>
                <c:ptCount val="9"/>
                <c:pt idx="0">
                  <c:v>960871.79999999981</c:v>
                </c:pt>
                <c:pt idx="1">
                  <c:v>716631.08999999985</c:v>
                </c:pt>
                <c:pt idx="2">
                  <c:v>910897.42</c:v>
                </c:pt>
                <c:pt idx="3">
                  <c:v>450012.92</c:v>
                </c:pt>
                <c:pt idx="4">
                  <c:v>392074.06000000006</c:v>
                </c:pt>
                <c:pt idx="5">
                  <c:v>172518.55</c:v>
                </c:pt>
                <c:pt idx="6">
                  <c:v>235798.43</c:v>
                </c:pt>
                <c:pt idx="7">
                  <c:v>156980.29999999999</c:v>
                </c:pt>
                <c:pt idx="8">
                  <c:v>0</c:v>
                </c:pt>
              </c:numCache>
            </c:numRef>
          </c:val>
          <c:extLst>
            <c:ext xmlns:c16="http://schemas.microsoft.com/office/drawing/2014/chart" uri="{C3380CC4-5D6E-409C-BE32-E72D297353CC}">
              <c16:uniqueId val="{00000012-0E10-49C7-9003-5F2ED6562589}"/>
            </c:ext>
          </c:extLst>
        </c:ser>
        <c:ser>
          <c:idx val="1"/>
          <c:order val="1"/>
          <c:tx>
            <c:strRef>
              <c:f>'Sales &amp; Inv Amts by Salesperson'!$E$17</c:f>
              <c:strCache>
                <c:ptCount val="1"/>
                <c:pt idx="0">
                  <c:v> Total # Invoices YTD</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4-0E10-49C7-9003-5F2ED656258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6-0E10-49C7-9003-5F2ED656258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8-0E10-49C7-9003-5F2ED656258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A-0E10-49C7-9003-5F2ED656258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C-0E10-49C7-9003-5F2ED656258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E-0E10-49C7-9003-5F2ED656258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0-0E10-49C7-9003-5F2ED656258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2-0E10-49C7-9003-5F2ED656258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4-0E10-49C7-9003-5F2ED6562589}"/>
              </c:ext>
            </c:extLst>
          </c:dPt>
          <c:cat>
            <c:strRef>
              <c:f>'Sales &amp; Inv Amts by Salesperson'!$C$18:$C$27</c:f>
              <c:strCache>
                <c:ptCount val="9"/>
                <c:pt idx="0">
                  <c:v>PAUL W.</c:v>
                </c:pt>
                <c:pt idx="1">
                  <c:v>SANDRA M.</c:v>
                </c:pt>
                <c:pt idx="2">
                  <c:v>GREG E.</c:v>
                </c:pt>
                <c:pt idx="3">
                  <c:v>NANCY B.</c:v>
                </c:pt>
                <c:pt idx="4">
                  <c:v>ERIN J.</c:v>
                </c:pt>
                <c:pt idx="5">
                  <c:v>GARY W.</c:v>
                </c:pt>
                <c:pt idx="6">
                  <c:v>IAN M.</c:v>
                </c:pt>
                <c:pt idx="7">
                  <c:v>FRANCINE B.</c:v>
                </c:pt>
              </c:strCache>
            </c:strRef>
          </c:cat>
          <c:val>
            <c:numRef>
              <c:f>'Sales &amp; Inv Amts by Salesperson'!$E$18:$E$27</c:f>
              <c:numCache>
                <c:formatCode>General</c:formatCode>
                <c:ptCount val="9"/>
                <c:pt idx="0">
                  <c:v>236</c:v>
                </c:pt>
                <c:pt idx="1">
                  <c:v>145</c:v>
                </c:pt>
                <c:pt idx="2">
                  <c:v>138</c:v>
                </c:pt>
                <c:pt idx="3">
                  <c:v>92</c:v>
                </c:pt>
                <c:pt idx="4">
                  <c:v>65</c:v>
                </c:pt>
                <c:pt idx="5">
                  <c:v>57</c:v>
                </c:pt>
                <c:pt idx="6">
                  <c:v>50</c:v>
                </c:pt>
                <c:pt idx="7">
                  <c:v>40</c:v>
                </c:pt>
                <c:pt idx="8">
                  <c:v>0</c:v>
                </c:pt>
              </c:numCache>
            </c:numRef>
          </c:val>
          <c:extLst>
            <c:ext xmlns:c16="http://schemas.microsoft.com/office/drawing/2014/chart" uri="{C3380CC4-5D6E-409C-BE32-E72D297353CC}">
              <c16:uniqueId val="{00000025-0E10-49C7-9003-5F2ED656258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5</xdr:col>
      <xdr:colOff>609600</xdr:colOff>
      <xdr:row>3</xdr:row>
      <xdr:rowOff>0</xdr:rowOff>
    </xdr:from>
    <xdr:to>
      <xdr:col>17</xdr:col>
      <xdr:colOff>0</xdr:colOff>
      <xdr:row>27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3</xdr:row>
      <xdr:rowOff>0</xdr:rowOff>
    </xdr:from>
    <xdr:to>
      <xdr:col>5</xdr:col>
      <xdr:colOff>142875</xdr:colOff>
      <xdr:row>14</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29781944444" createdVersion="5" refreshedVersion="6" minRefreshableVersion="3" recordCount="104">
  <cacheSource type="worksheet">
    <worksheetSource name="Customers"/>
  </cacheSource>
  <cacheFields count="12">
    <cacheField name="Country" numFmtId="49">
      <sharedItems/>
    </cacheField>
    <cacheField name="Created Date" numFmtId="14">
      <sharedItems containsSemiMixedTypes="0" containsNonDate="0" containsDate="1" containsString="0" minDate="1980-01-01T00:00:00" maxDate="2017-01-17T00:00:00"/>
    </cacheField>
    <cacheField name="Currency ID" numFmtId="49">
      <sharedItems/>
    </cacheField>
    <cacheField name="Customer Balance" numFmtId="0">
      <sharedItems containsSemiMixedTypes="0" containsString="0" containsNumber="1" minValue="-10218.93" maxValue="80714.12"/>
    </cacheField>
    <cacheField name="Customer Class" numFmtId="49">
      <sharedItems/>
    </cacheField>
    <cacheField name="Customer Name" numFmtId="49">
      <sharedItems/>
    </cacheField>
    <cacheField name="Customer Number" numFmtId="49">
      <sharedItems/>
    </cacheField>
    <cacheField name="Sales Territory" numFmtId="49">
      <sharedItems/>
    </cacheField>
    <cacheField name="Salesperson ID" numFmtId="49">
      <sharedItems count="9">
        <s v="PAUL W."/>
        <s v="GREG E."/>
        <s v="GARY W."/>
        <s v="NANCY B."/>
        <s v="SANDRA M."/>
        <s v="IAN M."/>
        <s v="FRANCINE B."/>
        <s v="ERIN J."/>
        <s v=""/>
      </sharedItems>
    </cacheField>
    <cacheField name="State" numFmtId="49">
      <sharedItems/>
    </cacheField>
    <cacheField name="Total # Invoices YTD" numFmtId="0">
      <sharedItems containsSemiMixedTypes="0" containsString="0" containsNumber="1" containsInteger="1" minValue="0" maxValue="55"/>
    </cacheField>
    <cacheField name="Total Sales YTD" numFmtId="0">
      <sharedItems containsSemiMixedTypes="0" containsString="0" containsNumber="1" minValue="0" maxValue="169455.9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4">
  <r>
    <s v="USA"/>
    <d v="1980-01-01T00:00:00"/>
    <s v="Z-US$"/>
    <n v="24272.06"/>
    <s v="USA-ILMO-T1"/>
    <s v="Aaron Fitz Electrical"/>
    <s v="AARONFIT0001"/>
    <s v="TERRITORY 1"/>
    <x v="0"/>
    <s v="WA"/>
    <n v="55"/>
    <n v="59567.47"/>
  </r>
  <r>
    <s v="USA"/>
    <d v="1980-01-01T00:00:00"/>
    <s v="Z-US$"/>
    <n v="20800.09"/>
    <s v="USA-INMI-T2"/>
    <s v="Adam Park Resort"/>
    <s v="ADAMPARK0001"/>
    <s v="TERRITORY 2"/>
    <x v="1"/>
    <s v="IN"/>
    <n v="14"/>
    <n v="26258.18"/>
  </r>
  <r>
    <s v="USA"/>
    <d v="1980-01-01T00:00:00"/>
    <s v="Z-US$"/>
    <n v="327.08"/>
    <s v="USA-ILMO-T1"/>
    <s v="Advanced Paper Co."/>
    <s v="ADVANCED0001"/>
    <s v="TERRITORY 1"/>
    <x v="0"/>
    <s v="IL"/>
    <n v="8"/>
    <n v="18961.03"/>
  </r>
  <r>
    <s v="Canada"/>
    <d v="1980-01-01T00:00:00"/>
    <s v="Z-C$"/>
    <n v="4702.2"/>
    <s v="CAN-ONMBSK-T6"/>
    <s v="Advanced Tech Satellite System"/>
    <s v="ADVANCED0002"/>
    <s v="TERRITORY 6"/>
    <x v="2"/>
    <s v="ON"/>
    <n v="8"/>
    <n v="23348.32"/>
  </r>
  <r>
    <s v="USA"/>
    <d v="1980-01-01T00:00:00"/>
    <s v="Z-US$"/>
    <n v="68955"/>
    <s v="USA-INMI-T2"/>
    <s v="Alton Manufacturing"/>
    <s v="ALTONMAN0001"/>
    <s v="TERRITORY 2"/>
    <x v="1"/>
    <s v="MI"/>
    <n v="5"/>
    <n v="111078.99"/>
  </r>
  <r>
    <s v="USA"/>
    <d v="1980-01-01T00:00:00"/>
    <s v="Z-US$"/>
    <n v="25838.97"/>
    <s v="USA-ILMO-T1"/>
    <s v="American Science Museum"/>
    <s v="AMERICAN0001"/>
    <s v="TERRITORY 1"/>
    <x v="0"/>
    <s v="MO"/>
    <n v="9"/>
    <n v="60198.28"/>
  </r>
  <r>
    <s v="USA"/>
    <d v="1980-01-01T00:00:00"/>
    <s v="Z-US$"/>
    <n v="7800.13"/>
    <s v="USA-IAKSNE-T3"/>
    <s v="American Electrical Contractor"/>
    <s v="AMERICAN0002"/>
    <s v="TERRITORY 3"/>
    <x v="3"/>
    <s v="IA"/>
    <n v="6"/>
    <n v="15260"/>
  </r>
  <r>
    <s v="USA"/>
    <d v="1980-01-01T00:00:00"/>
    <s v="Z-US$"/>
    <n v="1093.04"/>
    <s v="USA-IAKSNE-T3"/>
    <s v="Associated Insurance Company"/>
    <s v="ASSOCIAT0001"/>
    <s v="TERRITORY 3"/>
    <x v="3"/>
    <s v="NE"/>
    <n v="10"/>
    <n v="15433.3"/>
  </r>
  <r>
    <s v="USA"/>
    <d v="1980-01-01T00:00:00"/>
    <s v="Z-US$"/>
    <n v="1405.87"/>
    <s v="USA-INMI-T2"/>
    <s v="Astor Suites"/>
    <s v="ASTORSUI0001"/>
    <s v="TERRITORY 2"/>
    <x v="1"/>
    <s v="IN"/>
    <n v="28"/>
    <n v="129884.57"/>
  </r>
  <r>
    <s v="USA"/>
    <d v="1980-01-01T00:00:00"/>
    <s v="Z-US$"/>
    <n v="13104.14"/>
    <s v="USA-ILMO-T1"/>
    <s v="Atmore Retirement Center"/>
    <s v="ATMORERE0001"/>
    <s v="TERRITORY 1"/>
    <x v="0"/>
    <s v="IL"/>
    <n v="7"/>
    <n v="16488.8"/>
  </r>
  <r>
    <s v="USA"/>
    <d v="1980-01-01T00:00:00"/>
    <s v="Z-US$"/>
    <n v="9479.69"/>
    <s v="USA-INMI-T2"/>
    <s v="Baker's Emporium Inc."/>
    <s v="BAKERSEM0001"/>
    <s v="TERRITORY 2"/>
    <x v="1"/>
    <s v="IN"/>
    <n v="5"/>
    <n v="33042.15"/>
  </r>
  <r>
    <s v="USA"/>
    <d v="1980-01-01T00:00:00"/>
    <s v="Z-US$"/>
    <n v="0"/>
    <s v="USA-IAKSNE-T3"/>
    <s v="Fourth Coffee"/>
    <s v="FOURTHCO0001"/>
    <s v="TERRITORY 3"/>
    <x v="3"/>
    <s v="NE"/>
    <n v="6"/>
    <n v="14447.52"/>
  </r>
  <r>
    <s v="USA"/>
    <d v="1980-01-01T00:00:00"/>
    <s v="Z-US$"/>
    <n v="50797.1"/>
    <s v="USA-MNWI-T4"/>
    <s v="Berry Medical Center"/>
    <s v="BERRYMED0001"/>
    <s v="TERRITORY 4"/>
    <x v="4"/>
    <s v="WI"/>
    <n v="4"/>
    <n v="67312.22"/>
  </r>
  <r>
    <s v="Australia"/>
    <d v="1980-01-01T00:00:00"/>
    <s v="Z-AUD"/>
    <n v="17327.650000000001"/>
    <s v="AUSTRALIA-T8"/>
    <s v="Boyle's Country Inn's"/>
    <s v="BOYLESCO0001"/>
    <s v="TERRITORY 8"/>
    <x v="5"/>
    <s v="VIC"/>
    <n v="7"/>
    <n v="27655.55"/>
  </r>
  <r>
    <s v="Canada"/>
    <d v="1980-01-01T00:00:00"/>
    <s v="Z-C$"/>
    <n v="13151.65"/>
    <s v="CAN-PQMT-T5"/>
    <s v="Breakthrough Telemarketing"/>
    <s v="BREAKTHR0001"/>
    <s v="TERRITORY 5"/>
    <x v="6"/>
    <s v="PQ"/>
    <n v="15"/>
    <n v="66239.41"/>
  </r>
  <r>
    <s v="USA"/>
    <d v="1980-01-01T00:00:00"/>
    <s v="Z-US$"/>
    <n v="80714.12"/>
    <s v="USA-IAKSNE-T3"/>
    <s v="Contoso, Ltd."/>
    <s v="CONTOSOL0001"/>
    <s v="TERRITORY 3"/>
    <x v="3"/>
    <s v="NE"/>
    <n v="17"/>
    <n v="108714.17"/>
  </r>
  <r>
    <s v="Canada"/>
    <d v="1980-01-01T00:00:00"/>
    <s v="Z-C$"/>
    <n v="30039.67"/>
    <s v="CAN-ONMBSK-T6"/>
    <s v="Castle Inn Resort"/>
    <s v="CASTLEIN0001"/>
    <s v="TERRITORY 6"/>
    <x v="2"/>
    <s v="ON"/>
    <n v="6"/>
    <n v="43955.67"/>
  </r>
  <r>
    <s v="USA"/>
    <d v="1980-01-01T00:00:00"/>
    <s v="Z-US$"/>
    <n v="16007.78"/>
    <s v="USA-ILMO-T1"/>
    <s v="Cellular Express"/>
    <s v="CELLULAR0001"/>
    <s v="TERRITORY 1"/>
    <x v="0"/>
    <s v="IL"/>
    <n v="7"/>
    <n v="21552.76"/>
  </r>
  <r>
    <s v="USA"/>
    <d v="1980-01-01T00:00:00"/>
    <s v="Z-US$"/>
    <n v="-10218.93"/>
    <s v="USA-MNWI-T4"/>
    <s v="Center Suite Hotel"/>
    <s v="CENTERSU0001"/>
    <s v="TERRITORY 4"/>
    <x v="4"/>
    <s v="MN"/>
    <n v="2"/>
    <n v="419.3"/>
  </r>
  <r>
    <s v="USA"/>
    <d v="1980-01-01T00:00:00"/>
    <s v="Z-US$"/>
    <n v="-0.57999999999999996"/>
    <s v="USA-ILMO-T1"/>
    <s v="Central Communications LTD"/>
    <s v="CENTRALC0001"/>
    <s v="TERRITORY 1"/>
    <x v="0"/>
    <s v="IL"/>
    <n v="20"/>
    <n v="38778.589999999997"/>
  </r>
  <r>
    <s v="USA"/>
    <d v="1980-01-01T00:00:00"/>
    <s v="Z-US$"/>
    <n v="21320.53"/>
    <s v="USA-MNWI-T4"/>
    <s v="Central Distributing"/>
    <s v="CENTRALD0001"/>
    <s v="TERRITORY 4"/>
    <x v="4"/>
    <s v="WI"/>
    <n v="8"/>
    <n v="30831.599999999999"/>
  </r>
  <r>
    <s v="USA"/>
    <d v="1980-01-01T00:00:00"/>
    <s v="Z-US$"/>
    <n v="38412.31"/>
    <s v="USA-ILMO-T1"/>
    <s v="Central Illinois Hospital"/>
    <s v="CENTRALI0001"/>
    <s v="TERRITORY 1"/>
    <x v="0"/>
    <s v="IL"/>
    <n v="6"/>
    <n v="57500.37"/>
  </r>
  <r>
    <s v="Canada"/>
    <d v="1980-01-01T00:00:00"/>
    <s v="Z-C$"/>
    <n v="13706.7"/>
    <s v="CAN-ONMBSK-T6"/>
    <s v="Communication Connections"/>
    <s v="COMMUNIC0001"/>
    <s v="TERRITORY 6"/>
    <x v="2"/>
    <s v="MB"/>
    <n v="7"/>
    <n v="17101.07"/>
  </r>
  <r>
    <s v="Canada"/>
    <d v="1980-01-01T00:00:00"/>
    <s v="Z-C$"/>
    <n v="9563.59"/>
    <s v="CAN-ABBCYKNWTT7"/>
    <s v="Communication Connections"/>
    <s v="COMMUNIC0002"/>
    <s v="TERRITORY 7"/>
    <x v="7"/>
    <s v="BC"/>
    <n v="8"/>
    <n v="10728.51"/>
  </r>
  <r>
    <s v="USA"/>
    <d v="1980-01-01T00:00:00"/>
    <s v="Z-US$"/>
    <n v="9836"/>
    <s v="USA-MNWI-T4"/>
    <s v="Compu-Tech Solutions"/>
    <s v="COMPUTEC0001"/>
    <s v="TERRITORY 4"/>
    <x v="4"/>
    <s v="WI"/>
    <n v="9"/>
    <n v="35587.71"/>
  </r>
  <r>
    <s v="USA"/>
    <d v="1980-01-01T00:00:00"/>
    <s v="Z-US$"/>
    <n v="15899.89"/>
    <s v="USA-MNWI-T4"/>
    <s v="Computerized Phone Systems"/>
    <s v="COMPUTER0001"/>
    <s v="TERRITORY 4"/>
    <x v="4"/>
    <s v="WI"/>
    <n v="8"/>
    <n v="21441.06"/>
  </r>
  <r>
    <s v="Canada"/>
    <d v="1980-01-01T00:00:00"/>
    <s v="Z-C$"/>
    <n v="4865.22"/>
    <s v="CAN-ONMBSK-T6"/>
    <s v="Computers Unlimited"/>
    <s v="COMPUTER0002"/>
    <s v="TERRITORY 6"/>
    <x v="2"/>
    <s v="AB"/>
    <n v="8"/>
    <n v="6138.12"/>
  </r>
  <r>
    <s v="Australia"/>
    <d v="1980-01-01T00:00:00"/>
    <s v="Z-AUD"/>
    <n v="6496.96"/>
    <s v="AUSTRALIA-T8"/>
    <s v="Computer Equipment Leasing"/>
    <s v="COMPUTER0003"/>
    <s v="TERRITORY 8"/>
    <x v="5"/>
    <s v="NSW"/>
    <n v="12"/>
    <n v="22686.77"/>
  </r>
  <r>
    <s v="USA"/>
    <d v="1980-01-01T00:00:00"/>
    <s v="Z-US$"/>
    <n v="22124.31"/>
    <s v="USA-IAKSNE-T3"/>
    <s v="Comtel-Page Inc."/>
    <s v="COMTELPA0001"/>
    <s v="TERRITORY 3"/>
    <x v="3"/>
    <s v="IA"/>
    <n v="7"/>
    <n v="33047.25"/>
  </r>
  <r>
    <s v="Australia"/>
    <d v="1980-01-01T00:00:00"/>
    <s v="Z-AUD"/>
    <n v="1228.6500000000001"/>
    <s v="AUSTRALIA-T8"/>
    <s v="Continental Properties"/>
    <s v="CONTINEN0001"/>
    <s v="TERRITORY 8"/>
    <x v="5"/>
    <s v="NSW"/>
    <n v="1"/>
    <n v="1023.87"/>
  </r>
  <r>
    <s v="New Zealand"/>
    <d v="1980-01-01T00:00:00"/>
    <s v="Z-NZD"/>
    <n v="32344.37"/>
    <s v="NEWZEALAND-T8"/>
    <s v="Country View Estates"/>
    <s v="COUNTRYV0001"/>
    <s v="TERRITORY 8"/>
    <x v="5"/>
    <s v=""/>
    <n v="10"/>
    <n v="63206.64"/>
  </r>
  <r>
    <s v="USA"/>
    <d v="1980-01-01T00:00:00"/>
    <s v="Z-US$"/>
    <n v="9514.65"/>
    <s v="USA-ILMO-T1"/>
    <s v="Crawfords, Inc."/>
    <s v="CRAWFORD0001"/>
    <s v="TERRITORY 1"/>
    <x v="0"/>
    <s v="MO"/>
    <n v="4"/>
    <n v="27245.4"/>
  </r>
  <r>
    <s v="Canada"/>
    <d v="1980-01-01T00:00:00"/>
    <s v="Z-C$"/>
    <n v="21883.4"/>
    <s v="CAN-ABBCYKNWTT7"/>
    <s v="Data Communications Inc."/>
    <s v="DATACOMM0001"/>
    <s v="TERRITORY 7"/>
    <x v="7"/>
    <s v="AB"/>
    <n v="5"/>
    <n v="29337.06"/>
  </r>
  <r>
    <s v="USA"/>
    <d v="1980-01-01T00:00:00"/>
    <s v="Z-US$"/>
    <n v="2584.5300000000002"/>
    <s v="USA-ILMO-T1"/>
    <s v="Dial Direct Paging Inc."/>
    <s v="DIALDIRE0001"/>
    <s v="TERRITORY 1"/>
    <x v="0"/>
    <s v="MO"/>
    <n v="7"/>
    <n v="18962.490000000002"/>
  </r>
  <r>
    <s v="USA"/>
    <d v="1980-01-01T00:00:00"/>
    <s v="Z-US$"/>
    <n v="26510"/>
    <s v="USA-MNWI-T4"/>
    <s v="Direct Marketers"/>
    <s v="DIRECTMA0001"/>
    <s v="TERRITORY 4"/>
    <x v="4"/>
    <s v="MN"/>
    <n v="6"/>
    <n v="36719.85"/>
  </r>
  <r>
    <s v="Canada"/>
    <d v="1980-01-01T00:00:00"/>
    <s v="Z-C$"/>
    <n v="4224.49"/>
    <s v="CAN-PQMT-T5"/>
    <s v="Dollis Cove Resort"/>
    <s v="DOLLISCO0001"/>
    <s v="TERRITORY 5"/>
    <x v="6"/>
    <s v="PEI"/>
    <n v="4"/>
    <n v="25975.38"/>
  </r>
  <r>
    <s v="USA"/>
    <d v="1980-01-01T00:00:00"/>
    <s v="Z-US$"/>
    <n v="39950"/>
    <s v="USA-INMI-T2"/>
    <s v="Getaway Inn"/>
    <s v="GETAWAYI0001"/>
    <s v="TERRITORY 2"/>
    <x v="1"/>
    <s v="MI"/>
    <n v="3"/>
    <n v="43438.57"/>
  </r>
  <r>
    <s v="Australia"/>
    <d v="1980-01-01T00:00:00"/>
    <s v="Z-AUD"/>
    <n v="6867.16"/>
    <s v="AUSTRALIA-T8"/>
    <s v="Executive Resources"/>
    <s v="EXECUTIV0001"/>
    <s v="TERRITORY 8"/>
    <x v="5"/>
    <s v="NSW"/>
    <n v="4"/>
    <n v="23392.41"/>
  </r>
  <r>
    <s v="USA"/>
    <d v="1980-01-01T00:00:00"/>
    <s v="Z-US$"/>
    <n v="7093.12"/>
    <s v="USA-ILMO-T1"/>
    <s v="Franchise Office Machines"/>
    <s v="FRANCHIS0001"/>
    <s v="TERRITORY 1"/>
    <x v="0"/>
    <s v="IL"/>
    <n v="7"/>
    <n v="10735.63"/>
  </r>
  <r>
    <s v="USA"/>
    <d v="1980-01-01T00:00:00"/>
    <s v="Z-US$"/>
    <n v="23030.33"/>
    <s v="USA-ILMO-T1"/>
    <s v="Greenway Foods"/>
    <s v="GREENWAY0001"/>
    <s v="TERRITORY 1"/>
    <x v="0"/>
    <s v="IL"/>
    <n v="5"/>
    <n v="40752.43"/>
  </r>
  <r>
    <s v="USA"/>
    <d v="1980-01-01T00:00:00"/>
    <s v="Z-US$"/>
    <n v="36134.74"/>
    <s v="USA-ILMO-T1"/>
    <s v="Hampton Village Eatery"/>
    <s v="HAMPTONV0001"/>
    <s v="TERRITORY 1"/>
    <x v="0"/>
    <s v="IL"/>
    <n v="8"/>
    <n v="54445.66"/>
  </r>
  <r>
    <s v="USA"/>
    <d v="1980-01-01T00:00:00"/>
    <s v="Z-US$"/>
    <n v="2168.89"/>
    <s v="USA-IAKSNE-T3"/>
    <s v="Healthy Concepts"/>
    <s v="HEALTHYC0001"/>
    <s v="TERRITORY 3"/>
    <x v="3"/>
    <s v="IA"/>
    <n v="2"/>
    <n v="2091.4899999999998"/>
  </r>
  <r>
    <s v="USA"/>
    <d v="1980-01-01T00:00:00"/>
    <s v="Z-US$"/>
    <n v="19110.54"/>
    <s v="USA-ILMO-T1"/>
    <s v="Heartland Tower Systems"/>
    <s v="HEARTLAN0001"/>
    <s v="TERRITORY 1"/>
    <x v="0"/>
    <s v="MO"/>
    <n v="8"/>
    <n v="44331.9"/>
  </r>
  <r>
    <s v="USA"/>
    <d v="1980-01-01T00:00:00"/>
    <s v="Z-US$"/>
    <n v="31767.14"/>
    <s v="USA-ILMO-T1"/>
    <s v="Holling Communications Inc."/>
    <s v="HOLLINGC0001"/>
    <s v="TERRITORY 1"/>
    <x v="0"/>
    <s v="MO"/>
    <n v="20"/>
    <n v="56060.42"/>
  </r>
  <r>
    <s v="USA"/>
    <d v="1980-01-01T00:00:00"/>
    <s v="Z-US$"/>
    <n v="24125.26"/>
    <s v="USA-INMI-T2"/>
    <s v="Home Furnishings Limited"/>
    <s v="HOMEFURN0001"/>
    <s v="TERRITORY 2"/>
    <x v="1"/>
    <s v="MI"/>
    <n v="7"/>
    <n v="31117.18"/>
  </r>
  <r>
    <s v="USA"/>
    <d v="1980-01-01T00:00:00"/>
    <s v="Z-US$"/>
    <n v="793.24"/>
    <s v="USA-ILMO-T1"/>
    <s v="International Mailing Corp."/>
    <s v="INTERNAT0001"/>
    <s v="TERRITORY 1"/>
    <x v="0"/>
    <s v="MO"/>
    <n v="5"/>
    <n v="0"/>
  </r>
  <r>
    <s v="USA"/>
    <d v="1980-01-01T00:00:00"/>
    <s v="Z-US$"/>
    <n v="14978.34"/>
    <s v="USA-ILMO-T1"/>
    <s v="ISN Industries"/>
    <s v="ISNINDUS0001"/>
    <s v="TERRITORY 1"/>
    <x v="0"/>
    <s v="IL"/>
    <n v="7"/>
    <n v="40709.31"/>
  </r>
  <r>
    <s v="USA"/>
    <d v="1980-01-01T00:00:00"/>
    <s v="Z-US$"/>
    <n v="47420.9"/>
    <s v="USA-ILMO-T1"/>
    <s v="Johnson, Kimberly"/>
    <s v="JOHNSONK0001"/>
    <s v="TERRITORY 1"/>
    <x v="0"/>
    <s v="IL"/>
    <n v="5"/>
    <n v="45174.36"/>
  </r>
  <r>
    <s v="Australia"/>
    <d v="1980-01-01T00:00:00"/>
    <s v="Z-AUD"/>
    <n v="-731.94"/>
    <s v="AUSTRALIA-T8"/>
    <s v="Kelly Consulting"/>
    <s v="KELLYCON0001"/>
    <s v="TERRITORY 8"/>
    <x v="5"/>
    <s v="VIC"/>
    <n v="1"/>
    <n v="2439.8000000000002"/>
  </r>
  <r>
    <s v="USA"/>
    <d v="1980-01-01T00:00:00"/>
    <s v="Z-US$"/>
    <n v="13539.5"/>
    <s v="USA-MNWI-T4"/>
    <s v="Kensington Gardens Resort"/>
    <s v="KENSINGT0001"/>
    <s v="TERRITORY 4"/>
    <x v="4"/>
    <s v="WI"/>
    <n v="3"/>
    <n v="23305.25"/>
  </r>
  <r>
    <s v="USA"/>
    <d v="1980-01-01T00:00:00"/>
    <s v="Z-US$"/>
    <n v="17160.2"/>
    <s v="USA-MNWI-T4"/>
    <s v="Laser Messenger Service"/>
    <s v="LASERMES0001"/>
    <s v="TERRITORY 4"/>
    <x v="4"/>
    <s v="MN"/>
    <n v="5"/>
    <n v="27698.31"/>
  </r>
  <r>
    <s v="USA"/>
    <d v="1980-01-01T00:00:00"/>
    <s v="Z-US$"/>
    <n v="23642.79"/>
    <s v="USA-IAKSNE-T3"/>
    <s v="Lawrence Telemarketing"/>
    <s v="LAWRENCE0001"/>
    <s v="TERRITORY 3"/>
    <x v="3"/>
    <s v="KS"/>
    <n v="15"/>
    <n v="110784.95"/>
  </r>
  <r>
    <s v="Canada"/>
    <d v="1980-01-01T00:00:00"/>
    <s v="Z-C$"/>
    <n v="16717.84"/>
    <s v="CAN-PQMT-T5"/>
    <s v="LeClerc &amp; Associates"/>
    <s v="LECLERC0001"/>
    <s v="TERRITORY 5"/>
    <x v="6"/>
    <s v="PQ"/>
    <n v="4"/>
    <n v="20054.689999999999"/>
  </r>
  <r>
    <s v="Australia"/>
    <d v="1980-01-01T00:00:00"/>
    <s v="Z-AUD"/>
    <n v="18012.03"/>
    <s v="AUSTRALIA-T8"/>
    <s v="Leisure &amp; Travel Consultants"/>
    <s v="LEISURET0001"/>
    <s v="TERRITORY 8"/>
    <x v="5"/>
    <s v="NSW"/>
    <n v="10"/>
    <n v="52352.08"/>
  </r>
  <r>
    <s v="New Zealand"/>
    <d v="1980-01-01T00:00:00"/>
    <s v="Z-NZD"/>
    <n v="0"/>
    <s v="NEWZEALAND-T8"/>
    <s v="Londonberry Nursing Home"/>
    <s v="LONDONBE0001"/>
    <s v="TERRITORY 8"/>
    <x v="5"/>
    <s v=""/>
    <n v="2"/>
    <n v="719.7"/>
  </r>
  <r>
    <s v="Canada"/>
    <d v="1980-01-01T00:00:00"/>
    <s v="Z-C$"/>
    <n v="385.15"/>
    <s v="CAN-ONMBSK-T6"/>
    <s v="Magnificent Office Images"/>
    <s v="MAGNIFIC0001"/>
    <s v="TERRITORY 6"/>
    <x v="2"/>
    <s v="MB"/>
    <n v="14"/>
    <n v="22377.05"/>
  </r>
  <r>
    <s v="USA"/>
    <d v="1980-01-01T00:00:00"/>
    <s v="Z-US$"/>
    <n v="34289.300000000003"/>
    <s v="USA-MNWI-T4"/>
    <s v="Mahler State University"/>
    <s v="MAHLERST0001"/>
    <s v="TERRITORY 4"/>
    <x v="4"/>
    <s v="MN"/>
    <n v="17"/>
    <n v="126295.61"/>
  </r>
  <r>
    <s v="USA"/>
    <d v="1980-01-01T00:00:00"/>
    <s v="Z-US$"/>
    <n v="26580.5"/>
    <s v="USA-INMI-T2"/>
    <s v="Manchester Suites"/>
    <s v="MANCHEST0001"/>
    <s v="TERRITORY 2"/>
    <x v="1"/>
    <s v="IN"/>
    <n v="8"/>
    <n v="33867.870000000003"/>
  </r>
  <r>
    <s v="USA"/>
    <d v="1980-01-01T00:00:00"/>
    <s v="Z-US$"/>
    <n v="36646.449999999997"/>
    <s v="USA-IAKSNE-T3"/>
    <s v="Blue Yonder Airlines"/>
    <s v="BLUEYOND0001"/>
    <s v="TERRITORY 3"/>
    <x v="3"/>
    <s v="KS"/>
    <n v="17"/>
    <n v="71658.81"/>
  </r>
  <r>
    <s v="USA"/>
    <d v="1980-01-01T00:00:00"/>
    <s v="Z-US$"/>
    <n v="2690.69"/>
    <s v="USA-ILMO-T1"/>
    <s v="Coho Wintery"/>
    <s v="COHOWINE0001"/>
    <s v="TERRITORY 1"/>
    <x v="0"/>
    <s v="IL"/>
    <n v="9"/>
    <n v="37708.33"/>
  </r>
  <r>
    <s v="USA"/>
    <d v="1980-01-01T00:00:00"/>
    <s v="Z-US$"/>
    <n v="36245.589999999997"/>
    <s v="USA-INMI-T2"/>
    <s v="Mendota University"/>
    <s v="MENDOTAU0001"/>
    <s v="TERRITORY 2"/>
    <x v="1"/>
    <s v="MI"/>
    <n v="4"/>
    <n v="60068.02"/>
  </r>
  <r>
    <s v="USA"/>
    <d v="1980-01-01T00:00:00"/>
    <s v="Z-US$"/>
    <n v="32374.38"/>
    <s v="USA-MNWI-T4"/>
    <s v="Metropolitan Fiber Systems"/>
    <s v="METROPOL0001"/>
    <s v="TERRITORY 4"/>
    <x v="4"/>
    <s v="WI"/>
    <n v="22"/>
    <n v="44395.02"/>
  </r>
  <r>
    <s v="USA"/>
    <d v="1980-01-01T00:00:00"/>
    <s v="Z-US$"/>
    <n v="34658.44"/>
    <s v="USA-INMI-T2"/>
    <s v="Mid-City Hospital"/>
    <s v="MIDCITYH0001"/>
    <s v="TERRITORY 2"/>
    <x v="1"/>
    <s v="IN"/>
    <n v="4"/>
    <n v="43160.09"/>
  </r>
  <r>
    <s v="USA"/>
    <d v="1980-01-01T00:00:00"/>
    <s v="Z-US$"/>
    <n v="4691.7299999999996"/>
    <s v="USA-INMI-T2"/>
    <s v="Midland Construction"/>
    <s v="MIDLANDC0001"/>
    <s v="TERRITORY 2"/>
    <x v="1"/>
    <s v="IN"/>
    <n v="12"/>
    <n v="24765.86"/>
  </r>
  <r>
    <s v="USA"/>
    <d v="1980-01-01T00:00:00"/>
    <s v="Z-US$"/>
    <n v="6702"/>
    <s v="USA-IAKSNE-T3"/>
    <s v="Multitech Office Components"/>
    <s v="MULTITEC0001"/>
    <s v="TERRITORY 3"/>
    <x v="3"/>
    <s v="IA"/>
    <n v="8"/>
    <n v="14506.3"/>
  </r>
  <r>
    <s v="USA"/>
    <d v="1980-01-01T00:00:00"/>
    <s v="Z-US$"/>
    <n v="47001.07"/>
    <s v="USA-IAKSNE-T3"/>
    <s v="Humongous Insurance"/>
    <s v="HUMONGOU0001"/>
    <s v="TERRITORY 3"/>
    <x v="3"/>
    <s v="NE"/>
    <n v="4"/>
    <n v="64069.13"/>
  </r>
  <r>
    <s v="USA"/>
    <d v="1980-01-01T00:00:00"/>
    <s v="Z-US$"/>
    <n v="4949.68"/>
    <s v="USA-INMI-T2"/>
    <s v="National Shopping World"/>
    <s v="NATIONAL0001"/>
    <s v="TERRITORY 2"/>
    <x v="1"/>
    <s v="IN"/>
    <n v="7"/>
    <n v="48487.41"/>
  </r>
  <r>
    <s v="USA"/>
    <d v="1980-01-01T00:00:00"/>
    <s v="Z-US$"/>
    <n v="23079.33"/>
    <s v="USA-ILMO-T1"/>
    <s v="Network Solutions"/>
    <s v="NETWORKS0001"/>
    <s v="TERRITORY 1"/>
    <x v="0"/>
    <s v="IL"/>
    <n v="8"/>
    <n v="33936.589999999997"/>
  </r>
  <r>
    <s v="USA"/>
    <d v="1980-01-01T00:00:00"/>
    <s v="Z-US$"/>
    <n v="17587.91"/>
    <s v="USA-INMI-T2"/>
    <s v="North College"/>
    <s v="NORTHCOL0001"/>
    <s v="TERRITORY 2"/>
    <x v="1"/>
    <s v="IN"/>
    <n v="5"/>
    <n v="19825.599999999999"/>
  </r>
  <r>
    <s v="USA"/>
    <d v="1980-01-01T00:00:00"/>
    <s v="Z-US$"/>
    <n v="27111.91"/>
    <s v="USA-ILMO-T1"/>
    <s v="Northern State College"/>
    <s v="NORTHERN0001"/>
    <s v="TERRITORY 1"/>
    <x v="0"/>
    <s v="IL"/>
    <n v="6"/>
    <n v="40219.08"/>
  </r>
  <r>
    <s v="Canada"/>
    <d v="1980-01-01T00:00:00"/>
    <s v="Z-C$"/>
    <n v="19847.36"/>
    <s v="CAN-PQMT-T5"/>
    <s v="Northern Family Hospital"/>
    <s v="NORTHERN0002"/>
    <s v="TERRITORY 5"/>
    <x v="6"/>
    <s v="NF"/>
    <n v="8"/>
    <n v="22918.02"/>
  </r>
  <r>
    <s v="USA"/>
    <d v="1980-01-01T00:00:00"/>
    <s v="Z-US$"/>
    <n v="23396.17"/>
    <s v="USA-MNWI-T4"/>
    <s v="Northstar Mall"/>
    <s v="NORTHSTA0001"/>
    <s v="TERRITORY 4"/>
    <x v="4"/>
    <s v="MN"/>
    <n v="6"/>
    <n v="23930.799999999999"/>
  </r>
  <r>
    <s v="Canada"/>
    <d v="1980-01-01T00:00:00"/>
    <s v="Z-C$"/>
    <n v="16816.61"/>
    <s v="CAN-PQMT-T5"/>
    <s v="Novia Scotia Tech. Institute"/>
    <s v="NOVASCOT0001"/>
    <s v="TERRITORY 5"/>
    <x v="6"/>
    <s v="NS"/>
    <n v="9"/>
    <n v="21792.799999999999"/>
  </r>
  <r>
    <s v="USA"/>
    <d v="1980-01-01T00:00:00"/>
    <s v="Z-US$"/>
    <n v="2168.4899999999998"/>
    <s v="USA-MNWI-T4"/>
    <s v="Nova Systems, Inc."/>
    <s v="NOVASYST0001"/>
    <s v="TERRITORY 4"/>
    <x v="4"/>
    <s v="MN"/>
    <n v="5"/>
    <n v="19769.939999999999"/>
  </r>
  <r>
    <s v="USA"/>
    <d v="1980-01-01T00:00:00"/>
    <s v="Z-US$"/>
    <n v="0"/>
    <s v="USA-INMI-T2"/>
    <s v="Octagon Marketing Org."/>
    <s v="OCTAGONM0001"/>
    <s v="TERRITORY 2"/>
    <x v="1"/>
    <s v="IN"/>
    <n v="5"/>
    <n v="27492.85"/>
  </r>
  <r>
    <s v="Canada"/>
    <d v="1980-01-01T00:00:00"/>
    <s v="Z-C$"/>
    <n v="76479.78"/>
    <s v="CAN-ABBCYKNWTT7"/>
    <s v="Office Design Systems Ltd"/>
    <s v="OFFICEDE0001"/>
    <s v="TERRITORY 7"/>
    <x v="7"/>
    <s v="MB"/>
    <n v="7"/>
    <n v="85558.24"/>
  </r>
  <r>
    <s v="USA"/>
    <d v="1980-01-01T00:00:00"/>
    <s v="Z-US$"/>
    <n v="24331.66"/>
    <s v="USA-ILMO-T1"/>
    <s v="Pacific Digital"/>
    <s v="PACIFICD0001"/>
    <s v="TERRITORY 1"/>
    <x v="0"/>
    <s v="MO"/>
    <n v="5"/>
    <n v="22739.82"/>
  </r>
  <r>
    <s v="Canada"/>
    <d v="1980-01-01T00:00:00"/>
    <s v="Z-C$"/>
    <n v="16024.65"/>
    <s v="CAN-ABBCYKNWTT7"/>
    <s v="Place &amp; MacDero Associates"/>
    <s v="PLACEMAD0001"/>
    <s v="TERRITORY 7"/>
    <x v="7"/>
    <s v="AB"/>
    <n v="8"/>
    <n v="43480.39"/>
  </r>
  <r>
    <s v="Canada"/>
    <d v="1980-01-01T00:00:00"/>
    <s v="Z-C$"/>
    <n v="41704.82"/>
    <s v="CAN-ABBCYKNWTT7"/>
    <s v="Place One Suites"/>
    <s v="PLACEONE0001"/>
    <s v="TERRITORY 7"/>
    <x v="7"/>
    <s v="BC"/>
    <n v="9"/>
    <n v="60607.16"/>
  </r>
  <r>
    <s v="USA"/>
    <d v="1980-01-01T00:00:00"/>
    <s v="Z-US$"/>
    <n v="13165.09"/>
    <s v="USA-MNWI-T4"/>
    <s v="Plaza One"/>
    <s v="PLAZAONE0001"/>
    <s v="TERRITORY 4"/>
    <x v="4"/>
    <s v="MN"/>
    <n v="37"/>
    <n v="169455.94"/>
  </r>
  <r>
    <s v="USA"/>
    <d v="1980-01-01T00:00:00"/>
    <s v="Z-US$"/>
    <n v="21461.08"/>
    <s v="USA-ILMO-T1"/>
    <s v="Polk Valley Highway Dept."/>
    <s v="POLKVALL0001"/>
    <s v="TERRITORY 1"/>
    <x v="0"/>
    <s v="IL"/>
    <n v="5"/>
    <n v="31793.83"/>
  </r>
  <r>
    <s v="USA"/>
    <d v="1980-01-01T00:00:00"/>
    <s v="Z-US$"/>
    <n v="8540.2800000000007"/>
    <s v="USA-MNWI-T4"/>
    <s v="Pulaski Enterprises Inc."/>
    <s v="PULASKIE0001"/>
    <s v="TERRITORY 4"/>
    <x v="4"/>
    <s v="MN"/>
    <n v="6"/>
    <n v="29608.82"/>
  </r>
  <r>
    <s v="USA"/>
    <d v="1980-01-01T00:00:00"/>
    <s v="Z-US$"/>
    <n v="40568.07"/>
    <s v="USA-ILMO-T1"/>
    <s v="Rainbow Research"/>
    <s v="RAINBOWR0001"/>
    <s v="TERRITORY 1"/>
    <x v="0"/>
    <s v="MO"/>
    <n v="5"/>
    <n v="51595.82"/>
  </r>
  <r>
    <s v="USA"/>
    <d v="1980-01-01T00:00:00"/>
    <s v="Z-US$"/>
    <n v="2560.34"/>
    <s v="USA-ILMO-T1"/>
    <s v="Red's Food Market"/>
    <s v="REDSFOOD0001"/>
    <s v="TERRITORY 1"/>
    <x v="0"/>
    <s v="MO"/>
    <n v="2"/>
    <n v="39082.25"/>
  </r>
  <r>
    <s v="USA"/>
    <d v="1980-01-01T00:00:00"/>
    <s v="Z-US$"/>
    <n v="9637.82"/>
    <s v="USA-MNWI-T4"/>
    <s v="Margie's Travel"/>
    <s v="MARGIEST0001"/>
    <s v="TERRITORY 4"/>
    <x v="4"/>
    <s v="MN"/>
    <n v="6"/>
    <n v="32053.09"/>
  </r>
  <r>
    <s v="USA"/>
    <d v="1980-01-01T00:00:00"/>
    <s v="Z-US$"/>
    <n v="29706.26"/>
    <s v="USA-INMI-T2"/>
    <s v="Reynolds State College"/>
    <s v="REYNOLDS0001"/>
    <s v="TERRITORY 2"/>
    <x v="1"/>
    <s v="MI"/>
    <n v="4"/>
    <n v="35283.660000000003"/>
  </r>
  <r>
    <s v=""/>
    <d v="1980-01-01T00:00:00"/>
    <s v="Z-US$"/>
    <n v="36633.83"/>
    <s v="USA-ILMO-T1"/>
    <s v="Downtown Hotel"/>
    <s v="DOWNTOWN001"/>
    <s v="TERRITORY 1"/>
    <x v="0"/>
    <s v="IL"/>
    <n v="5"/>
    <n v="41088.910000000003"/>
  </r>
  <r>
    <s v="Canada"/>
    <d v="1980-01-01T00:00:00"/>
    <s v="Z-C$"/>
    <n v="36555.1"/>
    <s v="CAN-ABBCYKNWTT7"/>
    <s v="Riverside University"/>
    <s v="RIVERSID0001"/>
    <s v="TERRITORY 7"/>
    <x v="7"/>
    <s v="BC"/>
    <n v="6"/>
    <n v="34923.440000000002"/>
  </r>
  <r>
    <s v="Canada"/>
    <d v="1980-01-01T00:00:00"/>
    <s v="Z-C$"/>
    <n v="16246.53"/>
    <s v="CAN-ONMBSK-T6"/>
    <s v="Rosellen General Hospital"/>
    <s v="ROSELLEN0001"/>
    <s v="TERRITORY 6"/>
    <x v="2"/>
    <s v="SK"/>
    <n v="5"/>
    <n v="35645.64"/>
  </r>
  <r>
    <s v="USA"/>
    <d v="1980-01-01T00:00:00"/>
    <s v="Z-US$"/>
    <n v="0"/>
    <s v="USA-ILMO-T1"/>
    <s v="Sinclair State University"/>
    <s v="SINCLAIR0001"/>
    <s v="TERRITORY 1"/>
    <x v="0"/>
    <s v="IL"/>
    <n v="0"/>
    <n v="0"/>
  </r>
  <r>
    <s v="USA"/>
    <d v="1980-01-01T00:00:00"/>
    <s v="Z-US$"/>
    <n v="0"/>
    <s v="USA-ILMO-T1"/>
    <s v="Snelling Communications Inc."/>
    <s v="SNELLING0001"/>
    <s v="TERRITORY 1"/>
    <x v="0"/>
    <s v="IL"/>
    <n v="2"/>
    <n v="51142.52"/>
  </r>
  <r>
    <s v="USA"/>
    <d v="1980-01-01T00:00:00"/>
    <s v="Z-US$"/>
    <n v="28076.47"/>
    <s v="USA-INMI-T2"/>
    <s v="S &amp; S Properties"/>
    <s v="SSPROPER0001"/>
    <s v="TERRITORY 2"/>
    <x v="1"/>
    <s v="MI"/>
    <n v="9"/>
    <n v="48452.87"/>
  </r>
  <r>
    <s v="USA"/>
    <d v="1980-01-01T00:00:00"/>
    <s v="Z-US$"/>
    <n v="0"/>
    <s v="USA-MNWI-T4"/>
    <s v="St. Mary's Hospital"/>
    <s v="STMARYHO0001"/>
    <s v="TERRITORY 4"/>
    <x v="4"/>
    <s v="WI"/>
    <n v="1"/>
    <n v="27806.57"/>
  </r>
  <r>
    <s v="Australia"/>
    <d v="1980-01-01T00:00:00"/>
    <s v="Z-AUD"/>
    <n v="30623.84"/>
    <s v="AUSTRALIA-T8"/>
    <s v="St. Patrick's Hospital"/>
    <s v="STPATRIC0001"/>
    <s v="TERRITORY 8"/>
    <x v="5"/>
    <s v="VIC"/>
    <n v="3"/>
    <n v="42321.61"/>
  </r>
  <r>
    <s v="USA"/>
    <d v="1980-01-01T00:00:00"/>
    <s v="Z-US$"/>
    <n v="1266.3900000000001"/>
    <s v="USA-INMI-T2"/>
    <s v="Super Foods Plus"/>
    <s v="SUPERFOO0001"/>
    <s v="TERRITORY 2"/>
    <x v="1"/>
    <s v="MI"/>
    <n v="6"/>
    <n v="40703.24"/>
  </r>
  <r>
    <s v="USA"/>
    <d v="1980-01-01T00:00:00"/>
    <s v="Z-US$"/>
    <n v="8989.19"/>
    <s v="USA-INMI-T2"/>
    <s v="Unified Wire and Cable Systems"/>
    <s v="UNIFIEDW0001"/>
    <s v="TERRITORY 2"/>
    <x v="1"/>
    <s v="MI"/>
    <n v="2"/>
    <n v="27025.05"/>
  </r>
  <r>
    <s v="Canada"/>
    <d v="1980-01-01T00:00:00"/>
    <s v="Z-C$"/>
    <n v="59656.42"/>
    <s v="CAN-ABBCYKNWTT7"/>
    <s v="Vancouver Resort Hotels"/>
    <s v="VANCOUVE0001"/>
    <s v="TERRITORY 7"/>
    <x v="7"/>
    <s v="BC"/>
    <n v="22"/>
    <n v="127439.26"/>
  </r>
  <r>
    <s v="USA"/>
    <d v="1980-01-01T00:00:00"/>
    <s v="Z-US$"/>
    <n v="66947.649999999994"/>
    <s v="USA-INMI-T2"/>
    <s v="Vision Inc."/>
    <s v="VISIONIN0001"/>
    <s v="TERRITORY 2"/>
    <x v="1"/>
    <s v="IN"/>
    <n v="1"/>
    <n v="69109.95"/>
  </r>
  <r>
    <s v="Canada"/>
    <d v="1980-01-01T00:00:00"/>
    <s v="Z-C$"/>
    <n v="22677.06"/>
    <s v="CAN-ONMBSK-T6"/>
    <s v="Vista Travel"/>
    <s v="VISTATRA0001"/>
    <s v="TERRITORY 6"/>
    <x v="2"/>
    <s v="SK"/>
    <n v="9"/>
    <n v="23952.68"/>
  </r>
  <r>
    <s v="USA"/>
    <d v="1980-01-01T00:00:00"/>
    <s v="Z-US$"/>
    <n v="99.75"/>
    <s v="USA-ILMO-T1"/>
    <s v="West Central Distributors"/>
    <s v="WESTCENT0001"/>
    <s v="TERRITORY 1"/>
    <x v="0"/>
    <s v="IL"/>
    <n v="1"/>
    <n v="99.75"/>
  </r>
  <r>
    <s v="USA"/>
    <d v="1980-01-01T00:00:00"/>
    <s v="Z-US$"/>
    <n v="9265.48"/>
    <s v="USA-INMI-T2"/>
    <s v="Westside Cable Service"/>
    <s v="WESTSIDE0001"/>
    <s v="TERRITORY 2"/>
    <x v="1"/>
    <s v="MI"/>
    <n v="2"/>
    <n v="8659.31"/>
  </r>
  <r>
    <s v="USA"/>
    <d v="1980-01-01T00:00:00"/>
    <s v="Z-US$"/>
    <n v="46899.02"/>
    <s v="USA-INMI-T2"/>
    <s v="World Enterprises"/>
    <s v="WORLDENT0001"/>
    <s v="TERRITORY 2"/>
    <x v="1"/>
    <s v="MI"/>
    <n v="7"/>
    <n v="49176"/>
  </r>
  <r>
    <s v=""/>
    <d v="2017-01-16T00:00:00"/>
    <s v=""/>
    <n v="0"/>
    <s v=""/>
    <s v="Service"/>
    <s v="SVCRETURN01"/>
    <s v=""/>
    <x v="8"/>
    <s v=""/>
    <n v="0"/>
    <n v="0"/>
  </r>
  <r>
    <s v="United States"/>
    <d v="2012-10-18T00:00:00"/>
    <s v=""/>
    <n v="0"/>
    <s v=""/>
    <s v="Fabrikam Returns"/>
    <s v="FABRETURN01"/>
    <s v=""/>
    <x v="8"/>
    <s v="IL"/>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8"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44">
  <location ref="C17:E27" firstHeaderRow="0" firstDataRow="1" firstDataCol="1"/>
  <pivotFields count="12">
    <pivotField showAll="0"/>
    <pivotField numFmtId="14" showAll="0"/>
    <pivotField showAll="0"/>
    <pivotField showAll="0"/>
    <pivotField showAll="0"/>
    <pivotField showAll="0"/>
    <pivotField showAll="0"/>
    <pivotField showAll="0"/>
    <pivotField axis="axisRow" showAll="0" sortType="descending">
      <items count="10">
        <item x="4"/>
        <item x="0"/>
        <item x="3"/>
        <item x="5"/>
        <item x="1"/>
        <item x="2"/>
        <item x="6"/>
        <item x="7"/>
        <item x="8"/>
        <item t="default"/>
      </items>
      <autoSortScope>
        <pivotArea dataOnly="0" outline="0" fieldPosition="0">
          <references count="1">
            <reference field="4294967294" count="1" selected="0">
              <x v="1"/>
            </reference>
          </references>
        </pivotArea>
      </autoSortScope>
    </pivotField>
    <pivotField showAll="0"/>
    <pivotField dataField="1" showAll="0"/>
    <pivotField dataField="1" showAll="0"/>
  </pivotFields>
  <rowFields count="1">
    <field x="8"/>
  </rowFields>
  <rowItems count="10">
    <i>
      <x v="1"/>
    </i>
    <i>
      <x/>
    </i>
    <i>
      <x v="4"/>
    </i>
    <i>
      <x v="2"/>
    </i>
    <i>
      <x v="7"/>
    </i>
    <i>
      <x v="5"/>
    </i>
    <i>
      <x v="3"/>
    </i>
    <i>
      <x v="6"/>
    </i>
    <i>
      <x v="8"/>
    </i>
    <i t="grand">
      <x/>
    </i>
  </rowItems>
  <colFields count="1">
    <field x="-2"/>
  </colFields>
  <colItems count="2">
    <i>
      <x/>
    </i>
    <i i="1">
      <x v="1"/>
    </i>
  </colItems>
  <dataFields count="2">
    <dataField name=" Total Sales YTD" fld="11" baseField="8" baseItem="0" numFmtId="164"/>
    <dataField name=" Total # Invoices YTD" fld="10" baseField="8" baseItem="0"/>
  </dataFields>
  <formats count="2">
    <format dxfId="13">
      <pivotArea outline="0" collapsedLevelsAreSubtotals="1" fieldPosition="0">
        <references count="1">
          <reference field="4294967294" count="1" selected="0">
            <x v="0"/>
          </reference>
        </references>
      </pivotArea>
    </format>
    <format dxfId="12">
      <pivotArea dataOnly="0" labelOnly="1" outline="0" fieldPosition="0">
        <references count="1">
          <reference field="4294967294" count="1">
            <x v="0"/>
          </reference>
        </references>
      </pivotArea>
    </format>
  </formats>
  <chartFormats count="2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43" format="0" series="1">
      <pivotArea type="data" outline="0" fieldPosition="0">
        <references count="1">
          <reference field="4294967294" count="1" selected="0">
            <x v="0"/>
          </reference>
        </references>
      </pivotArea>
    </chartFormat>
    <chartFormat chart="43" format="1" series="1">
      <pivotArea type="data" outline="0" fieldPosition="0">
        <references count="1">
          <reference field="4294967294" count="1" selected="0">
            <x v="1"/>
          </reference>
        </references>
      </pivotArea>
    </chartFormat>
    <chartFormat chart="43" format="2">
      <pivotArea type="data" outline="0" fieldPosition="0">
        <references count="2">
          <reference field="4294967294" count="1" selected="0">
            <x v="0"/>
          </reference>
          <reference field="8" count="1" selected="0">
            <x v="1"/>
          </reference>
        </references>
      </pivotArea>
    </chartFormat>
    <chartFormat chart="43" format="3">
      <pivotArea type="data" outline="0" fieldPosition="0">
        <references count="2">
          <reference field="4294967294" count="1" selected="0">
            <x v="0"/>
          </reference>
          <reference field="8" count="1" selected="0">
            <x v="0"/>
          </reference>
        </references>
      </pivotArea>
    </chartFormat>
    <chartFormat chart="43" format="4">
      <pivotArea type="data" outline="0" fieldPosition="0">
        <references count="2">
          <reference field="4294967294" count="1" selected="0">
            <x v="0"/>
          </reference>
          <reference field="8" count="1" selected="0">
            <x v="4"/>
          </reference>
        </references>
      </pivotArea>
    </chartFormat>
    <chartFormat chart="43" format="5">
      <pivotArea type="data" outline="0" fieldPosition="0">
        <references count="2">
          <reference field="4294967294" count="1" selected="0">
            <x v="0"/>
          </reference>
          <reference field="8" count="1" selected="0">
            <x v="2"/>
          </reference>
        </references>
      </pivotArea>
    </chartFormat>
    <chartFormat chart="43" format="6">
      <pivotArea type="data" outline="0" fieldPosition="0">
        <references count="2">
          <reference field="4294967294" count="1" selected="0">
            <x v="0"/>
          </reference>
          <reference field="8" count="1" selected="0">
            <x v="7"/>
          </reference>
        </references>
      </pivotArea>
    </chartFormat>
    <chartFormat chart="43" format="7">
      <pivotArea type="data" outline="0" fieldPosition="0">
        <references count="2">
          <reference field="4294967294" count="1" selected="0">
            <x v="0"/>
          </reference>
          <reference field="8" count="1" selected="0">
            <x v="5"/>
          </reference>
        </references>
      </pivotArea>
    </chartFormat>
    <chartFormat chart="43" format="8">
      <pivotArea type="data" outline="0" fieldPosition="0">
        <references count="2">
          <reference field="4294967294" count="1" selected="0">
            <x v="0"/>
          </reference>
          <reference field="8" count="1" selected="0">
            <x v="3"/>
          </reference>
        </references>
      </pivotArea>
    </chartFormat>
    <chartFormat chart="43" format="9">
      <pivotArea type="data" outline="0" fieldPosition="0">
        <references count="2">
          <reference field="4294967294" count="1" selected="0">
            <x v="0"/>
          </reference>
          <reference field="8" count="1" selected="0">
            <x v="6"/>
          </reference>
        </references>
      </pivotArea>
    </chartFormat>
    <chartFormat chart="43" format="10">
      <pivotArea type="data" outline="0" fieldPosition="0">
        <references count="2">
          <reference field="4294967294" count="1" selected="0">
            <x v="0"/>
          </reference>
          <reference field="8" count="1" selected="0">
            <x v="8"/>
          </reference>
        </references>
      </pivotArea>
    </chartFormat>
    <chartFormat chart="43" format="11">
      <pivotArea type="data" outline="0" fieldPosition="0">
        <references count="2">
          <reference field="4294967294" count="1" selected="0">
            <x v="1"/>
          </reference>
          <reference field="8" count="1" selected="0">
            <x v="1"/>
          </reference>
        </references>
      </pivotArea>
    </chartFormat>
    <chartFormat chart="43" format="12">
      <pivotArea type="data" outline="0" fieldPosition="0">
        <references count="2">
          <reference field="4294967294" count="1" selected="0">
            <x v="1"/>
          </reference>
          <reference field="8" count="1" selected="0">
            <x v="0"/>
          </reference>
        </references>
      </pivotArea>
    </chartFormat>
    <chartFormat chart="43" format="13">
      <pivotArea type="data" outline="0" fieldPosition="0">
        <references count="2">
          <reference field="4294967294" count="1" selected="0">
            <x v="1"/>
          </reference>
          <reference field="8" count="1" selected="0">
            <x v="4"/>
          </reference>
        </references>
      </pivotArea>
    </chartFormat>
    <chartFormat chart="43" format="14">
      <pivotArea type="data" outline="0" fieldPosition="0">
        <references count="2">
          <reference field="4294967294" count="1" selected="0">
            <x v="1"/>
          </reference>
          <reference field="8" count="1" selected="0">
            <x v="2"/>
          </reference>
        </references>
      </pivotArea>
    </chartFormat>
    <chartFormat chart="43" format="15">
      <pivotArea type="data" outline="0" fieldPosition="0">
        <references count="2">
          <reference field="4294967294" count="1" selected="0">
            <x v="1"/>
          </reference>
          <reference field="8" count="1" selected="0">
            <x v="7"/>
          </reference>
        </references>
      </pivotArea>
    </chartFormat>
    <chartFormat chart="43" format="16">
      <pivotArea type="data" outline="0" fieldPosition="0">
        <references count="2">
          <reference field="4294967294" count="1" selected="0">
            <x v="1"/>
          </reference>
          <reference field="8" count="1" selected="0">
            <x v="5"/>
          </reference>
        </references>
      </pivotArea>
    </chartFormat>
    <chartFormat chart="43" format="17">
      <pivotArea type="data" outline="0" fieldPosition="0">
        <references count="2">
          <reference field="4294967294" count="1" selected="0">
            <x v="1"/>
          </reference>
          <reference field="8" count="1" selected="0">
            <x v="3"/>
          </reference>
        </references>
      </pivotArea>
    </chartFormat>
    <chartFormat chart="43" format="18">
      <pivotArea type="data" outline="0" fieldPosition="0">
        <references count="2">
          <reference field="4294967294" count="1" selected="0">
            <x v="1"/>
          </reference>
          <reference field="8" count="1" selected="0">
            <x v="6"/>
          </reference>
        </references>
      </pivotArea>
    </chartFormat>
    <chartFormat chart="43" format="19">
      <pivotArea type="data" outline="0" fieldPosition="0">
        <references count="2">
          <reference field="4294967294" count="1" selected="0">
            <x v="1"/>
          </reference>
          <reference field="8" count="1" selected="0">
            <x v="8"/>
          </reference>
        </references>
      </pivotArea>
    </chartFormat>
  </chart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Customers" displayName="Customers" ref="C6:N111" totalsRowCount="1">
  <autoFilter ref="C6:N110"/>
  <tableColumns count="12">
    <tableColumn id="1" name="Country" totalsRowLabel="Total" dataDxfId="11"/>
    <tableColumn id="2" name="Created Date" dataDxfId="10"/>
    <tableColumn id="3" name="Currency ID" dataDxfId="9"/>
    <tableColumn id="4" name="Customer Balance" totalsRowFunction="sum" dataDxfId="8"/>
    <tableColumn id="5" name="Customer Class" dataDxfId="7"/>
    <tableColumn id="6" name="Customer Name" dataDxfId="6"/>
    <tableColumn id="7" name="Customer Number" dataDxfId="5"/>
    <tableColumn id="8" name="Sales Territory" dataDxfId="4"/>
    <tableColumn id="9" name="Salesperson ID" dataDxfId="3"/>
    <tableColumn id="10" name="State" dataDxfId="2"/>
    <tableColumn id="11" name="Total # Invoices YTD" totalsRowFunction="sum" dataDxfId="1"/>
    <tableColumn id="12" name="Total Sales YTD" totalsRowFunction="sum"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ntegral">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Integral">
      <a:majorFont>
        <a:latin typeface="Tw Cen MT Condensed" panose="020B0606020104020203"/>
        <a:ea typeface=""/>
        <a:cs typeface=""/>
        <a:font script="Grek" typeface="Calibri"/>
        <a:font script="Cyrl" typeface="Calibri"/>
        <a:font script="Jpan" typeface="メイリオ"/>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w Cen MT" panose="020B0602020104020603"/>
        <a:ea typeface=""/>
        <a:cs typeface=""/>
        <a:font script="Grek" typeface="Calibri"/>
        <a:font script="Cyrl" typeface="Calibri"/>
        <a:font script="Jpan" typeface="メイリオ"/>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Integral">
      <a:fillStyleLst>
        <a:solidFill>
          <a:schemeClr val="phClr"/>
        </a:solidFill>
        <a:gradFill rotWithShape="1">
          <a:gsLst>
            <a:gs pos="0">
              <a:schemeClr val="phClr">
                <a:tint val="83000"/>
                <a:satMod val="100000"/>
                <a:lumMod val="100000"/>
              </a:schemeClr>
            </a:gs>
            <a:gs pos="100000">
              <a:schemeClr val="phClr">
                <a:tint val="61000"/>
                <a:satMod val="150000"/>
                <a:lumMod val="100000"/>
              </a:schemeClr>
            </a:gs>
          </a:gsLst>
          <a:path path="circle">
            <a:fillToRect l="100000" t="100000" r="100000" b="100000"/>
          </a:path>
        </a:gradFill>
        <a:gradFill rotWithShape="1">
          <a:gsLst>
            <a:gs pos="0">
              <a:schemeClr val="phClr">
                <a:tint val="100000"/>
                <a:shade val="85000"/>
                <a:satMod val="100000"/>
                <a:lumMod val="100000"/>
              </a:schemeClr>
            </a:gs>
            <a:gs pos="100000">
              <a:schemeClr val="phClr">
                <a:tint val="90000"/>
                <a:shade val="100000"/>
                <a:satMod val="150000"/>
                <a:lumMod val="100000"/>
              </a:schemeClr>
            </a:gs>
          </a:gsLst>
          <a:path path="circle">
            <a:fillToRect l="100000" t="100000" r="100000" b="100000"/>
          </a:path>
        </a:gradFill>
      </a:fillStyleLst>
      <a:lnStyleLst>
        <a:ln w="9525" cap="flat" cmpd="sng" algn="ctr">
          <a:solidFill>
            <a:schemeClr val="phClr"/>
          </a:solidFill>
          <a:prstDash val="solid"/>
        </a:ln>
        <a:ln w="15875"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50800" dist="12700" dir="5400000" algn="ctr" rotWithShape="0">
              <a:srgbClr val="000000">
                <a:alpha val="50000"/>
              </a:srgbClr>
            </a:outerShdw>
          </a:effectLst>
        </a:effectStyle>
        <a:effectStyle>
          <a:effectLst>
            <a:outerShdw blurRad="76200" dist="25400" dir="5400000" algn="ctr" rotWithShape="0">
              <a:srgbClr val="000000">
                <a:alpha val="60000"/>
              </a:srgbClr>
            </a:outerShdw>
          </a:effectLst>
          <a:scene3d>
            <a:camera prst="orthographicFront">
              <a:rot lat="0" lon="0" rev="0"/>
            </a:camera>
            <a:lightRig rig="flat" dir="t">
              <a:rot lat="0" lon="0" rev="3600000"/>
            </a:lightRig>
          </a:scene3d>
          <a:sp3d contourW="12700" prstMaterial="flat">
            <a:bevelT w="38100" h="44450" prst="angle"/>
            <a:contourClr>
              <a:schemeClr val="phClr">
                <a:shade val="35000"/>
                <a:satMod val="160000"/>
              </a:schemeClr>
            </a:contourClr>
          </a:sp3d>
        </a:effectStyle>
      </a:effectStyleLst>
      <a:bgFillStyleLst>
        <a:solidFill>
          <a:schemeClr val="phClr"/>
        </a:solidFill>
        <a:solidFill>
          <a:schemeClr val="phClr">
            <a:tint val="95000"/>
            <a:shade val="85000"/>
            <a:satMod val="125000"/>
          </a:schemeClr>
        </a:solidFill>
        <a:blipFill rotWithShape="1">
          <a:blip xmlns:r="http://schemas.openxmlformats.org/officeDocument/2006/relationships" r:embed="rId1">
            <a:duotone>
              <a:schemeClr val="phClr">
                <a:tint val="95000"/>
                <a:shade val="74000"/>
                <a:satMod val="230000"/>
              </a:schemeClr>
              <a:schemeClr val="phClr">
                <a:tint val="92000"/>
                <a:shade val="69000"/>
                <a:satMod val="250000"/>
              </a:schemeClr>
            </a:duotone>
          </a:blip>
          <a:tile tx="0" ty="0" sx="40000" sy="40000" flip="none" algn="tl"/>
        </a:blipFill>
      </a:bgFillStyleLst>
    </a:fmtScheme>
  </a:themeElements>
  <a:objectDefaults/>
  <a:extraClrSchemeLst/>
  <a:extLst>
    <a:ext uri="{05A4C25C-085E-4340-85A3-A5531E510DB2}">
      <thm15:themeFamily xmlns:thm15="http://schemas.microsoft.com/office/thememl/2012/main" name="Integral" id="{3577F8C9-A904-41D8-97D2-FD898F53F20E}" vid="{682D6EBE-8D36-4FF2-9DB3-F3D8D7B6715D}"/>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8" defaultRowHeight="14.25" x14ac:dyDescent="0.25"/>
  <cols>
    <col min="1" max="1" width="3" style="10" hidden="1" customWidth="1"/>
    <col min="2" max="2" width="9" style="10" customWidth="1"/>
    <col min="3" max="3" width="23.75" style="11" customWidth="1"/>
    <col min="4" max="4" width="67.625" style="12" customWidth="1"/>
    <col min="5" max="5" width="31.875" style="10" customWidth="1"/>
    <col min="6" max="16384" width="8" style="10"/>
  </cols>
  <sheetData>
    <row r="1" spans="1:5" hidden="1" x14ac:dyDescent="0.25">
      <c r="A1" s="10" t="s">
        <v>297</v>
      </c>
    </row>
    <row r="7" spans="1:5" ht="30.75" x14ac:dyDescent="0.25">
      <c r="C7" s="13" t="s">
        <v>284</v>
      </c>
    </row>
    <row r="9" spans="1:5" x14ac:dyDescent="0.25">
      <c r="C9" s="14"/>
    </row>
    <row r="10" spans="1:5" ht="28.5" x14ac:dyDescent="0.25">
      <c r="C10" s="15" t="s">
        <v>285</v>
      </c>
      <c r="D10" s="16" t="s">
        <v>312</v>
      </c>
    </row>
    <row r="11" spans="1:5" x14ac:dyDescent="0.25">
      <c r="C11" s="15"/>
    </row>
    <row r="12" spans="1:5" x14ac:dyDescent="0.25">
      <c r="C12" s="15" t="s">
        <v>286</v>
      </c>
      <c r="D12" s="12" t="s">
        <v>298</v>
      </c>
    </row>
    <row r="13" spans="1:5" x14ac:dyDescent="0.25">
      <c r="C13" s="15"/>
    </row>
    <row r="14" spans="1:5" ht="57" x14ac:dyDescent="0.25">
      <c r="C14" s="15" t="s">
        <v>287</v>
      </c>
      <c r="D14" s="12" t="s">
        <v>299</v>
      </c>
      <c r="E14" s="17" t="s">
        <v>296</v>
      </c>
    </row>
    <row r="15" spans="1:5" x14ac:dyDescent="0.25">
      <c r="C15" s="15"/>
      <c r="E15" s="11"/>
    </row>
    <row r="16" spans="1:5" ht="28.5" x14ac:dyDescent="0.25">
      <c r="C16" s="15" t="s">
        <v>294</v>
      </c>
      <c r="D16" s="12" t="s">
        <v>300</v>
      </c>
      <c r="E16" s="17" t="s">
        <v>295</v>
      </c>
    </row>
    <row r="17" spans="3:5" x14ac:dyDescent="0.25">
      <c r="C17" s="15"/>
      <c r="E17" s="11"/>
    </row>
    <row r="18" spans="3:5" ht="57" x14ac:dyDescent="0.25">
      <c r="C18" s="15" t="s">
        <v>301</v>
      </c>
      <c r="D18" s="12" t="s">
        <v>302</v>
      </c>
      <c r="E18" s="17" t="s">
        <v>303</v>
      </c>
    </row>
    <row r="19" spans="3:5" x14ac:dyDescent="0.25">
      <c r="C19" s="15"/>
      <c r="E19" s="11"/>
    </row>
    <row r="20" spans="3:5" ht="30.75" customHeight="1" x14ac:dyDescent="0.25">
      <c r="C20" s="15" t="s">
        <v>288</v>
      </c>
      <c r="D20" s="12" t="s">
        <v>304</v>
      </c>
      <c r="E20" s="17" t="s">
        <v>305</v>
      </c>
    </row>
    <row r="21" spans="3:5" x14ac:dyDescent="0.25">
      <c r="C21" s="15"/>
      <c r="E21" s="11"/>
    </row>
    <row r="22" spans="3:5" ht="14.25" customHeight="1" x14ac:dyDescent="0.25">
      <c r="C22" s="15" t="s">
        <v>289</v>
      </c>
      <c r="D22" s="12" t="s">
        <v>306</v>
      </c>
      <c r="E22" s="17" t="s">
        <v>307</v>
      </c>
    </row>
    <row r="23" spans="3:5" x14ac:dyDescent="0.25">
      <c r="C23" s="15"/>
      <c r="E23" s="11"/>
    </row>
    <row r="24" spans="3:5" ht="15" customHeight="1" x14ac:dyDescent="0.25">
      <c r="C24" s="15" t="s">
        <v>290</v>
      </c>
      <c r="D24" s="12" t="s">
        <v>308</v>
      </c>
      <c r="E24" s="17" t="s">
        <v>309</v>
      </c>
    </row>
    <row r="25" spans="3:5" x14ac:dyDescent="0.25">
      <c r="C25" s="15"/>
    </row>
    <row r="26" spans="3:5" ht="71.25" x14ac:dyDescent="0.25">
      <c r="C26" s="15" t="s">
        <v>291</v>
      </c>
      <c r="D26" s="12" t="s">
        <v>310</v>
      </c>
    </row>
    <row r="27" spans="3:5" x14ac:dyDescent="0.25">
      <c r="C27" s="15"/>
    </row>
    <row r="28" spans="3:5" ht="17.25" customHeight="1" x14ac:dyDescent="0.25">
      <c r="C28" s="15" t="s">
        <v>292</v>
      </c>
      <c r="D28" s="12" t="s">
        <v>311</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27"/>
  <sheetViews>
    <sheetView showGridLines="0" topLeftCell="B2" zoomScale="110" zoomScaleNormal="110" workbookViewId="0"/>
  </sheetViews>
  <sheetFormatPr defaultRowHeight="14.25" x14ac:dyDescent="0.2"/>
  <cols>
    <col min="1" max="1" width="10.75" hidden="1" customWidth="1"/>
    <col min="2" max="2" width="3.125" customWidth="1"/>
    <col min="3" max="3" width="11.75" customWidth="1"/>
    <col min="4" max="4" width="13.625" style="9" customWidth="1"/>
    <col min="5" max="5" width="17.875" customWidth="1"/>
  </cols>
  <sheetData>
    <row r="1" spans="1:1" hidden="1" x14ac:dyDescent="0.2">
      <c r="A1" t="s">
        <v>0</v>
      </c>
    </row>
    <row r="17" spans="3:5" x14ac:dyDescent="0.2">
      <c r="C17" s="4" t="s">
        <v>280</v>
      </c>
      <c r="D17" s="9" t="s">
        <v>282</v>
      </c>
      <c r="E17" t="s">
        <v>283</v>
      </c>
    </row>
    <row r="18" spans="3:5" x14ac:dyDescent="0.2">
      <c r="C18" s="5" t="s">
        <v>26</v>
      </c>
      <c r="D18" s="9">
        <v>960871.79999999981</v>
      </c>
      <c r="E18" s="6">
        <v>236</v>
      </c>
    </row>
    <row r="19" spans="3:5" x14ac:dyDescent="0.2">
      <c r="C19" s="5" t="s">
        <v>120</v>
      </c>
      <c r="D19" s="9">
        <v>716631.08999999985</v>
      </c>
      <c r="E19" s="6">
        <v>145</v>
      </c>
    </row>
    <row r="20" spans="3:5" x14ac:dyDescent="0.2">
      <c r="C20" s="5" t="s">
        <v>138</v>
      </c>
      <c r="D20" s="9">
        <v>910897.42</v>
      </c>
      <c r="E20" s="6">
        <v>138</v>
      </c>
    </row>
    <row r="21" spans="3:5" x14ac:dyDescent="0.2">
      <c r="C21" s="5" t="s">
        <v>128</v>
      </c>
      <c r="D21" s="9">
        <v>450012.92</v>
      </c>
      <c r="E21" s="6">
        <v>92</v>
      </c>
    </row>
    <row r="22" spans="3:5" x14ac:dyDescent="0.2">
      <c r="C22" s="5" t="s">
        <v>75</v>
      </c>
      <c r="D22" s="9">
        <v>392074.06000000006</v>
      </c>
      <c r="E22" s="6">
        <v>65</v>
      </c>
    </row>
    <row r="23" spans="3:5" x14ac:dyDescent="0.2">
      <c r="C23" s="5" t="s">
        <v>57</v>
      </c>
      <c r="D23" s="9">
        <v>172518.55</v>
      </c>
      <c r="E23" s="6">
        <v>57</v>
      </c>
    </row>
    <row r="24" spans="3:5" x14ac:dyDescent="0.2">
      <c r="C24" s="5" t="s">
        <v>36</v>
      </c>
      <c r="D24" s="9">
        <v>235798.43</v>
      </c>
      <c r="E24" s="6">
        <v>50</v>
      </c>
    </row>
    <row r="25" spans="3:5" x14ac:dyDescent="0.2">
      <c r="C25" s="5" t="s">
        <v>63</v>
      </c>
      <c r="D25" s="9">
        <v>156980.29999999999</v>
      </c>
      <c r="E25" s="6">
        <v>40</v>
      </c>
    </row>
    <row r="26" spans="3:5" x14ac:dyDescent="0.2">
      <c r="C26" s="5"/>
      <c r="D26" s="9">
        <v>0</v>
      </c>
      <c r="E26" s="6">
        <v>0</v>
      </c>
    </row>
    <row r="27" spans="3:5" x14ac:dyDescent="0.2">
      <c r="C27" s="5" t="s">
        <v>281</v>
      </c>
      <c r="D27" s="9">
        <v>3995784.5699999994</v>
      </c>
      <c r="E27" s="6">
        <v>823</v>
      </c>
    </row>
  </sheetData>
  <pageMargins left="0.7" right="0.7" top="0.75" bottom="0.75" header="0.3" footer="0.3"/>
  <pageSetup fitToHeight="0" orientation="landscape" horizontalDpi="300" verticalDpi="3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Z111"/>
  <sheetViews>
    <sheetView showGridLines="0" topLeftCell="B2" workbookViewId="0"/>
  </sheetViews>
  <sheetFormatPr defaultRowHeight="14.25" x14ac:dyDescent="0.2"/>
  <cols>
    <col min="1" max="1" width="9" hidden="1" customWidth="1"/>
    <col min="3" max="3" width="11.125" bestFit="1" customWidth="1"/>
    <col min="4" max="4" width="13" bestFit="1" customWidth="1"/>
    <col min="5" max="5" width="12.125" bestFit="1" customWidth="1"/>
    <col min="6" max="6" width="17" bestFit="1" customWidth="1"/>
    <col min="7" max="7" width="17.375" bestFit="1" customWidth="1"/>
    <col min="8" max="8" width="26" bestFit="1" customWidth="1"/>
    <col min="9" max="9" width="17.125" bestFit="1" customWidth="1"/>
    <col min="10" max="10" width="14" bestFit="1" customWidth="1"/>
    <col min="11" max="11" width="14.375" bestFit="1" customWidth="1"/>
    <col min="12" max="12" width="11.625" bestFit="1" customWidth="1"/>
    <col min="13" max="13" width="19.375" bestFit="1" customWidth="1"/>
    <col min="14" max="14" width="15.125" bestFit="1" customWidth="1"/>
  </cols>
  <sheetData>
    <row r="1" spans="1:26" hidden="1" x14ac:dyDescent="0.2">
      <c r="A1" s="1" t="s">
        <v>316</v>
      </c>
      <c r="C1" t="s">
        <v>17</v>
      </c>
      <c r="D1" t="s">
        <v>18</v>
      </c>
      <c r="E1" t="s">
        <v>18</v>
      </c>
      <c r="F1" t="s">
        <v>18</v>
      </c>
      <c r="G1" t="s">
        <v>18</v>
      </c>
      <c r="H1" t="s">
        <v>18</v>
      </c>
      <c r="I1" t="s">
        <v>18</v>
      </c>
      <c r="J1" t="s">
        <v>18</v>
      </c>
      <c r="K1" t="s">
        <v>18</v>
      </c>
      <c r="L1" t="s">
        <v>18</v>
      </c>
      <c r="M1" t="s">
        <v>18</v>
      </c>
      <c r="N1" t="s">
        <v>18</v>
      </c>
    </row>
    <row r="2" spans="1:26" x14ac:dyDescent="0.2">
      <c r="A2" s="1"/>
    </row>
    <row r="4" spans="1:26" hidden="1" x14ac:dyDescent="0.2">
      <c r="A4" s="1" t="s">
        <v>1</v>
      </c>
      <c r="C4" s="2" t="s">
        <v>2</v>
      </c>
      <c r="D4" s="2"/>
      <c r="E4" s="2"/>
      <c r="F4" s="2"/>
      <c r="G4" s="2"/>
      <c r="H4" s="2"/>
      <c r="I4" s="2"/>
      <c r="J4" s="2"/>
      <c r="K4" s="2"/>
      <c r="L4" s="2"/>
      <c r="M4" s="2"/>
      <c r="N4" s="2"/>
      <c r="O4" s="1" t="s">
        <v>4</v>
      </c>
      <c r="P4" s="1" t="s">
        <v>5</v>
      </c>
      <c r="Q4" s="1" t="s">
        <v>6</v>
      </c>
      <c r="R4" s="1" t="s">
        <v>7</v>
      </c>
      <c r="S4" s="1" t="s">
        <v>8</v>
      </c>
      <c r="T4" s="1" t="s">
        <v>9</v>
      </c>
      <c r="U4" s="1" t="s">
        <v>10</v>
      </c>
      <c r="V4" s="1" t="s">
        <v>11</v>
      </c>
      <c r="W4" s="1" t="s">
        <v>12</v>
      </c>
      <c r="X4" s="1" t="s">
        <v>13</v>
      </c>
      <c r="Y4" s="1" t="s">
        <v>14</v>
      </c>
      <c r="Z4" s="1" t="s">
        <v>15</v>
      </c>
    </row>
    <row r="5" spans="1:26" hidden="1" x14ac:dyDescent="0.2">
      <c r="A5" s="1" t="s">
        <v>1</v>
      </c>
      <c r="C5" s="2" t="s">
        <v>3</v>
      </c>
      <c r="D5" s="2"/>
      <c r="E5" s="2"/>
      <c r="F5" s="2"/>
      <c r="G5" s="2"/>
      <c r="H5" s="2"/>
      <c r="I5" s="2"/>
      <c r="J5" s="2"/>
      <c r="K5" s="2"/>
      <c r="L5" s="2"/>
      <c r="M5" s="2"/>
      <c r="N5" s="2"/>
      <c r="O5" s="1" t="s">
        <v>4</v>
      </c>
      <c r="P5" s="1" t="s">
        <v>5</v>
      </c>
      <c r="Q5" s="1" t="s">
        <v>6</v>
      </c>
      <c r="R5" s="1" t="s">
        <v>7</v>
      </c>
      <c r="S5" s="1" t="s">
        <v>8</v>
      </c>
      <c r="T5" s="1" t="s">
        <v>9</v>
      </c>
      <c r="U5" s="1" t="s">
        <v>10</v>
      </c>
      <c r="V5" s="1" t="s">
        <v>11</v>
      </c>
      <c r="W5" s="1" t="s">
        <v>12</v>
      </c>
      <c r="X5" s="1" t="s">
        <v>13</v>
      </c>
      <c r="Y5" s="1" t="s">
        <v>14</v>
      </c>
      <c r="Z5" s="1" t="s">
        <v>15</v>
      </c>
    </row>
    <row r="6" spans="1:26" x14ac:dyDescent="0.2">
      <c r="C6" t="s">
        <v>4</v>
      </c>
      <c r="D6" t="s">
        <v>5</v>
      </c>
      <c r="E6" t="s">
        <v>6</v>
      </c>
      <c r="F6" t="s">
        <v>7</v>
      </c>
      <c r="G6" t="s">
        <v>8</v>
      </c>
      <c r="H6" t="s">
        <v>9</v>
      </c>
      <c r="I6" t="s">
        <v>10</v>
      </c>
      <c r="J6" t="s">
        <v>11</v>
      </c>
      <c r="K6" t="s">
        <v>12</v>
      </c>
      <c r="L6" t="s">
        <v>13</v>
      </c>
      <c r="M6" t="s">
        <v>14</v>
      </c>
      <c r="N6" t="s">
        <v>15</v>
      </c>
    </row>
    <row r="7" spans="1:26" x14ac:dyDescent="0.2">
      <c r="A7" t="s">
        <v>16</v>
      </c>
      <c r="C7" s="7" t="s">
        <v>115</v>
      </c>
      <c r="D7" s="8">
        <v>29221</v>
      </c>
      <c r="E7" s="7" t="s">
        <v>21</v>
      </c>
      <c r="F7" s="6">
        <v>24272.06</v>
      </c>
      <c r="G7" s="7" t="s">
        <v>22</v>
      </c>
      <c r="H7" s="7" t="s">
        <v>229</v>
      </c>
      <c r="I7" s="7" t="s">
        <v>230</v>
      </c>
      <c r="J7" s="7" t="s">
        <v>25</v>
      </c>
      <c r="K7" s="7" t="s">
        <v>26</v>
      </c>
      <c r="L7" s="7" t="s">
        <v>231</v>
      </c>
      <c r="M7" s="6">
        <v>55</v>
      </c>
      <c r="N7" s="6">
        <v>59567.47</v>
      </c>
    </row>
    <row r="8" spans="1:26" x14ac:dyDescent="0.2">
      <c r="A8" t="s">
        <v>16</v>
      </c>
      <c r="C8" s="7" t="s">
        <v>115</v>
      </c>
      <c r="D8" s="8">
        <v>29221</v>
      </c>
      <c r="E8" s="7" t="s">
        <v>21</v>
      </c>
      <c r="F8" s="6">
        <v>20800.09</v>
      </c>
      <c r="G8" s="7" t="s">
        <v>134</v>
      </c>
      <c r="H8" s="7" t="s">
        <v>210</v>
      </c>
      <c r="I8" s="7" t="s">
        <v>211</v>
      </c>
      <c r="J8" s="7" t="s">
        <v>137</v>
      </c>
      <c r="K8" s="7" t="s">
        <v>138</v>
      </c>
      <c r="L8" s="7" t="s">
        <v>139</v>
      </c>
      <c r="M8" s="6">
        <v>14</v>
      </c>
      <c r="N8" s="6">
        <v>26258.18</v>
      </c>
    </row>
    <row r="9" spans="1:26" x14ac:dyDescent="0.2">
      <c r="A9" t="s">
        <v>16</v>
      </c>
      <c r="C9" s="7" t="s">
        <v>115</v>
      </c>
      <c r="D9" s="8">
        <v>29221</v>
      </c>
      <c r="E9" s="7" t="s">
        <v>21</v>
      </c>
      <c r="F9" s="6">
        <v>327.08</v>
      </c>
      <c r="G9" s="7" t="s">
        <v>22</v>
      </c>
      <c r="H9" s="7" t="s">
        <v>145</v>
      </c>
      <c r="I9" s="7" t="s">
        <v>146</v>
      </c>
      <c r="J9" s="7" t="s">
        <v>25</v>
      </c>
      <c r="K9" s="7" t="s">
        <v>26</v>
      </c>
      <c r="L9" s="7" t="s">
        <v>27</v>
      </c>
      <c r="M9" s="6">
        <v>8</v>
      </c>
      <c r="N9" s="6">
        <v>18961.03</v>
      </c>
    </row>
    <row r="10" spans="1:26" x14ac:dyDescent="0.2">
      <c r="A10" t="s">
        <v>16</v>
      </c>
      <c r="C10" s="7" t="s">
        <v>51</v>
      </c>
      <c r="D10" s="8">
        <v>29221</v>
      </c>
      <c r="E10" s="7" t="s">
        <v>52</v>
      </c>
      <c r="F10" s="6">
        <v>4702.2</v>
      </c>
      <c r="G10" s="7" t="s">
        <v>53</v>
      </c>
      <c r="H10" s="7" t="s">
        <v>65</v>
      </c>
      <c r="I10" s="7" t="s">
        <v>66</v>
      </c>
      <c r="J10" s="7" t="s">
        <v>56</v>
      </c>
      <c r="K10" s="7" t="s">
        <v>57</v>
      </c>
      <c r="L10" s="7" t="s">
        <v>67</v>
      </c>
      <c r="M10" s="6">
        <v>8</v>
      </c>
      <c r="N10" s="6">
        <v>23348.32</v>
      </c>
    </row>
    <row r="11" spans="1:26" x14ac:dyDescent="0.2">
      <c r="A11" t="s">
        <v>16</v>
      </c>
      <c r="C11" s="7" t="s">
        <v>115</v>
      </c>
      <c r="D11" s="8">
        <v>29221</v>
      </c>
      <c r="E11" s="7" t="s">
        <v>21</v>
      </c>
      <c r="F11" s="6">
        <v>68955</v>
      </c>
      <c r="G11" s="7" t="s">
        <v>134</v>
      </c>
      <c r="H11" s="7" t="s">
        <v>276</v>
      </c>
      <c r="I11" s="7" t="s">
        <v>277</v>
      </c>
      <c r="J11" s="7" t="s">
        <v>137</v>
      </c>
      <c r="K11" s="7" t="s">
        <v>138</v>
      </c>
      <c r="L11" s="7" t="s">
        <v>154</v>
      </c>
      <c r="M11" s="6">
        <v>5</v>
      </c>
      <c r="N11" s="6">
        <v>111078.99</v>
      </c>
    </row>
    <row r="12" spans="1:26" x14ac:dyDescent="0.2">
      <c r="A12" t="s">
        <v>16</v>
      </c>
      <c r="C12" s="7" t="s">
        <v>115</v>
      </c>
      <c r="D12" s="8">
        <v>29221</v>
      </c>
      <c r="E12" s="7" t="s">
        <v>21</v>
      </c>
      <c r="F12" s="6">
        <v>25838.97</v>
      </c>
      <c r="G12" s="7" t="s">
        <v>22</v>
      </c>
      <c r="H12" s="7" t="s">
        <v>234</v>
      </c>
      <c r="I12" s="7" t="s">
        <v>235</v>
      </c>
      <c r="J12" s="7" t="s">
        <v>25</v>
      </c>
      <c r="K12" s="7" t="s">
        <v>26</v>
      </c>
      <c r="L12" s="7" t="s">
        <v>149</v>
      </c>
      <c r="M12" s="6">
        <v>9</v>
      </c>
      <c r="N12" s="6">
        <v>60198.28</v>
      </c>
    </row>
    <row r="13" spans="1:26" x14ac:dyDescent="0.2">
      <c r="A13" t="s">
        <v>16</v>
      </c>
      <c r="C13" s="7" t="s">
        <v>115</v>
      </c>
      <c r="D13" s="8">
        <v>29221</v>
      </c>
      <c r="E13" s="7" t="s">
        <v>21</v>
      </c>
      <c r="F13" s="6">
        <v>7800.13</v>
      </c>
      <c r="G13" s="7" t="s">
        <v>124</v>
      </c>
      <c r="H13" s="7" t="s">
        <v>176</v>
      </c>
      <c r="I13" s="7" t="s">
        <v>177</v>
      </c>
      <c r="J13" s="7" t="s">
        <v>127</v>
      </c>
      <c r="K13" s="7" t="s">
        <v>128</v>
      </c>
      <c r="L13" s="7" t="s">
        <v>161</v>
      </c>
      <c r="M13" s="6">
        <v>6</v>
      </c>
      <c r="N13" s="6">
        <v>15260</v>
      </c>
    </row>
    <row r="14" spans="1:26" x14ac:dyDescent="0.2">
      <c r="A14" t="s">
        <v>16</v>
      </c>
      <c r="C14" s="7" t="s">
        <v>115</v>
      </c>
      <c r="D14" s="8">
        <v>29221</v>
      </c>
      <c r="E14" s="7" t="s">
        <v>21</v>
      </c>
      <c r="F14" s="6">
        <v>1093.04</v>
      </c>
      <c r="G14" s="7" t="s">
        <v>124</v>
      </c>
      <c r="H14" s="7" t="s">
        <v>150</v>
      </c>
      <c r="I14" s="7" t="s">
        <v>151</v>
      </c>
      <c r="J14" s="7" t="s">
        <v>127</v>
      </c>
      <c r="K14" s="7" t="s">
        <v>128</v>
      </c>
      <c r="L14" s="7" t="s">
        <v>129</v>
      </c>
      <c r="M14" s="6">
        <v>10</v>
      </c>
      <c r="N14" s="6">
        <v>15433.3</v>
      </c>
    </row>
    <row r="15" spans="1:26" x14ac:dyDescent="0.2">
      <c r="A15" t="s">
        <v>16</v>
      </c>
      <c r="C15" s="7" t="s">
        <v>115</v>
      </c>
      <c r="D15" s="8">
        <v>29221</v>
      </c>
      <c r="E15" s="7" t="s">
        <v>21</v>
      </c>
      <c r="F15" s="6">
        <v>1405.87</v>
      </c>
      <c r="G15" s="7" t="s">
        <v>134</v>
      </c>
      <c r="H15" s="7" t="s">
        <v>155</v>
      </c>
      <c r="I15" s="7" t="s">
        <v>156</v>
      </c>
      <c r="J15" s="7" t="s">
        <v>137</v>
      </c>
      <c r="K15" s="7" t="s">
        <v>138</v>
      </c>
      <c r="L15" s="7" t="s">
        <v>139</v>
      </c>
      <c r="M15" s="6">
        <v>28</v>
      </c>
      <c r="N15" s="6">
        <v>129884.57</v>
      </c>
    </row>
    <row r="16" spans="1:26" x14ac:dyDescent="0.2">
      <c r="A16" t="s">
        <v>16</v>
      </c>
      <c r="C16" s="7" t="s">
        <v>115</v>
      </c>
      <c r="D16" s="8">
        <v>29221</v>
      </c>
      <c r="E16" s="7" t="s">
        <v>21</v>
      </c>
      <c r="F16" s="6">
        <v>13104.14</v>
      </c>
      <c r="G16" s="7" t="s">
        <v>22</v>
      </c>
      <c r="H16" s="7" t="s">
        <v>192</v>
      </c>
      <c r="I16" s="7" t="s">
        <v>193</v>
      </c>
      <c r="J16" s="7" t="s">
        <v>25</v>
      </c>
      <c r="K16" s="7" t="s">
        <v>26</v>
      </c>
      <c r="L16" s="7" t="s">
        <v>27</v>
      </c>
      <c r="M16" s="6">
        <v>7</v>
      </c>
      <c r="N16" s="6">
        <v>16488.8</v>
      </c>
    </row>
    <row r="17" spans="1:14" x14ac:dyDescent="0.2">
      <c r="A17" t="s">
        <v>16</v>
      </c>
      <c r="C17" s="7" t="s">
        <v>115</v>
      </c>
      <c r="D17" s="8">
        <v>29221</v>
      </c>
      <c r="E17" s="7" t="s">
        <v>21</v>
      </c>
      <c r="F17" s="6">
        <v>9479.69</v>
      </c>
      <c r="G17" s="7" t="s">
        <v>134</v>
      </c>
      <c r="H17" s="7" t="s">
        <v>184</v>
      </c>
      <c r="I17" s="7" t="s">
        <v>185</v>
      </c>
      <c r="J17" s="7" t="s">
        <v>137</v>
      </c>
      <c r="K17" s="7" t="s">
        <v>138</v>
      </c>
      <c r="L17" s="7" t="s">
        <v>139</v>
      </c>
      <c r="M17" s="6">
        <v>5</v>
      </c>
      <c r="N17" s="6">
        <v>33042.15</v>
      </c>
    </row>
    <row r="18" spans="1:14" x14ac:dyDescent="0.2">
      <c r="A18" t="s">
        <v>16</v>
      </c>
      <c r="C18" s="7" t="s">
        <v>115</v>
      </c>
      <c r="D18" s="8">
        <v>29221</v>
      </c>
      <c r="E18" s="7" t="s">
        <v>21</v>
      </c>
      <c r="F18" s="6">
        <v>0</v>
      </c>
      <c r="G18" s="7" t="s">
        <v>124</v>
      </c>
      <c r="H18" s="7" t="s">
        <v>125</v>
      </c>
      <c r="I18" s="7" t="s">
        <v>126</v>
      </c>
      <c r="J18" s="7" t="s">
        <v>127</v>
      </c>
      <c r="K18" s="7" t="s">
        <v>128</v>
      </c>
      <c r="L18" s="7" t="s">
        <v>129</v>
      </c>
      <c r="M18" s="6">
        <v>6</v>
      </c>
      <c r="N18" s="6">
        <v>14447.52</v>
      </c>
    </row>
    <row r="19" spans="1:14" x14ac:dyDescent="0.2">
      <c r="A19" t="s">
        <v>16</v>
      </c>
      <c r="C19" s="7" t="s">
        <v>115</v>
      </c>
      <c r="D19" s="8">
        <v>29221</v>
      </c>
      <c r="E19" s="7" t="s">
        <v>21</v>
      </c>
      <c r="F19" s="6">
        <v>50797.1</v>
      </c>
      <c r="G19" s="7" t="s">
        <v>116</v>
      </c>
      <c r="H19" s="7" t="s">
        <v>272</v>
      </c>
      <c r="I19" s="7" t="s">
        <v>273</v>
      </c>
      <c r="J19" s="7" t="s">
        <v>119</v>
      </c>
      <c r="K19" s="7" t="s">
        <v>120</v>
      </c>
      <c r="L19" s="7" t="s">
        <v>142</v>
      </c>
      <c r="M19" s="6">
        <v>4</v>
      </c>
      <c r="N19" s="6">
        <v>67312.22</v>
      </c>
    </row>
    <row r="20" spans="1:14" x14ac:dyDescent="0.2">
      <c r="A20" t="s">
        <v>16</v>
      </c>
      <c r="C20" s="7" t="s">
        <v>30</v>
      </c>
      <c r="D20" s="8">
        <v>29221</v>
      </c>
      <c r="E20" s="7" t="s">
        <v>31</v>
      </c>
      <c r="F20" s="6">
        <v>17327.650000000001</v>
      </c>
      <c r="G20" s="7" t="s">
        <v>32</v>
      </c>
      <c r="H20" s="7" t="s">
        <v>45</v>
      </c>
      <c r="I20" s="7" t="s">
        <v>46</v>
      </c>
      <c r="J20" s="7" t="s">
        <v>35</v>
      </c>
      <c r="K20" s="7" t="s">
        <v>36</v>
      </c>
      <c r="L20" s="7" t="s">
        <v>37</v>
      </c>
      <c r="M20" s="6">
        <v>7</v>
      </c>
      <c r="N20" s="6">
        <v>27655.55</v>
      </c>
    </row>
    <row r="21" spans="1:14" x14ac:dyDescent="0.2">
      <c r="A21" t="s">
        <v>16</v>
      </c>
      <c r="C21" s="7" t="s">
        <v>51</v>
      </c>
      <c r="D21" s="8">
        <v>29221</v>
      </c>
      <c r="E21" s="7" t="s">
        <v>52</v>
      </c>
      <c r="F21" s="6">
        <v>13151.65</v>
      </c>
      <c r="G21" s="7" t="s">
        <v>59</v>
      </c>
      <c r="H21" s="7" t="s">
        <v>77</v>
      </c>
      <c r="I21" s="7" t="s">
        <v>78</v>
      </c>
      <c r="J21" s="7" t="s">
        <v>62</v>
      </c>
      <c r="K21" s="7" t="s">
        <v>63</v>
      </c>
      <c r="L21" s="7" t="s">
        <v>79</v>
      </c>
      <c r="M21" s="6">
        <v>15</v>
      </c>
      <c r="N21" s="6">
        <v>66239.41</v>
      </c>
    </row>
    <row r="22" spans="1:14" x14ac:dyDescent="0.2">
      <c r="A22" t="s">
        <v>16</v>
      </c>
      <c r="C22" s="7" t="s">
        <v>115</v>
      </c>
      <c r="D22" s="8">
        <v>29221</v>
      </c>
      <c r="E22" s="7" t="s">
        <v>21</v>
      </c>
      <c r="F22" s="6">
        <v>80714.12</v>
      </c>
      <c r="G22" s="7" t="s">
        <v>124</v>
      </c>
      <c r="H22" s="7" t="s">
        <v>278</v>
      </c>
      <c r="I22" s="7" t="s">
        <v>279</v>
      </c>
      <c r="J22" s="7" t="s">
        <v>127</v>
      </c>
      <c r="K22" s="7" t="s">
        <v>128</v>
      </c>
      <c r="L22" s="7" t="s">
        <v>129</v>
      </c>
      <c r="M22" s="6">
        <v>17</v>
      </c>
      <c r="N22" s="6">
        <v>108714.17</v>
      </c>
    </row>
    <row r="23" spans="1:14" x14ac:dyDescent="0.2">
      <c r="A23" t="s">
        <v>16</v>
      </c>
      <c r="C23" s="7" t="s">
        <v>51</v>
      </c>
      <c r="D23" s="8">
        <v>29221</v>
      </c>
      <c r="E23" s="7" t="s">
        <v>52</v>
      </c>
      <c r="F23" s="6">
        <v>30039.67</v>
      </c>
      <c r="G23" s="7" t="s">
        <v>53</v>
      </c>
      <c r="H23" s="7" t="s">
        <v>98</v>
      </c>
      <c r="I23" s="7" t="s">
        <v>99</v>
      </c>
      <c r="J23" s="7" t="s">
        <v>56</v>
      </c>
      <c r="K23" s="7" t="s">
        <v>57</v>
      </c>
      <c r="L23" s="7" t="s">
        <v>67</v>
      </c>
      <c r="M23" s="6">
        <v>6</v>
      </c>
      <c r="N23" s="6">
        <v>43955.67</v>
      </c>
    </row>
    <row r="24" spans="1:14" x14ac:dyDescent="0.2">
      <c r="A24" t="s">
        <v>16</v>
      </c>
      <c r="C24" s="7" t="s">
        <v>115</v>
      </c>
      <c r="D24" s="8">
        <v>29221</v>
      </c>
      <c r="E24" s="7" t="s">
        <v>21</v>
      </c>
      <c r="F24" s="6">
        <v>16007.78</v>
      </c>
      <c r="G24" s="7" t="s">
        <v>22</v>
      </c>
      <c r="H24" s="7" t="s">
        <v>202</v>
      </c>
      <c r="I24" s="7" t="s">
        <v>203</v>
      </c>
      <c r="J24" s="7" t="s">
        <v>25</v>
      </c>
      <c r="K24" s="7" t="s">
        <v>26</v>
      </c>
      <c r="L24" s="7" t="s">
        <v>27</v>
      </c>
      <c r="M24" s="6">
        <v>7</v>
      </c>
      <c r="N24" s="6">
        <v>21552.76</v>
      </c>
    </row>
    <row r="25" spans="1:14" x14ac:dyDescent="0.2">
      <c r="A25" t="s">
        <v>16</v>
      </c>
      <c r="C25" s="7" t="s">
        <v>115</v>
      </c>
      <c r="D25" s="8">
        <v>29221</v>
      </c>
      <c r="E25" s="7" t="s">
        <v>21</v>
      </c>
      <c r="F25" s="6">
        <v>-10218.93</v>
      </c>
      <c r="G25" s="7" t="s">
        <v>116</v>
      </c>
      <c r="H25" s="7" t="s">
        <v>117</v>
      </c>
      <c r="I25" s="7" t="s">
        <v>118</v>
      </c>
      <c r="J25" s="7" t="s">
        <v>119</v>
      </c>
      <c r="K25" s="7" t="s">
        <v>120</v>
      </c>
      <c r="L25" s="7" t="s">
        <v>121</v>
      </c>
      <c r="M25" s="6">
        <v>2</v>
      </c>
      <c r="N25" s="6">
        <v>419.3</v>
      </c>
    </row>
    <row r="26" spans="1:14" x14ac:dyDescent="0.2">
      <c r="A26" t="s">
        <v>16</v>
      </c>
      <c r="C26" s="7" t="s">
        <v>115</v>
      </c>
      <c r="D26" s="8">
        <v>29221</v>
      </c>
      <c r="E26" s="7" t="s">
        <v>21</v>
      </c>
      <c r="F26" s="6">
        <v>-0.57999999999999996</v>
      </c>
      <c r="G26" s="7" t="s">
        <v>22</v>
      </c>
      <c r="H26" s="7" t="s">
        <v>122</v>
      </c>
      <c r="I26" s="7" t="s">
        <v>123</v>
      </c>
      <c r="J26" s="7" t="s">
        <v>25</v>
      </c>
      <c r="K26" s="7" t="s">
        <v>26</v>
      </c>
      <c r="L26" s="7" t="s">
        <v>27</v>
      </c>
      <c r="M26" s="6">
        <v>20</v>
      </c>
      <c r="N26" s="6">
        <v>38778.589999999997</v>
      </c>
    </row>
    <row r="27" spans="1:14" x14ac:dyDescent="0.2">
      <c r="A27" t="s">
        <v>16</v>
      </c>
      <c r="C27" s="7" t="s">
        <v>115</v>
      </c>
      <c r="D27" s="8">
        <v>29221</v>
      </c>
      <c r="E27" s="7" t="s">
        <v>21</v>
      </c>
      <c r="F27" s="6">
        <v>21320.53</v>
      </c>
      <c r="G27" s="7" t="s">
        <v>116</v>
      </c>
      <c r="H27" s="7" t="s">
        <v>212</v>
      </c>
      <c r="I27" s="7" t="s">
        <v>213</v>
      </c>
      <c r="J27" s="7" t="s">
        <v>119</v>
      </c>
      <c r="K27" s="7" t="s">
        <v>120</v>
      </c>
      <c r="L27" s="7" t="s">
        <v>142</v>
      </c>
      <c r="M27" s="6">
        <v>8</v>
      </c>
      <c r="N27" s="6">
        <v>30831.599999999999</v>
      </c>
    </row>
    <row r="28" spans="1:14" x14ac:dyDescent="0.2">
      <c r="A28" t="s">
        <v>16</v>
      </c>
      <c r="C28" s="7" t="s">
        <v>115</v>
      </c>
      <c r="D28" s="8">
        <v>29221</v>
      </c>
      <c r="E28" s="7" t="s">
        <v>21</v>
      </c>
      <c r="F28" s="6">
        <v>38412.31</v>
      </c>
      <c r="G28" s="7" t="s">
        <v>22</v>
      </c>
      <c r="H28" s="7" t="s">
        <v>260</v>
      </c>
      <c r="I28" s="7" t="s">
        <v>261</v>
      </c>
      <c r="J28" s="7" t="s">
        <v>25</v>
      </c>
      <c r="K28" s="7" t="s">
        <v>26</v>
      </c>
      <c r="L28" s="7" t="s">
        <v>27</v>
      </c>
      <c r="M28" s="6">
        <v>6</v>
      </c>
      <c r="N28" s="6">
        <v>57500.37</v>
      </c>
    </row>
    <row r="29" spans="1:14" x14ac:dyDescent="0.2">
      <c r="A29" t="s">
        <v>16</v>
      </c>
      <c r="C29" s="7" t="s">
        <v>51</v>
      </c>
      <c r="D29" s="8">
        <v>29221</v>
      </c>
      <c r="E29" s="7" t="s">
        <v>52</v>
      </c>
      <c r="F29" s="6">
        <v>13706.7</v>
      </c>
      <c r="G29" s="7" t="s">
        <v>53</v>
      </c>
      <c r="H29" s="7" t="s">
        <v>72</v>
      </c>
      <c r="I29" s="7" t="s">
        <v>80</v>
      </c>
      <c r="J29" s="7" t="s">
        <v>56</v>
      </c>
      <c r="K29" s="7" t="s">
        <v>57</v>
      </c>
      <c r="L29" s="7" t="s">
        <v>58</v>
      </c>
      <c r="M29" s="6">
        <v>7</v>
      </c>
      <c r="N29" s="6">
        <v>17101.07</v>
      </c>
    </row>
    <row r="30" spans="1:14" x14ac:dyDescent="0.2">
      <c r="A30" t="s">
        <v>16</v>
      </c>
      <c r="C30" s="7" t="s">
        <v>51</v>
      </c>
      <c r="D30" s="8">
        <v>29221</v>
      </c>
      <c r="E30" s="7" t="s">
        <v>52</v>
      </c>
      <c r="F30" s="6">
        <v>9563.59</v>
      </c>
      <c r="G30" s="7" t="s">
        <v>71</v>
      </c>
      <c r="H30" s="7" t="s">
        <v>72</v>
      </c>
      <c r="I30" s="7" t="s">
        <v>73</v>
      </c>
      <c r="J30" s="7" t="s">
        <v>74</v>
      </c>
      <c r="K30" s="7" t="s">
        <v>75</v>
      </c>
      <c r="L30" s="7" t="s">
        <v>76</v>
      </c>
      <c r="M30" s="6">
        <v>8</v>
      </c>
      <c r="N30" s="6">
        <v>10728.51</v>
      </c>
    </row>
    <row r="31" spans="1:14" x14ac:dyDescent="0.2">
      <c r="A31" t="s">
        <v>16</v>
      </c>
      <c r="C31" s="7" t="s">
        <v>115</v>
      </c>
      <c r="D31" s="8">
        <v>29221</v>
      </c>
      <c r="E31" s="7" t="s">
        <v>21</v>
      </c>
      <c r="F31" s="6">
        <v>9836</v>
      </c>
      <c r="G31" s="7" t="s">
        <v>116</v>
      </c>
      <c r="H31" s="7" t="s">
        <v>190</v>
      </c>
      <c r="I31" s="7" t="s">
        <v>191</v>
      </c>
      <c r="J31" s="7" t="s">
        <v>119</v>
      </c>
      <c r="K31" s="7" t="s">
        <v>120</v>
      </c>
      <c r="L31" s="7" t="s">
        <v>142</v>
      </c>
      <c r="M31" s="6">
        <v>9</v>
      </c>
      <c r="N31" s="6">
        <v>35587.71</v>
      </c>
    </row>
    <row r="32" spans="1:14" x14ac:dyDescent="0.2">
      <c r="A32" t="s">
        <v>16</v>
      </c>
      <c r="C32" s="7" t="s">
        <v>115</v>
      </c>
      <c r="D32" s="8">
        <v>29221</v>
      </c>
      <c r="E32" s="7" t="s">
        <v>21</v>
      </c>
      <c r="F32" s="6">
        <v>15899.89</v>
      </c>
      <c r="G32" s="7" t="s">
        <v>116</v>
      </c>
      <c r="H32" s="7" t="s">
        <v>200</v>
      </c>
      <c r="I32" s="7" t="s">
        <v>201</v>
      </c>
      <c r="J32" s="7" t="s">
        <v>119</v>
      </c>
      <c r="K32" s="7" t="s">
        <v>120</v>
      </c>
      <c r="L32" s="7" t="s">
        <v>142</v>
      </c>
      <c r="M32" s="6">
        <v>8</v>
      </c>
      <c r="N32" s="6">
        <v>21441.06</v>
      </c>
    </row>
    <row r="33" spans="1:14" x14ac:dyDescent="0.2">
      <c r="A33" t="s">
        <v>16</v>
      </c>
      <c r="C33" s="7" t="s">
        <v>51</v>
      </c>
      <c r="D33" s="8">
        <v>29221</v>
      </c>
      <c r="E33" s="7" t="s">
        <v>52</v>
      </c>
      <c r="F33" s="6">
        <v>4865.22</v>
      </c>
      <c r="G33" s="7" t="s">
        <v>53</v>
      </c>
      <c r="H33" s="7" t="s">
        <v>68</v>
      </c>
      <c r="I33" s="7" t="s">
        <v>69</v>
      </c>
      <c r="J33" s="7" t="s">
        <v>56</v>
      </c>
      <c r="K33" s="7" t="s">
        <v>57</v>
      </c>
      <c r="L33" s="7" t="s">
        <v>70</v>
      </c>
      <c r="M33" s="6">
        <v>8</v>
      </c>
      <c r="N33" s="6">
        <v>6138.12</v>
      </c>
    </row>
    <row r="34" spans="1:14" x14ac:dyDescent="0.2">
      <c r="A34" t="s">
        <v>16</v>
      </c>
      <c r="C34" s="7" t="s">
        <v>30</v>
      </c>
      <c r="D34" s="8">
        <v>29221</v>
      </c>
      <c r="E34" s="7" t="s">
        <v>31</v>
      </c>
      <c r="F34" s="6">
        <v>6496.96</v>
      </c>
      <c r="G34" s="7" t="s">
        <v>32</v>
      </c>
      <c r="H34" s="7" t="s">
        <v>41</v>
      </c>
      <c r="I34" s="7" t="s">
        <v>42</v>
      </c>
      <c r="J34" s="7" t="s">
        <v>35</v>
      </c>
      <c r="K34" s="7" t="s">
        <v>36</v>
      </c>
      <c r="L34" s="7" t="s">
        <v>40</v>
      </c>
      <c r="M34" s="6">
        <v>12</v>
      </c>
      <c r="N34" s="6">
        <v>22686.77</v>
      </c>
    </row>
    <row r="35" spans="1:14" x14ac:dyDescent="0.2">
      <c r="A35" t="s">
        <v>16</v>
      </c>
      <c r="C35" s="7" t="s">
        <v>115</v>
      </c>
      <c r="D35" s="8">
        <v>29221</v>
      </c>
      <c r="E35" s="7" t="s">
        <v>21</v>
      </c>
      <c r="F35" s="6">
        <v>22124.31</v>
      </c>
      <c r="G35" s="7" t="s">
        <v>124</v>
      </c>
      <c r="H35" s="7" t="s">
        <v>216</v>
      </c>
      <c r="I35" s="7" t="s">
        <v>217</v>
      </c>
      <c r="J35" s="7" t="s">
        <v>127</v>
      </c>
      <c r="K35" s="7" t="s">
        <v>128</v>
      </c>
      <c r="L35" s="7" t="s">
        <v>161</v>
      </c>
      <c r="M35" s="6">
        <v>7</v>
      </c>
      <c r="N35" s="6">
        <v>33047.25</v>
      </c>
    </row>
    <row r="36" spans="1:14" x14ac:dyDescent="0.2">
      <c r="A36" t="s">
        <v>16</v>
      </c>
      <c r="C36" s="7" t="s">
        <v>30</v>
      </c>
      <c r="D36" s="8">
        <v>29221</v>
      </c>
      <c r="E36" s="7" t="s">
        <v>31</v>
      </c>
      <c r="F36" s="6">
        <v>1228.6500000000001</v>
      </c>
      <c r="G36" s="7" t="s">
        <v>32</v>
      </c>
      <c r="H36" s="7" t="s">
        <v>38</v>
      </c>
      <c r="I36" s="7" t="s">
        <v>39</v>
      </c>
      <c r="J36" s="7" t="s">
        <v>35</v>
      </c>
      <c r="K36" s="7" t="s">
        <v>36</v>
      </c>
      <c r="L36" s="7" t="s">
        <v>40</v>
      </c>
      <c r="M36" s="6">
        <v>1</v>
      </c>
      <c r="N36" s="6">
        <v>1023.87</v>
      </c>
    </row>
    <row r="37" spans="1:14" x14ac:dyDescent="0.2">
      <c r="A37" t="s">
        <v>16</v>
      </c>
      <c r="C37" s="7" t="s">
        <v>108</v>
      </c>
      <c r="D37" s="8">
        <v>29221</v>
      </c>
      <c r="E37" s="7" t="s">
        <v>109</v>
      </c>
      <c r="F37" s="6">
        <v>32344.37</v>
      </c>
      <c r="G37" s="7" t="s">
        <v>110</v>
      </c>
      <c r="H37" s="7" t="s">
        <v>113</v>
      </c>
      <c r="I37" s="7" t="s">
        <v>114</v>
      </c>
      <c r="J37" s="7" t="s">
        <v>35</v>
      </c>
      <c r="K37" s="7" t="s">
        <v>36</v>
      </c>
      <c r="L37" s="7" t="s">
        <v>20</v>
      </c>
      <c r="M37" s="6">
        <v>10</v>
      </c>
      <c r="N37" s="6">
        <v>63206.64</v>
      </c>
    </row>
    <row r="38" spans="1:14" x14ac:dyDescent="0.2">
      <c r="A38" t="s">
        <v>16</v>
      </c>
      <c r="C38" s="7" t="s">
        <v>115</v>
      </c>
      <c r="D38" s="8">
        <v>29221</v>
      </c>
      <c r="E38" s="7" t="s">
        <v>21</v>
      </c>
      <c r="F38" s="6">
        <v>9514.65</v>
      </c>
      <c r="G38" s="7" t="s">
        <v>22</v>
      </c>
      <c r="H38" s="7" t="s">
        <v>186</v>
      </c>
      <c r="I38" s="7" t="s">
        <v>187</v>
      </c>
      <c r="J38" s="7" t="s">
        <v>25</v>
      </c>
      <c r="K38" s="7" t="s">
        <v>26</v>
      </c>
      <c r="L38" s="7" t="s">
        <v>149</v>
      </c>
      <c r="M38" s="6">
        <v>4</v>
      </c>
      <c r="N38" s="6">
        <v>27245.4</v>
      </c>
    </row>
    <row r="39" spans="1:14" x14ac:dyDescent="0.2">
      <c r="A39" t="s">
        <v>16</v>
      </c>
      <c r="C39" s="7" t="s">
        <v>51</v>
      </c>
      <c r="D39" s="8">
        <v>29221</v>
      </c>
      <c r="E39" s="7" t="s">
        <v>52</v>
      </c>
      <c r="F39" s="6">
        <v>21883.4</v>
      </c>
      <c r="G39" s="7" t="s">
        <v>71</v>
      </c>
      <c r="H39" s="7" t="s">
        <v>94</v>
      </c>
      <c r="I39" s="7" t="s">
        <v>95</v>
      </c>
      <c r="J39" s="7" t="s">
        <v>74</v>
      </c>
      <c r="K39" s="7" t="s">
        <v>75</v>
      </c>
      <c r="L39" s="7" t="s">
        <v>70</v>
      </c>
      <c r="M39" s="6">
        <v>5</v>
      </c>
      <c r="N39" s="6">
        <v>29337.06</v>
      </c>
    </row>
    <row r="40" spans="1:14" x14ac:dyDescent="0.2">
      <c r="A40" t="s">
        <v>16</v>
      </c>
      <c r="C40" s="7" t="s">
        <v>115</v>
      </c>
      <c r="D40" s="8">
        <v>29221</v>
      </c>
      <c r="E40" s="7" t="s">
        <v>21</v>
      </c>
      <c r="F40" s="6">
        <v>2584.5300000000002</v>
      </c>
      <c r="G40" s="7" t="s">
        <v>22</v>
      </c>
      <c r="H40" s="7" t="s">
        <v>164</v>
      </c>
      <c r="I40" s="7" t="s">
        <v>165</v>
      </c>
      <c r="J40" s="7" t="s">
        <v>25</v>
      </c>
      <c r="K40" s="7" t="s">
        <v>26</v>
      </c>
      <c r="L40" s="7" t="s">
        <v>149</v>
      </c>
      <c r="M40" s="6">
        <v>7</v>
      </c>
      <c r="N40" s="6">
        <v>18962.490000000002</v>
      </c>
    </row>
    <row r="41" spans="1:14" x14ac:dyDescent="0.2">
      <c r="A41" t="s">
        <v>16</v>
      </c>
      <c r="C41" s="7" t="s">
        <v>115</v>
      </c>
      <c r="D41" s="8">
        <v>29221</v>
      </c>
      <c r="E41" s="7" t="s">
        <v>21</v>
      </c>
      <c r="F41" s="6">
        <v>26510</v>
      </c>
      <c r="G41" s="7" t="s">
        <v>116</v>
      </c>
      <c r="H41" s="7" t="s">
        <v>236</v>
      </c>
      <c r="I41" s="7" t="s">
        <v>237</v>
      </c>
      <c r="J41" s="7" t="s">
        <v>119</v>
      </c>
      <c r="K41" s="7" t="s">
        <v>120</v>
      </c>
      <c r="L41" s="7" t="s">
        <v>121</v>
      </c>
      <c r="M41" s="6">
        <v>6</v>
      </c>
      <c r="N41" s="6">
        <v>36719.85</v>
      </c>
    </row>
    <row r="42" spans="1:14" x14ac:dyDescent="0.2">
      <c r="A42" t="s">
        <v>16</v>
      </c>
      <c r="C42" s="7" t="s">
        <v>51</v>
      </c>
      <c r="D42" s="8">
        <v>29221</v>
      </c>
      <c r="E42" s="7" t="s">
        <v>52</v>
      </c>
      <c r="F42" s="6">
        <v>4224.49</v>
      </c>
      <c r="G42" s="7" t="s">
        <v>59</v>
      </c>
      <c r="H42" s="7" t="s">
        <v>60</v>
      </c>
      <c r="I42" s="7" t="s">
        <v>61</v>
      </c>
      <c r="J42" s="7" t="s">
        <v>62</v>
      </c>
      <c r="K42" s="7" t="s">
        <v>63</v>
      </c>
      <c r="L42" s="7" t="s">
        <v>64</v>
      </c>
      <c r="M42" s="6">
        <v>4</v>
      </c>
      <c r="N42" s="6">
        <v>25975.38</v>
      </c>
    </row>
    <row r="43" spans="1:14" x14ac:dyDescent="0.2">
      <c r="A43" t="s">
        <v>16</v>
      </c>
      <c r="C43" s="7" t="s">
        <v>115</v>
      </c>
      <c r="D43" s="8">
        <v>29221</v>
      </c>
      <c r="E43" s="7" t="s">
        <v>21</v>
      </c>
      <c r="F43" s="6">
        <v>39950</v>
      </c>
      <c r="G43" s="7" t="s">
        <v>134</v>
      </c>
      <c r="H43" s="7" t="s">
        <v>262</v>
      </c>
      <c r="I43" s="7" t="s">
        <v>263</v>
      </c>
      <c r="J43" s="7" t="s">
        <v>137</v>
      </c>
      <c r="K43" s="7" t="s">
        <v>138</v>
      </c>
      <c r="L43" s="7" t="s">
        <v>154</v>
      </c>
      <c r="M43" s="6">
        <v>3</v>
      </c>
      <c r="N43" s="6">
        <v>43438.57</v>
      </c>
    </row>
    <row r="44" spans="1:14" x14ac:dyDescent="0.2">
      <c r="A44" t="s">
        <v>16</v>
      </c>
      <c r="C44" s="7" t="s">
        <v>30</v>
      </c>
      <c r="D44" s="8">
        <v>29221</v>
      </c>
      <c r="E44" s="7" t="s">
        <v>31</v>
      </c>
      <c r="F44" s="6">
        <v>6867.16</v>
      </c>
      <c r="G44" s="7" t="s">
        <v>32</v>
      </c>
      <c r="H44" s="7" t="s">
        <v>43</v>
      </c>
      <c r="I44" s="7" t="s">
        <v>44</v>
      </c>
      <c r="J44" s="7" t="s">
        <v>35</v>
      </c>
      <c r="K44" s="7" t="s">
        <v>36</v>
      </c>
      <c r="L44" s="7" t="s">
        <v>40</v>
      </c>
      <c r="M44" s="6">
        <v>4</v>
      </c>
      <c r="N44" s="6">
        <v>23392.41</v>
      </c>
    </row>
    <row r="45" spans="1:14" x14ac:dyDescent="0.2">
      <c r="A45" t="s">
        <v>16</v>
      </c>
      <c r="C45" s="7" t="s">
        <v>115</v>
      </c>
      <c r="D45" s="8">
        <v>29221</v>
      </c>
      <c r="E45" s="7" t="s">
        <v>21</v>
      </c>
      <c r="F45" s="6">
        <v>7093.12</v>
      </c>
      <c r="G45" s="7" t="s">
        <v>22</v>
      </c>
      <c r="H45" s="7" t="s">
        <v>174</v>
      </c>
      <c r="I45" s="7" t="s">
        <v>175</v>
      </c>
      <c r="J45" s="7" t="s">
        <v>25</v>
      </c>
      <c r="K45" s="7" t="s">
        <v>26</v>
      </c>
      <c r="L45" s="7" t="s">
        <v>27</v>
      </c>
      <c r="M45" s="6">
        <v>7</v>
      </c>
      <c r="N45" s="6">
        <v>10735.63</v>
      </c>
    </row>
    <row r="46" spans="1:14" x14ac:dyDescent="0.2">
      <c r="A46" t="s">
        <v>16</v>
      </c>
      <c r="C46" s="7" t="s">
        <v>115</v>
      </c>
      <c r="D46" s="8">
        <v>29221</v>
      </c>
      <c r="E46" s="7" t="s">
        <v>21</v>
      </c>
      <c r="F46" s="6">
        <v>23030.33</v>
      </c>
      <c r="G46" s="7" t="s">
        <v>22</v>
      </c>
      <c r="H46" s="7" t="s">
        <v>218</v>
      </c>
      <c r="I46" s="7" t="s">
        <v>219</v>
      </c>
      <c r="J46" s="7" t="s">
        <v>25</v>
      </c>
      <c r="K46" s="7" t="s">
        <v>26</v>
      </c>
      <c r="L46" s="7" t="s">
        <v>27</v>
      </c>
      <c r="M46" s="6">
        <v>5</v>
      </c>
      <c r="N46" s="6">
        <v>40752.43</v>
      </c>
    </row>
    <row r="47" spans="1:14" x14ac:dyDescent="0.2">
      <c r="A47" t="s">
        <v>16</v>
      </c>
      <c r="C47" s="7" t="s">
        <v>115</v>
      </c>
      <c r="D47" s="8">
        <v>29221</v>
      </c>
      <c r="E47" s="7" t="s">
        <v>21</v>
      </c>
      <c r="F47" s="6">
        <v>36134.74</v>
      </c>
      <c r="G47" s="7" t="s">
        <v>22</v>
      </c>
      <c r="H47" s="7" t="s">
        <v>254</v>
      </c>
      <c r="I47" s="7" t="s">
        <v>255</v>
      </c>
      <c r="J47" s="7" t="s">
        <v>25</v>
      </c>
      <c r="K47" s="7" t="s">
        <v>26</v>
      </c>
      <c r="L47" s="7" t="s">
        <v>27</v>
      </c>
      <c r="M47" s="6">
        <v>8</v>
      </c>
      <c r="N47" s="6">
        <v>54445.66</v>
      </c>
    </row>
    <row r="48" spans="1:14" x14ac:dyDescent="0.2">
      <c r="A48" t="s">
        <v>16</v>
      </c>
      <c r="C48" s="7" t="s">
        <v>115</v>
      </c>
      <c r="D48" s="8">
        <v>29221</v>
      </c>
      <c r="E48" s="7" t="s">
        <v>21</v>
      </c>
      <c r="F48" s="6">
        <v>2168.89</v>
      </c>
      <c r="G48" s="7" t="s">
        <v>124</v>
      </c>
      <c r="H48" s="7" t="s">
        <v>159</v>
      </c>
      <c r="I48" s="7" t="s">
        <v>160</v>
      </c>
      <c r="J48" s="7" t="s">
        <v>127</v>
      </c>
      <c r="K48" s="7" t="s">
        <v>128</v>
      </c>
      <c r="L48" s="7" t="s">
        <v>161</v>
      </c>
      <c r="M48" s="6">
        <v>2</v>
      </c>
      <c r="N48" s="6">
        <v>2091.4899999999998</v>
      </c>
    </row>
    <row r="49" spans="1:14" x14ac:dyDescent="0.2">
      <c r="A49" t="s">
        <v>16</v>
      </c>
      <c r="C49" s="7" t="s">
        <v>115</v>
      </c>
      <c r="D49" s="8">
        <v>29221</v>
      </c>
      <c r="E49" s="7" t="s">
        <v>21</v>
      </c>
      <c r="F49" s="6">
        <v>19110.54</v>
      </c>
      <c r="G49" s="7" t="s">
        <v>22</v>
      </c>
      <c r="H49" s="7" t="s">
        <v>208</v>
      </c>
      <c r="I49" s="7" t="s">
        <v>209</v>
      </c>
      <c r="J49" s="7" t="s">
        <v>25</v>
      </c>
      <c r="K49" s="7" t="s">
        <v>26</v>
      </c>
      <c r="L49" s="7" t="s">
        <v>149</v>
      </c>
      <c r="M49" s="6">
        <v>8</v>
      </c>
      <c r="N49" s="6">
        <v>44331.9</v>
      </c>
    </row>
    <row r="50" spans="1:14" x14ac:dyDescent="0.2">
      <c r="A50" t="s">
        <v>16</v>
      </c>
      <c r="C50" s="7" t="s">
        <v>115</v>
      </c>
      <c r="D50" s="8">
        <v>29221</v>
      </c>
      <c r="E50" s="7" t="s">
        <v>21</v>
      </c>
      <c r="F50" s="6">
        <v>31767.14</v>
      </c>
      <c r="G50" s="7" t="s">
        <v>22</v>
      </c>
      <c r="H50" s="7" t="s">
        <v>246</v>
      </c>
      <c r="I50" s="7" t="s">
        <v>247</v>
      </c>
      <c r="J50" s="7" t="s">
        <v>25</v>
      </c>
      <c r="K50" s="7" t="s">
        <v>26</v>
      </c>
      <c r="L50" s="7" t="s">
        <v>149</v>
      </c>
      <c r="M50" s="6">
        <v>20</v>
      </c>
      <c r="N50" s="6">
        <v>56060.42</v>
      </c>
    </row>
    <row r="51" spans="1:14" x14ac:dyDescent="0.2">
      <c r="A51" t="s">
        <v>16</v>
      </c>
      <c r="C51" s="7" t="s">
        <v>115</v>
      </c>
      <c r="D51" s="8">
        <v>29221</v>
      </c>
      <c r="E51" s="7" t="s">
        <v>21</v>
      </c>
      <c r="F51" s="6">
        <v>24125.26</v>
      </c>
      <c r="G51" s="7" t="s">
        <v>134</v>
      </c>
      <c r="H51" s="7" t="s">
        <v>227</v>
      </c>
      <c r="I51" s="7" t="s">
        <v>228</v>
      </c>
      <c r="J51" s="7" t="s">
        <v>137</v>
      </c>
      <c r="K51" s="7" t="s">
        <v>138</v>
      </c>
      <c r="L51" s="7" t="s">
        <v>154</v>
      </c>
      <c r="M51" s="6">
        <v>7</v>
      </c>
      <c r="N51" s="6">
        <v>31117.18</v>
      </c>
    </row>
    <row r="52" spans="1:14" x14ac:dyDescent="0.2">
      <c r="A52" t="s">
        <v>16</v>
      </c>
      <c r="C52" s="7" t="s">
        <v>115</v>
      </c>
      <c r="D52" s="8">
        <v>29221</v>
      </c>
      <c r="E52" s="7" t="s">
        <v>21</v>
      </c>
      <c r="F52" s="6">
        <v>793.24</v>
      </c>
      <c r="G52" s="7" t="s">
        <v>22</v>
      </c>
      <c r="H52" s="7" t="s">
        <v>147</v>
      </c>
      <c r="I52" s="7" t="s">
        <v>148</v>
      </c>
      <c r="J52" s="7" t="s">
        <v>25</v>
      </c>
      <c r="K52" s="7" t="s">
        <v>26</v>
      </c>
      <c r="L52" s="7" t="s">
        <v>149</v>
      </c>
      <c r="M52" s="6">
        <v>5</v>
      </c>
      <c r="N52" s="6">
        <v>0</v>
      </c>
    </row>
    <row r="53" spans="1:14" x14ac:dyDescent="0.2">
      <c r="A53" t="s">
        <v>16</v>
      </c>
      <c r="C53" s="7" t="s">
        <v>115</v>
      </c>
      <c r="D53" s="8">
        <v>29221</v>
      </c>
      <c r="E53" s="7" t="s">
        <v>21</v>
      </c>
      <c r="F53" s="6">
        <v>14978.34</v>
      </c>
      <c r="G53" s="7" t="s">
        <v>22</v>
      </c>
      <c r="H53" s="7" t="s">
        <v>198</v>
      </c>
      <c r="I53" s="7" t="s">
        <v>199</v>
      </c>
      <c r="J53" s="7" t="s">
        <v>25</v>
      </c>
      <c r="K53" s="7" t="s">
        <v>26</v>
      </c>
      <c r="L53" s="7" t="s">
        <v>27</v>
      </c>
      <c r="M53" s="6">
        <v>7</v>
      </c>
      <c r="N53" s="6">
        <v>40709.31</v>
      </c>
    </row>
    <row r="54" spans="1:14" x14ac:dyDescent="0.2">
      <c r="A54" t="s">
        <v>16</v>
      </c>
      <c r="C54" s="7" t="s">
        <v>115</v>
      </c>
      <c r="D54" s="8">
        <v>29221</v>
      </c>
      <c r="E54" s="7" t="s">
        <v>21</v>
      </c>
      <c r="F54" s="6">
        <v>47420.9</v>
      </c>
      <c r="G54" s="7" t="s">
        <v>22</v>
      </c>
      <c r="H54" s="7" t="s">
        <v>270</v>
      </c>
      <c r="I54" s="7" t="s">
        <v>271</v>
      </c>
      <c r="J54" s="7" t="s">
        <v>25</v>
      </c>
      <c r="K54" s="7" t="s">
        <v>26</v>
      </c>
      <c r="L54" s="7" t="s">
        <v>27</v>
      </c>
      <c r="M54" s="6">
        <v>5</v>
      </c>
      <c r="N54" s="6">
        <v>45174.36</v>
      </c>
    </row>
    <row r="55" spans="1:14" x14ac:dyDescent="0.2">
      <c r="A55" t="s">
        <v>16</v>
      </c>
      <c r="C55" s="7" t="s">
        <v>30</v>
      </c>
      <c r="D55" s="8">
        <v>29221</v>
      </c>
      <c r="E55" s="7" t="s">
        <v>31</v>
      </c>
      <c r="F55" s="6">
        <v>-731.94</v>
      </c>
      <c r="G55" s="7" t="s">
        <v>32</v>
      </c>
      <c r="H55" s="7" t="s">
        <v>33</v>
      </c>
      <c r="I55" s="7" t="s">
        <v>34</v>
      </c>
      <c r="J55" s="7" t="s">
        <v>35</v>
      </c>
      <c r="K55" s="7" t="s">
        <v>36</v>
      </c>
      <c r="L55" s="7" t="s">
        <v>37</v>
      </c>
      <c r="M55" s="6">
        <v>1</v>
      </c>
      <c r="N55" s="6">
        <v>2439.8000000000002</v>
      </c>
    </row>
    <row r="56" spans="1:14" x14ac:dyDescent="0.2">
      <c r="A56" t="s">
        <v>16</v>
      </c>
      <c r="C56" s="7" t="s">
        <v>115</v>
      </c>
      <c r="D56" s="8">
        <v>29221</v>
      </c>
      <c r="E56" s="7" t="s">
        <v>21</v>
      </c>
      <c r="F56" s="6">
        <v>13539.5</v>
      </c>
      <c r="G56" s="7" t="s">
        <v>116</v>
      </c>
      <c r="H56" s="7" t="s">
        <v>196</v>
      </c>
      <c r="I56" s="7" t="s">
        <v>197</v>
      </c>
      <c r="J56" s="7" t="s">
        <v>119</v>
      </c>
      <c r="K56" s="7" t="s">
        <v>120</v>
      </c>
      <c r="L56" s="7" t="s">
        <v>142</v>
      </c>
      <c r="M56" s="6">
        <v>3</v>
      </c>
      <c r="N56" s="6">
        <v>23305.25</v>
      </c>
    </row>
    <row r="57" spans="1:14" x14ac:dyDescent="0.2">
      <c r="A57" t="s">
        <v>16</v>
      </c>
      <c r="C57" s="7" t="s">
        <v>115</v>
      </c>
      <c r="D57" s="8">
        <v>29221</v>
      </c>
      <c r="E57" s="7" t="s">
        <v>21</v>
      </c>
      <c r="F57" s="6">
        <v>17160.2</v>
      </c>
      <c r="G57" s="7" t="s">
        <v>116</v>
      </c>
      <c r="H57" s="7" t="s">
        <v>204</v>
      </c>
      <c r="I57" s="7" t="s">
        <v>205</v>
      </c>
      <c r="J57" s="7" t="s">
        <v>119</v>
      </c>
      <c r="K57" s="7" t="s">
        <v>120</v>
      </c>
      <c r="L57" s="7" t="s">
        <v>121</v>
      </c>
      <c r="M57" s="6">
        <v>5</v>
      </c>
      <c r="N57" s="6">
        <v>27698.31</v>
      </c>
    </row>
    <row r="58" spans="1:14" x14ac:dyDescent="0.2">
      <c r="A58" t="s">
        <v>16</v>
      </c>
      <c r="C58" s="7" t="s">
        <v>115</v>
      </c>
      <c r="D58" s="8">
        <v>29221</v>
      </c>
      <c r="E58" s="7" t="s">
        <v>21</v>
      </c>
      <c r="F58" s="6">
        <v>23642.79</v>
      </c>
      <c r="G58" s="7" t="s">
        <v>124</v>
      </c>
      <c r="H58" s="7" t="s">
        <v>224</v>
      </c>
      <c r="I58" s="7" t="s">
        <v>225</v>
      </c>
      <c r="J58" s="7" t="s">
        <v>127</v>
      </c>
      <c r="K58" s="7" t="s">
        <v>128</v>
      </c>
      <c r="L58" s="7" t="s">
        <v>226</v>
      </c>
      <c r="M58" s="6">
        <v>15</v>
      </c>
      <c r="N58" s="6">
        <v>110784.95</v>
      </c>
    </row>
    <row r="59" spans="1:14" x14ac:dyDescent="0.2">
      <c r="A59" t="s">
        <v>16</v>
      </c>
      <c r="C59" s="7" t="s">
        <v>51</v>
      </c>
      <c r="D59" s="8">
        <v>29221</v>
      </c>
      <c r="E59" s="7" t="s">
        <v>52</v>
      </c>
      <c r="F59" s="6">
        <v>16717.84</v>
      </c>
      <c r="G59" s="7" t="s">
        <v>59</v>
      </c>
      <c r="H59" s="7" t="s">
        <v>86</v>
      </c>
      <c r="I59" s="7" t="s">
        <v>87</v>
      </c>
      <c r="J59" s="7" t="s">
        <v>62</v>
      </c>
      <c r="K59" s="7" t="s">
        <v>63</v>
      </c>
      <c r="L59" s="7" t="s">
        <v>79</v>
      </c>
      <c r="M59" s="6">
        <v>4</v>
      </c>
      <c r="N59" s="6">
        <v>20054.689999999999</v>
      </c>
    </row>
    <row r="60" spans="1:14" x14ac:dyDescent="0.2">
      <c r="A60" t="s">
        <v>16</v>
      </c>
      <c r="C60" s="7" t="s">
        <v>30</v>
      </c>
      <c r="D60" s="8">
        <v>29221</v>
      </c>
      <c r="E60" s="7" t="s">
        <v>31</v>
      </c>
      <c r="F60" s="6">
        <v>18012.03</v>
      </c>
      <c r="G60" s="7" t="s">
        <v>32</v>
      </c>
      <c r="H60" s="7" t="s">
        <v>47</v>
      </c>
      <c r="I60" s="7" t="s">
        <v>48</v>
      </c>
      <c r="J60" s="7" t="s">
        <v>35</v>
      </c>
      <c r="K60" s="7" t="s">
        <v>36</v>
      </c>
      <c r="L60" s="7" t="s">
        <v>40</v>
      </c>
      <c r="M60" s="6">
        <v>10</v>
      </c>
      <c r="N60" s="6">
        <v>52352.08</v>
      </c>
    </row>
    <row r="61" spans="1:14" x14ac:dyDescent="0.2">
      <c r="A61" t="s">
        <v>16</v>
      </c>
      <c r="C61" s="7" t="s">
        <v>108</v>
      </c>
      <c r="D61" s="8">
        <v>29221</v>
      </c>
      <c r="E61" s="7" t="s">
        <v>109</v>
      </c>
      <c r="F61" s="6">
        <v>0</v>
      </c>
      <c r="G61" s="7" t="s">
        <v>110</v>
      </c>
      <c r="H61" s="7" t="s">
        <v>111</v>
      </c>
      <c r="I61" s="7" t="s">
        <v>112</v>
      </c>
      <c r="J61" s="7" t="s">
        <v>35</v>
      </c>
      <c r="K61" s="7" t="s">
        <v>36</v>
      </c>
      <c r="L61" s="7" t="s">
        <v>20</v>
      </c>
      <c r="M61" s="6">
        <v>2</v>
      </c>
      <c r="N61" s="6">
        <v>719.7</v>
      </c>
    </row>
    <row r="62" spans="1:14" x14ac:dyDescent="0.2">
      <c r="A62" t="s">
        <v>16</v>
      </c>
      <c r="C62" s="7" t="s">
        <v>51</v>
      </c>
      <c r="D62" s="8">
        <v>29221</v>
      </c>
      <c r="E62" s="7" t="s">
        <v>52</v>
      </c>
      <c r="F62" s="6">
        <v>385.15</v>
      </c>
      <c r="G62" s="7" t="s">
        <v>53</v>
      </c>
      <c r="H62" s="7" t="s">
        <v>54</v>
      </c>
      <c r="I62" s="7" t="s">
        <v>55</v>
      </c>
      <c r="J62" s="7" t="s">
        <v>56</v>
      </c>
      <c r="K62" s="7" t="s">
        <v>57</v>
      </c>
      <c r="L62" s="7" t="s">
        <v>58</v>
      </c>
      <c r="M62" s="6">
        <v>14</v>
      </c>
      <c r="N62" s="6">
        <v>22377.05</v>
      </c>
    </row>
    <row r="63" spans="1:14" x14ac:dyDescent="0.2">
      <c r="A63" t="s">
        <v>16</v>
      </c>
      <c r="C63" s="7" t="s">
        <v>115</v>
      </c>
      <c r="D63" s="8">
        <v>29221</v>
      </c>
      <c r="E63" s="7" t="s">
        <v>21</v>
      </c>
      <c r="F63" s="6">
        <v>34289.300000000003</v>
      </c>
      <c r="G63" s="7" t="s">
        <v>116</v>
      </c>
      <c r="H63" s="7" t="s">
        <v>250</v>
      </c>
      <c r="I63" s="7" t="s">
        <v>251</v>
      </c>
      <c r="J63" s="7" t="s">
        <v>119</v>
      </c>
      <c r="K63" s="7" t="s">
        <v>120</v>
      </c>
      <c r="L63" s="7" t="s">
        <v>121</v>
      </c>
      <c r="M63" s="6">
        <v>17</v>
      </c>
      <c r="N63" s="6">
        <v>126295.61</v>
      </c>
    </row>
    <row r="64" spans="1:14" x14ac:dyDescent="0.2">
      <c r="A64" t="s">
        <v>16</v>
      </c>
      <c r="C64" s="7" t="s">
        <v>115</v>
      </c>
      <c r="D64" s="8">
        <v>29221</v>
      </c>
      <c r="E64" s="7" t="s">
        <v>21</v>
      </c>
      <c r="F64" s="6">
        <v>26580.5</v>
      </c>
      <c r="G64" s="7" t="s">
        <v>134</v>
      </c>
      <c r="H64" s="7" t="s">
        <v>238</v>
      </c>
      <c r="I64" s="7" t="s">
        <v>239</v>
      </c>
      <c r="J64" s="7" t="s">
        <v>137</v>
      </c>
      <c r="K64" s="7" t="s">
        <v>138</v>
      </c>
      <c r="L64" s="7" t="s">
        <v>139</v>
      </c>
      <c r="M64" s="6">
        <v>8</v>
      </c>
      <c r="N64" s="6">
        <v>33867.870000000003</v>
      </c>
    </row>
    <row r="65" spans="1:14" x14ac:dyDescent="0.2">
      <c r="A65" t="s">
        <v>16</v>
      </c>
      <c r="C65" s="7" t="s">
        <v>115</v>
      </c>
      <c r="D65" s="8">
        <v>29221</v>
      </c>
      <c r="E65" s="7" t="s">
        <v>21</v>
      </c>
      <c r="F65" s="6">
        <v>36646.449999999997</v>
      </c>
      <c r="G65" s="7" t="s">
        <v>124</v>
      </c>
      <c r="H65" s="7" t="s">
        <v>258</v>
      </c>
      <c r="I65" s="7" t="s">
        <v>259</v>
      </c>
      <c r="J65" s="7" t="s">
        <v>127</v>
      </c>
      <c r="K65" s="7" t="s">
        <v>128</v>
      </c>
      <c r="L65" s="7" t="s">
        <v>226</v>
      </c>
      <c r="M65" s="6">
        <v>17</v>
      </c>
      <c r="N65" s="6">
        <v>71658.81</v>
      </c>
    </row>
    <row r="66" spans="1:14" x14ac:dyDescent="0.2">
      <c r="A66" t="s">
        <v>16</v>
      </c>
      <c r="C66" s="7" t="s">
        <v>115</v>
      </c>
      <c r="D66" s="8">
        <v>29221</v>
      </c>
      <c r="E66" s="7" t="s">
        <v>21</v>
      </c>
      <c r="F66" s="6">
        <v>2690.69</v>
      </c>
      <c r="G66" s="7" t="s">
        <v>22</v>
      </c>
      <c r="H66" s="7" t="s">
        <v>166</v>
      </c>
      <c r="I66" s="7" t="s">
        <v>167</v>
      </c>
      <c r="J66" s="7" t="s">
        <v>25</v>
      </c>
      <c r="K66" s="7" t="s">
        <v>26</v>
      </c>
      <c r="L66" s="7" t="s">
        <v>27</v>
      </c>
      <c r="M66" s="6">
        <v>9</v>
      </c>
      <c r="N66" s="6">
        <v>37708.33</v>
      </c>
    </row>
    <row r="67" spans="1:14" x14ac:dyDescent="0.2">
      <c r="A67" t="s">
        <v>16</v>
      </c>
      <c r="C67" s="7" t="s">
        <v>115</v>
      </c>
      <c r="D67" s="8">
        <v>29221</v>
      </c>
      <c r="E67" s="7" t="s">
        <v>21</v>
      </c>
      <c r="F67" s="6">
        <v>36245.589999999997</v>
      </c>
      <c r="G67" s="7" t="s">
        <v>134</v>
      </c>
      <c r="H67" s="7" t="s">
        <v>256</v>
      </c>
      <c r="I67" s="7" t="s">
        <v>257</v>
      </c>
      <c r="J67" s="7" t="s">
        <v>137</v>
      </c>
      <c r="K67" s="7" t="s">
        <v>138</v>
      </c>
      <c r="L67" s="7" t="s">
        <v>154</v>
      </c>
      <c r="M67" s="6">
        <v>4</v>
      </c>
      <c r="N67" s="6">
        <v>60068.02</v>
      </c>
    </row>
    <row r="68" spans="1:14" x14ac:dyDescent="0.2">
      <c r="A68" t="s">
        <v>16</v>
      </c>
      <c r="C68" s="7" t="s">
        <v>115</v>
      </c>
      <c r="D68" s="8">
        <v>29221</v>
      </c>
      <c r="E68" s="7" t="s">
        <v>21</v>
      </c>
      <c r="F68" s="6">
        <v>32374.38</v>
      </c>
      <c r="G68" s="7" t="s">
        <v>116</v>
      </c>
      <c r="H68" s="7" t="s">
        <v>248</v>
      </c>
      <c r="I68" s="7" t="s">
        <v>249</v>
      </c>
      <c r="J68" s="7" t="s">
        <v>119</v>
      </c>
      <c r="K68" s="7" t="s">
        <v>120</v>
      </c>
      <c r="L68" s="7" t="s">
        <v>142</v>
      </c>
      <c r="M68" s="6">
        <v>22</v>
      </c>
      <c r="N68" s="6">
        <v>44395.02</v>
      </c>
    </row>
    <row r="69" spans="1:14" x14ac:dyDescent="0.2">
      <c r="A69" t="s">
        <v>16</v>
      </c>
      <c r="C69" s="7" t="s">
        <v>115</v>
      </c>
      <c r="D69" s="8">
        <v>29221</v>
      </c>
      <c r="E69" s="7" t="s">
        <v>21</v>
      </c>
      <c r="F69" s="6">
        <v>34658.44</v>
      </c>
      <c r="G69" s="7" t="s">
        <v>134</v>
      </c>
      <c r="H69" s="7" t="s">
        <v>252</v>
      </c>
      <c r="I69" s="7" t="s">
        <v>253</v>
      </c>
      <c r="J69" s="7" t="s">
        <v>137</v>
      </c>
      <c r="K69" s="7" t="s">
        <v>138</v>
      </c>
      <c r="L69" s="7" t="s">
        <v>139</v>
      </c>
      <c r="M69" s="6">
        <v>4</v>
      </c>
      <c r="N69" s="6">
        <v>43160.09</v>
      </c>
    </row>
    <row r="70" spans="1:14" x14ac:dyDescent="0.2">
      <c r="A70" t="s">
        <v>16</v>
      </c>
      <c r="C70" s="7" t="s">
        <v>115</v>
      </c>
      <c r="D70" s="8">
        <v>29221</v>
      </c>
      <c r="E70" s="7" t="s">
        <v>21</v>
      </c>
      <c r="F70" s="6">
        <v>4691.7299999999996</v>
      </c>
      <c r="G70" s="7" t="s">
        <v>134</v>
      </c>
      <c r="H70" s="7" t="s">
        <v>168</v>
      </c>
      <c r="I70" s="7" t="s">
        <v>169</v>
      </c>
      <c r="J70" s="7" t="s">
        <v>137</v>
      </c>
      <c r="K70" s="7" t="s">
        <v>138</v>
      </c>
      <c r="L70" s="7" t="s">
        <v>139</v>
      </c>
      <c r="M70" s="6">
        <v>12</v>
      </c>
      <c r="N70" s="6">
        <v>24765.86</v>
      </c>
    </row>
    <row r="71" spans="1:14" x14ac:dyDescent="0.2">
      <c r="A71" t="s">
        <v>16</v>
      </c>
      <c r="C71" s="7" t="s">
        <v>115</v>
      </c>
      <c r="D71" s="8">
        <v>29221</v>
      </c>
      <c r="E71" s="7" t="s">
        <v>21</v>
      </c>
      <c r="F71" s="6">
        <v>6702</v>
      </c>
      <c r="G71" s="7" t="s">
        <v>124</v>
      </c>
      <c r="H71" s="7" t="s">
        <v>172</v>
      </c>
      <c r="I71" s="7" t="s">
        <v>173</v>
      </c>
      <c r="J71" s="7" t="s">
        <v>127</v>
      </c>
      <c r="K71" s="7" t="s">
        <v>128</v>
      </c>
      <c r="L71" s="7" t="s">
        <v>161</v>
      </c>
      <c r="M71" s="6">
        <v>8</v>
      </c>
      <c r="N71" s="6">
        <v>14506.3</v>
      </c>
    </row>
    <row r="72" spans="1:14" x14ac:dyDescent="0.2">
      <c r="A72" t="s">
        <v>16</v>
      </c>
      <c r="C72" s="7" t="s">
        <v>115</v>
      </c>
      <c r="D72" s="8">
        <v>29221</v>
      </c>
      <c r="E72" s="7" t="s">
        <v>21</v>
      </c>
      <c r="F72" s="6">
        <v>47001.07</v>
      </c>
      <c r="G72" s="7" t="s">
        <v>124</v>
      </c>
      <c r="H72" s="7" t="s">
        <v>268</v>
      </c>
      <c r="I72" s="7" t="s">
        <v>269</v>
      </c>
      <c r="J72" s="7" t="s">
        <v>127</v>
      </c>
      <c r="K72" s="7" t="s">
        <v>128</v>
      </c>
      <c r="L72" s="7" t="s">
        <v>129</v>
      </c>
      <c r="M72" s="6">
        <v>4</v>
      </c>
      <c r="N72" s="6">
        <v>64069.13</v>
      </c>
    </row>
    <row r="73" spans="1:14" x14ac:dyDescent="0.2">
      <c r="A73" t="s">
        <v>16</v>
      </c>
      <c r="C73" s="7" t="s">
        <v>115</v>
      </c>
      <c r="D73" s="8">
        <v>29221</v>
      </c>
      <c r="E73" s="7" t="s">
        <v>21</v>
      </c>
      <c r="F73" s="6">
        <v>4949.68</v>
      </c>
      <c r="G73" s="7" t="s">
        <v>134</v>
      </c>
      <c r="H73" s="7" t="s">
        <v>170</v>
      </c>
      <c r="I73" s="7" t="s">
        <v>171</v>
      </c>
      <c r="J73" s="7" t="s">
        <v>137</v>
      </c>
      <c r="K73" s="7" t="s">
        <v>138</v>
      </c>
      <c r="L73" s="7" t="s">
        <v>139</v>
      </c>
      <c r="M73" s="6">
        <v>7</v>
      </c>
      <c r="N73" s="6">
        <v>48487.41</v>
      </c>
    </row>
    <row r="74" spans="1:14" x14ac:dyDescent="0.2">
      <c r="A74" t="s">
        <v>16</v>
      </c>
      <c r="C74" s="7" t="s">
        <v>115</v>
      </c>
      <c r="D74" s="8">
        <v>29221</v>
      </c>
      <c r="E74" s="7" t="s">
        <v>21</v>
      </c>
      <c r="F74" s="6">
        <v>23079.33</v>
      </c>
      <c r="G74" s="7" t="s">
        <v>22</v>
      </c>
      <c r="H74" s="7" t="s">
        <v>220</v>
      </c>
      <c r="I74" s="7" t="s">
        <v>221</v>
      </c>
      <c r="J74" s="7" t="s">
        <v>25</v>
      </c>
      <c r="K74" s="7" t="s">
        <v>26</v>
      </c>
      <c r="L74" s="7" t="s">
        <v>27</v>
      </c>
      <c r="M74" s="6">
        <v>8</v>
      </c>
      <c r="N74" s="6">
        <v>33936.589999999997</v>
      </c>
    </row>
    <row r="75" spans="1:14" x14ac:dyDescent="0.2">
      <c r="A75" t="s">
        <v>16</v>
      </c>
      <c r="C75" s="7" t="s">
        <v>115</v>
      </c>
      <c r="D75" s="8">
        <v>29221</v>
      </c>
      <c r="E75" s="7" t="s">
        <v>21</v>
      </c>
      <c r="F75" s="6">
        <v>17587.91</v>
      </c>
      <c r="G75" s="7" t="s">
        <v>134</v>
      </c>
      <c r="H75" s="7" t="s">
        <v>206</v>
      </c>
      <c r="I75" s="7" t="s">
        <v>207</v>
      </c>
      <c r="J75" s="7" t="s">
        <v>137</v>
      </c>
      <c r="K75" s="7" t="s">
        <v>138</v>
      </c>
      <c r="L75" s="7" t="s">
        <v>139</v>
      </c>
      <c r="M75" s="6">
        <v>5</v>
      </c>
      <c r="N75" s="6">
        <v>19825.599999999999</v>
      </c>
    </row>
    <row r="76" spans="1:14" x14ac:dyDescent="0.2">
      <c r="A76" t="s">
        <v>16</v>
      </c>
      <c r="C76" s="7" t="s">
        <v>115</v>
      </c>
      <c r="D76" s="8">
        <v>29221</v>
      </c>
      <c r="E76" s="7" t="s">
        <v>21</v>
      </c>
      <c r="F76" s="6">
        <v>27111.91</v>
      </c>
      <c r="G76" s="7" t="s">
        <v>22</v>
      </c>
      <c r="H76" s="7" t="s">
        <v>240</v>
      </c>
      <c r="I76" s="7" t="s">
        <v>241</v>
      </c>
      <c r="J76" s="7" t="s">
        <v>25</v>
      </c>
      <c r="K76" s="7" t="s">
        <v>26</v>
      </c>
      <c r="L76" s="7" t="s">
        <v>27</v>
      </c>
      <c r="M76" s="6">
        <v>6</v>
      </c>
      <c r="N76" s="6">
        <v>40219.08</v>
      </c>
    </row>
    <row r="77" spans="1:14" x14ac:dyDescent="0.2">
      <c r="A77" t="s">
        <v>16</v>
      </c>
      <c r="C77" s="7" t="s">
        <v>51</v>
      </c>
      <c r="D77" s="8">
        <v>29221</v>
      </c>
      <c r="E77" s="7" t="s">
        <v>52</v>
      </c>
      <c r="F77" s="6">
        <v>19847.36</v>
      </c>
      <c r="G77" s="7" t="s">
        <v>59</v>
      </c>
      <c r="H77" s="7" t="s">
        <v>91</v>
      </c>
      <c r="I77" s="7" t="s">
        <v>92</v>
      </c>
      <c r="J77" s="7" t="s">
        <v>62</v>
      </c>
      <c r="K77" s="7" t="s">
        <v>63</v>
      </c>
      <c r="L77" s="7" t="s">
        <v>93</v>
      </c>
      <c r="M77" s="6">
        <v>8</v>
      </c>
      <c r="N77" s="6">
        <v>22918.02</v>
      </c>
    </row>
    <row r="78" spans="1:14" x14ac:dyDescent="0.2">
      <c r="A78" t="s">
        <v>16</v>
      </c>
      <c r="C78" s="7" t="s">
        <v>115</v>
      </c>
      <c r="D78" s="8">
        <v>29221</v>
      </c>
      <c r="E78" s="7" t="s">
        <v>21</v>
      </c>
      <c r="F78" s="6">
        <v>23396.17</v>
      </c>
      <c r="G78" s="7" t="s">
        <v>116</v>
      </c>
      <c r="H78" s="7" t="s">
        <v>222</v>
      </c>
      <c r="I78" s="7" t="s">
        <v>223</v>
      </c>
      <c r="J78" s="7" t="s">
        <v>119</v>
      </c>
      <c r="K78" s="7" t="s">
        <v>120</v>
      </c>
      <c r="L78" s="7" t="s">
        <v>121</v>
      </c>
      <c r="M78" s="6">
        <v>6</v>
      </c>
      <c r="N78" s="6">
        <v>23930.799999999999</v>
      </c>
    </row>
    <row r="79" spans="1:14" x14ac:dyDescent="0.2">
      <c r="A79" t="s">
        <v>16</v>
      </c>
      <c r="C79" s="7" t="s">
        <v>51</v>
      </c>
      <c r="D79" s="8">
        <v>29221</v>
      </c>
      <c r="E79" s="7" t="s">
        <v>52</v>
      </c>
      <c r="F79" s="6">
        <v>16816.61</v>
      </c>
      <c r="G79" s="7" t="s">
        <v>59</v>
      </c>
      <c r="H79" s="7" t="s">
        <v>88</v>
      </c>
      <c r="I79" s="7" t="s">
        <v>89</v>
      </c>
      <c r="J79" s="7" t="s">
        <v>62</v>
      </c>
      <c r="K79" s="7" t="s">
        <v>63</v>
      </c>
      <c r="L79" s="7" t="s">
        <v>90</v>
      </c>
      <c r="M79" s="6">
        <v>9</v>
      </c>
      <c r="N79" s="6">
        <v>21792.799999999999</v>
      </c>
    </row>
    <row r="80" spans="1:14" x14ac:dyDescent="0.2">
      <c r="A80" t="s">
        <v>16</v>
      </c>
      <c r="C80" s="7" t="s">
        <v>115</v>
      </c>
      <c r="D80" s="8">
        <v>29221</v>
      </c>
      <c r="E80" s="7" t="s">
        <v>21</v>
      </c>
      <c r="F80" s="6">
        <v>2168.4899999999998</v>
      </c>
      <c r="G80" s="7" t="s">
        <v>116</v>
      </c>
      <c r="H80" s="7" t="s">
        <v>157</v>
      </c>
      <c r="I80" s="7" t="s">
        <v>158</v>
      </c>
      <c r="J80" s="7" t="s">
        <v>119</v>
      </c>
      <c r="K80" s="7" t="s">
        <v>120</v>
      </c>
      <c r="L80" s="7" t="s">
        <v>121</v>
      </c>
      <c r="M80" s="6">
        <v>5</v>
      </c>
      <c r="N80" s="6">
        <v>19769.939999999999</v>
      </c>
    </row>
    <row r="81" spans="1:14" x14ac:dyDescent="0.2">
      <c r="A81" t="s">
        <v>16</v>
      </c>
      <c r="C81" s="7" t="s">
        <v>115</v>
      </c>
      <c r="D81" s="8">
        <v>29221</v>
      </c>
      <c r="E81" s="7" t="s">
        <v>21</v>
      </c>
      <c r="F81" s="6">
        <v>0</v>
      </c>
      <c r="G81" s="7" t="s">
        <v>134</v>
      </c>
      <c r="H81" s="7" t="s">
        <v>135</v>
      </c>
      <c r="I81" s="7" t="s">
        <v>136</v>
      </c>
      <c r="J81" s="7" t="s">
        <v>137</v>
      </c>
      <c r="K81" s="7" t="s">
        <v>138</v>
      </c>
      <c r="L81" s="7" t="s">
        <v>139</v>
      </c>
      <c r="M81" s="6">
        <v>5</v>
      </c>
      <c r="N81" s="6">
        <v>27492.85</v>
      </c>
    </row>
    <row r="82" spans="1:14" x14ac:dyDescent="0.2">
      <c r="A82" t="s">
        <v>16</v>
      </c>
      <c r="C82" s="7" t="s">
        <v>51</v>
      </c>
      <c r="D82" s="8">
        <v>29221</v>
      </c>
      <c r="E82" s="7" t="s">
        <v>52</v>
      </c>
      <c r="F82" s="6">
        <v>76479.78</v>
      </c>
      <c r="G82" s="7" t="s">
        <v>71</v>
      </c>
      <c r="H82" s="7" t="s">
        <v>106</v>
      </c>
      <c r="I82" s="7" t="s">
        <v>107</v>
      </c>
      <c r="J82" s="7" t="s">
        <v>74</v>
      </c>
      <c r="K82" s="7" t="s">
        <v>75</v>
      </c>
      <c r="L82" s="7" t="s">
        <v>58</v>
      </c>
      <c r="M82" s="6">
        <v>7</v>
      </c>
      <c r="N82" s="6">
        <v>85558.24</v>
      </c>
    </row>
    <row r="83" spans="1:14" x14ac:dyDescent="0.2">
      <c r="A83" t="s">
        <v>16</v>
      </c>
      <c r="C83" s="7" t="s">
        <v>115</v>
      </c>
      <c r="D83" s="8">
        <v>29221</v>
      </c>
      <c r="E83" s="7" t="s">
        <v>21</v>
      </c>
      <c r="F83" s="6">
        <v>24331.66</v>
      </c>
      <c r="G83" s="7" t="s">
        <v>22</v>
      </c>
      <c r="H83" s="7" t="s">
        <v>232</v>
      </c>
      <c r="I83" s="7" t="s">
        <v>233</v>
      </c>
      <c r="J83" s="7" t="s">
        <v>25</v>
      </c>
      <c r="K83" s="7" t="s">
        <v>26</v>
      </c>
      <c r="L83" s="7" t="s">
        <v>149</v>
      </c>
      <c r="M83" s="6">
        <v>5</v>
      </c>
      <c r="N83" s="6">
        <v>22739.82</v>
      </c>
    </row>
    <row r="84" spans="1:14" x14ac:dyDescent="0.2">
      <c r="A84" t="s">
        <v>16</v>
      </c>
      <c r="C84" s="7" t="s">
        <v>51</v>
      </c>
      <c r="D84" s="8">
        <v>29221</v>
      </c>
      <c r="E84" s="7" t="s">
        <v>52</v>
      </c>
      <c r="F84" s="6">
        <v>16024.65</v>
      </c>
      <c r="G84" s="7" t="s">
        <v>71</v>
      </c>
      <c r="H84" s="7" t="s">
        <v>81</v>
      </c>
      <c r="I84" s="7" t="s">
        <v>82</v>
      </c>
      <c r="J84" s="7" t="s">
        <v>74</v>
      </c>
      <c r="K84" s="7" t="s">
        <v>75</v>
      </c>
      <c r="L84" s="7" t="s">
        <v>70</v>
      </c>
      <c r="M84" s="6">
        <v>8</v>
      </c>
      <c r="N84" s="6">
        <v>43480.39</v>
      </c>
    </row>
    <row r="85" spans="1:14" x14ac:dyDescent="0.2">
      <c r="A85" t="s">
        <v>16</v>
      </c>
      <c r="C85" s="7" t="s">
        <v>51</v>
      </c>
      <c r="D85" s="8">
        <v>29221</v>
      </c>
      <c r="E85" s="7" t="s">
        <v>52</v>
      </c>
      <c r="F85" s="6">
        <v>41704.82</v>
      </c>
      <c r="G85" s="7" t="s">
        <v>71</v>
      </c>
      <c r="H85" s="7" t="s">
        <v>102</v>
      </c>
      <c r="I85" s="7" t="s">
        <v>103</v>
      </c>
      <c r="J85" s="7" t="s">
        <v>74</v>
      </c>
      <c r="K85" s="7" t="s">
        <v>75</v>
      </c>
      <c r="L85" s="7" t="s">
        <v>76</v>
      </c>
      <c r="M85" s="6">
        <v>9</v>
      </c>
      <c r="N85" s="6">
        <v>60607.16</v>
      </c>
    </row>
    <row r="86" spans="1:14" x14ac:dyDescent="0.2">
      <c r="A86" t="s">
        <v>16</v>
      </c>
      <c r="C86" s="7" t="s">
        <v>115</v>
      </c>
      <c r="D86" s="8">
        <v>29221</v>
      </c>
      <c r="E86" s="7" t="s">
        <v>21</v>
      </c>
      <c r="F86" s="6">
        <v>13165.09</v>
      </c>
      <c r="G86" s="7" t="s">
        <v>116</v>
      </c>
      <c r="H86" s="7" t="s">
        <v>194</v>
      </c>
      <c r="I86" s="7" t="s">
        <v>195</v>
      </c>
      <c r="J86" s="7" t="s">
        <v>119</v>
      </c>
      <c r="K86" s="7" t="s">
        <v>120</v>
      </c>
      <c r="L86" s="7" t="s">
        <v>121</v>
      </c>
      <c r="M86" s="6">
        <v>37</v>
      </c>
      <c r="N86" s="6">
        <v>169455.94</v>
      </c>
    </row>
    <row r="87" spans="1:14" x14ac:dyDescent="0.2">
      <c r="A87" t="s">
        <v>16</v>
      </c>
      <c r="C87" s="7" t="s">
        <v>115</v>
      </c>
      <c r="D87" s="8">
        <v>29221</v>
      </c>
      <c r="E87" s="7" t="s">
        <v>21</v>
      </c>
      <c r="F87" s="6">
        <v>21461.08</v>
      </c>
      <c r="G87" s="7" t="s">
        <v>22</v>
      </c>
      <c r="H87" s="7" t="s">
        <v>214</v>
      </c>
      <c r="I87" s="7" t="s">
        <v>215</v>
      </c>
      <c r="J87" s="7" t="s">
        <v>25</v>
      </c>
      <c r="K87" s="7" t="s">
        <v>26</v>
      </c>
      <c r="L87" s="7" t="s">
        <v>27</v>
      </c>
      <c r="M87" s="6">
        <v>5</v>
      </c>
      <c r="N87" s="6">
        <v>31793.83</v>
      </c>
    </row>
    <row r="88" spans="1:14" x14ac:dyDescent="0.2">
      <c r="A88" t="s">
        <v>16</v>
      </c>
      <c r="C88" s="7" t="s">
        <v>115</v>
      </c>
      <c r="D88" s="8">
        <v>29221</v>
      </c>
      <c r="E88" s="7" t="s">
        <v>21</v>
      </c>
      <c r="F88" s="6">
        <v>8540.2800000000007</v>
      </c>
      <c r="G88" s="7" t="s">
        <v>116</v>
      </c>
      <c r="H88" s="7" t="s">
        <v>178</v>
      </c>
      <c r="I88" s="7" t="s">
        <v>179</v>
      </c>
      <c r="J88" s="7" t="s">
        <v>119</v>
      </c>
      <c r="K88" s="7" t="s">
        <v>120</v>
      </c>
      <c r="L88" s="7" t="s">
        <v>121</v>
      </c>
      <c r="M88" s="6">
        <v>6</v>
      </c>
      <c r="N88" s="6">
        <v>29608.82</v>
      </c>
    </row>
    <row r="89" spans="1:14" x14ac:dyDescent="0.2">
      <c r="A89" t="s">
        <v>16</v>
      </c>
      <c r="C89" s="7" t="s">
        <v>115</v>
      </c>
      <c r="D89" s="8">
        <v>29221</v>
      </c>
      <c r="E89" s="7" t="s">
        <v>21</v>
      </c>
      <c r="F89" s="6">
        <v>40568.07</v>
      </c>
      <c r="G89" s="7" t="s">
        <v>22</v>
      </c>
      <c r="H89" s="7" t="s">
        <v>264</v>
      </c>
      <c r="I89" s="7" t="s">
        <v>265</v>
      </c>
      <c r="J89" s="7" t="s">
        <v>25</v>
      </c>
      <c r="K89" s="7" t="s">
        <v>26</v>
      </c>
      <c r="L89" s="7" t="s">
        <v>149</v>
      </c>
      <c r="M89" s="6">
        <v>5</v>
      </c>
      <c r="N89" s="6">
        <v>51595.82</v>
      </c>
    </row>
    <row r="90" spans="1:14" x14ac:dyDescent="0.2">
      <c r="A90" t="s">
        <v>16</v>
      </c>
      <c r="C90" s="7" t="s">
        <v>115</v>
      </c>
      <c r="D90" s="8">
        <v>29221</v>
      </c>
      <c r="E90" s="7" t="s">
        <v>21</v>
      </c>
      <c r="F90" s="6">
        <v>2560.34</v>
      </c>
      <c r="G90" s="7" t="s">
        <v>22</v>
      </c>
      <c r="H90" s="7" t="s">
        <v>162</v>
      </c>
      <c r="I90" s="7" t="s">
        <v>163</v>
      </c>
      <c r="J90" s="7" t="s">
        <v>25</v>
      </c>
      <c r="K90" s="7" t="s">
        <v>26</v>
      </c>
      <c r="L90" s="7" t="s">
        <v>149</v>
      </c>
      <c r="M90" s="6">
        <v>2</v>
      </c>
      <c r="N90" s="6">
        <v>39082.25</v>
      </c>
    </row>
    <row r="91" spans="1:14" x14ac:dyDescent="0.2">
      <c r="A91" t="s">
        <v>16</v>
      </c>
      <c r="C91" s="7" t="s">
        <v>115</v>
      </c>
      <c r="D91" s="8">
        <v>29221</v>
      </c>
      <c r="E91" s="7" t="s">
        <v>21</v>
      </c>
      <c r="F91" s="6">
        <v>9637.82</v>
      </c>
      <c r="G91" s="7" t="s">
        <v>116</v>
      </c>
      <c r="H91" s="7" t="s">
        <v>188</v>
      </c>
      <c r="I91" s="7" t="s">
        <v>189</v>
      </c>
      <c r="J91" s="7" t="s">
        <v>119</v>
      </c>
      <c r="K91" s="7" t="s">
        <v>120</v>
      </c>
      <c r="L91" s="7" t="s">
        <v>121</v>
      </c>
      <c r="M91" s="6">
        <v>6</v>
      </c>
      <c r="N91" s="6">
        <v>32053.09</v>
      </c>
    </row>
    <row r="92" spans="1:14" x14ac:dyDescent="0.2">
      <c r="A92" t="s">
        <v>16</v>
      </c>
      <c r="C92" s="7" t="s">
        <v>115</v>
      </c>
      <c r="D92" s="8">
        <v>29221</v>
      </c>
      <c r="E92" s="7" t="s">
        <v>21</v>
      </c>
      <c r="F92" s="6">
        <v>29706.26</v>
      </c>
      <c r="G92" s="7" t="s">
        <v>134</v>
      </c>
      <c r="H92" s="7" t="s">
        <v>244</v>
      </c>
      <c r="I92" s="7" t="s">
        <v>245</v>
      </c>
      <c r="J92" s="7" t="s">
        <v>137</v>
      </c>
      <c r="K92" s="7" t="s">
        <v>138</v>
      </c>
      <c r="L92" s="7" t="s">
        <v>154</v>
      </c>
      <c r="M92" s="6">
        <v>4</v>
      </c>
      <c r="N92" s="6">
        <v>35283.660000000003</v>
      </c>
    </row>
    <row r="93" spans="1:14" x14ac:dyDescent="0.2">
      <c r="A93" t="s">
        <v>16</v>
      </c>
      <c r="C93" s="7" t="s">
        <v>20</v>
      </c>
      <c r="D93" s="8">
        <v>29221</v>
      </c>
      <c r="E93" s="7" t="s">
        <v>21</v>
      </c>
      <c r="F93" s="6">
        <v>36633.83</v>
      </c>
      <c r="G93" s="7" t="s">
        <v>22</v>
      </c>
      <c r="H93" s="7" t="s">
        <v>23</v>
      </c>
      <c r="I93" s="7" t="s">
        <v>24</v>
      </c>
      <c r="J93" s="7" t="s">
        <v>25</v>
      </c>
      <c r="K93" s="7" t="s">
        <v>26</v>
      </c>
      <c r="L93" s="7" t="s">
        <v>27</v>
      </c>
      <c r="M93" s="6">
        <v>5</v>
      </c>
      <c r="N93" s="6">
        <v>41088.910000000003</v>
      </c>
    </row>
    <row r="94" spans="1:14" x14ac:dyDescent="0.2">
      <c r="A94" t="s">
        <v>16</v>
      </c>
      <c r="C94" s="7" t="s">
        <v>51</v>
      </c>
      <c r="D94" s="8">
        <v>29221</v>
      </c>
      <c r="E94" s="7" t="s">
        <v>52</v>
      </c>
      <c r="F94" s="6">
        <v>36555.1</v>
      </c>
      <c r="G94" s="7" t="s">
        <v>71</v>
      </c>
      <c r="H94" s="7" t="s">
        <v>100</v>
      </c>
      <c r="I94" s="7" t="s">
        <v>101</v>
      </c>
      <c r="J94" s="7" t="s">
        <v>74</v>
      </c>
      <c r="K94" s="7" t="s">
        <v>75</v>
      </c>
      <c r="L94" s="7" t="s">
        <v>76</v>
      </c>
      <c r="M94" s="6">
        <v>6</v>
      </c>
      <c r="N94" s="6">
        <v>34923.440000000002</v>
      </c>
    </row>
    <row r="95" spans="1:14" x14ac:dyDescent="0.2">
      <c r="A95" t="s">
        <v>16</v>
      </c>
      <c r="C95" s="7" t="s">
        <v>51</v>
      </c>
      <c r="D95" s="8">
        <v>29221</v>
      </c>
      <c r="E95" s="7" t="s">
        <v>52</v>
      </c>
      <c r="F95" s="6">
        <v>16246.53</v>
      </c>
      <c r="G95" s="7" t="s">
        <v>53</v>
      </c>
      <c r="H95" s="7" t="s">
        <v>83</v>
      </c>
      <c r="I95" s="7" t="s">
        <v>84</v>
      </c>
      <c r="J95" s="7" t="s">
        <v>56</v>
      </c>
      <c r="K95" s="7" t="s">
        <v>57</v>
      </c>
      <c r="L95" s="7" t="s">
        <v>85</v>
      </c>
      <c r="M95" s="6">
        <v>5</v>
      </c>
      <c r="N95" s="6">
        <v>35645.64</v>
      </c>
    </row>
    <row r="96" spans="1:14" x14ac:dyDescent="0.2">
      <c r="A96" t="s">
        <v>16</v>
      </c>
      <c r="C96" s="7" t="s">
        <v>115</v>
      </c>
      <c r="D96" s="8">
        <v>29221</v>
      </c>
      <c r="E96" s="7" t="s">
        <v>21</v>
      </c>
      <c r="F96" s="6">
        <v>0</v>
      </c>
      <c r="G96" s="7" t="s">
        <v>22</v>
      </c>
      <c r="H96" s="7" t="s">
        <v>130</v>
      </c>
      <c r="I96" s="7" t="s">
        <v>131</v>
      </c>
      <c r="J96" s="7" t="s">
        <v>25</v>
      </c>
      <c r="K96" s="7" t="s">
        <v>26</v>
      </c>
      <c r="L96" s="7" t="s">
        <v>27</v>
      </c>
      <c r="M96" s="6">
        <v>0</v>
      </c>
      <c r="N96" s="6">
        <v>0</v>
      </c>
    </row>
    <row r="97" spans="1:14" x14ac:dyDescent="0.2">
      <c r="A97" t="s">
        <v>16</v>
      </c>
      <c r="C97" s="7" t="s">
        <v>115</v>
      </c>
      <c r="D97" s="8">
        <v>29221</v>
      </c>
      <c r="E97" s="7" t="s">
        <v>21</v>
      </c>
      <c r="F97" s="6">
        <v>0</v>
      </c>
      <c r="G97" s="7" t="s">
        <v>22</v>
      </c>
      <c r="H97" s="7" t="s">
        <v>132</v>
      </c>
      <c r="I97" s="7" t="s">
        <v>133</v>
      </c>
      <c r="J97" s="7" t="s">
        <v>25</v>
      </c>
      <c r="K97" s="7" t="s">
        <v>26</v>
      </c>
      <c r="L97" s="7" t="s">
        <v>27</v>
      </c>
      <c r="M97" s="6">
        <v>2</v>
      </c>
      <c r="N97" s="6">
        <v>51142.52</v>
      </c>
    </row>
    <row r="98" spans="1:14" x14ac:dyDescent="0.2">
      <c r="A98" t="s">
        <v>16</v>
      </c>
      <c r="C98" s="7" t="s">
        <v>115</v>
      </c>
      <c r="D98" s="8">
        <v>29221</v>
      </c>
      <c r="E98" s="7" t="s">
        <v>21</v>
      </c>
      <c r="F98" s="6">
        <v>28076.47</v>
      </c>
      <c r="G98" s="7" t="s">
        <v>134</v>
      </c>
      <c r="H98" s="7" t="s">
        <v>242</v>
      </c>
      <c r="I98" s="7" t="s">
        <v>243</v>
      </c>
      <c r="J98" s="7" t="s">
        <v>137</v>
      </c>
      <c r="K98" s="7" t="s">
        <v>138</v>
      </c>
      <c r="L98" s="7" t="s">
        <v>154</v>
      </c>
      <c r="M98" s="6">
        <v>9</v>
      </c>
      <c r="N98" s="6">
        <v>48452.87</v>
      </c>
    </row>
    <row r="99" spans="1:14" x14ac:dyDescent="0.2">
      <c r="A99" t="s">
        <v>16</v>
      </c>
      <c r="C99" s="7" t="s">
        <v>115</v>
      </c>
      <c r="D99" s="8">
        <v>29221</v>
      </c>
      <c r="E99" s="7" t="s">
        <v>21</v>
      </c>
      <c r="F99" s="6">
        <v>0</v>
      </c>
      <c r="G99" s="7" t="s">
        <v>116</v>
      </c>
      <c r="H99" s="7" t="s">
        <v>140</v>
      </c>
      <c r="I99" s="7" t="s">
        <v>141</v>
      </c>
      <c r="J99" s="7" t="s">
        <v>119</v>
      </c>
      <c r="K99" s="7" t="s">
        <v>120</v>
      </c>
      <c r="L99" s="7" t="s">
        <v>142</v>
      </c>
      <c r="M99" s="6">
        <v>1</v>
      </c>
      <c r="N99" s="6">
        <v>27806.57</v>
      </c>
    </row>
    <row r="100" spans="1:14" x14ac:dyDescent="0.2">
      <c r="A100" t="s">
        <v>16</v>
      </c>
      <c r="C100" s="7" t="s">
        <v>30</v>
      </c>
      <c r="D100" s="8">
        <v>29221</v>
      </c>
      <c r="E100" s="7" t="s">
        <v>31</v>
      </c>
      <c r="F100" s="6">
        <v>30623.84</v>
      </c>
      <c r="G100" s="7" t="s">
        <v>32</v>
      </c>
      <c r="H100" s="7" t="s">
        <v>49</v>
      </c>
      <c r="I100" s="7" t="s">
        <v>50</v>
      </c>
      <c r="J100" s="7" t="s">
        <v>35</v>
      </c>
      <c r="K100" s="7" t="s">
        <v>36</v>
      </c>
      <c r="L100" s="7" t="s">
        <v>37</v>
      </c>
      <c r="M100" s="6">
        <v>3</v>
      </c>
      <c r="N100" s="6">
        <v>42321.61</v>
      </c>
    </row>
    <row r="101" spans="1:14" x14ac:dyDescent="0.2">
      <c r="A101" t="s">
        <v>16</v>
      </c>
      <c r="C101" s="7" t="s">
        <v>115</v>
      </c>
      <c r="D101" s="8">
        <v>29221</v>
      </c>
      <c r="E101" s="7" t="s">
        <v>21</v>
      </c>
      <c r="F101" s="6">
        <v>1266.3900000000001</v>
      </c>
      <c r="G101" s="7" t="s">
        <v>134</v>
      </c>
      <c r="H101" s="7" t="s">
        <v>152</v>
      </c>
      <c r="I101" s="7" t="s">
        <v>153</v>
      </c>
      <c r="J101" s="7" t="s">
        <v>137</v>
      </c>
      <c r="K101" s="7" t="s">
        <v>138</v>
      </c>
      <c r="L101" s="7" t="s">
        <v>154</v>
      </c>
      <c r="M101" s="6">
        <v>6</v>
      </c>
      <c r="N101" s="6">
        <v>40703.24</v>
      </c>
    </row>
    <row r="102" spans="1:14" x14ac:dyDescent="0.2">
      <c r="A102" t="s">
        <v>16</v>
      </c>
      <c r="C102" s="7" t="s">
        <v>115</v>
      </c>
      <c r="D102" s="8">
        <v>29221</v>
      </c>
      <c r="E102" s="7" t="s">
        <v>21</v>
      </c>
      <c r="F102" s="6">
        <v>8989.19</v>
      </c>
      <c r="G102" s="7" t="s">
        <v>134</v>
      </c>
      <c r="H102" s="7" t="s">
        <v>180</v>
      </c>
      <c r="I102" s="7" t="s">
        <v>181</v>
      </c>
      <c r="J102" s="7" t="s">
        <v>137</v>
      </c>
      <c r="K102" s="7" t="s">
        <v>138</v>
      </c>
      <c r="L102" s="7" t="s">
        <v>154</v>
      </c>
      <c r="M102" s="6">
        <v>2</v>
      </c>
      <c r="N102" s="6">
        <v>27025.05</v>
      </c>
    </row>
    <row r="103" spans="1:14" x14ac:dyDescent="0.2">
      <c r="A103" t="s">
        <v>16</v>
      </c>
      <c r="C103" s="7" t="s">
        <v>51</v>
      </c>
      <c r="D103" s="8">
        <v>29221</v>
      </c>
      <c r="E103" s="7" t="s">
        <v>52</v>
      </c>
      <c r="F103" s="6">
        <v>59656.42</v>
      </c>
      <c r="G103" s="7" t="s">
        <v>71</v>
      </c>
      <c r="H103" s="7" t="s">
        <v>104</v>
      </c>
      <c r="I103" s="7" t="s">
        <v>105</v>
      </c>
      <c r="J103" s="7" t="s">
        <v>74</v>
      </c>
      <c r="K103" s="7" t="s">
        <v>75</v>
      </c>
      <c r="L103" s="7" t="s">
        <v>76</v>
      </c>
      <c r="M103" s="6">
        <v>22</v>
      </c>
      <c r="N103" s="6">
        <v>127439.26</v>
      </c>
    </row>
    <row r="104" spans="1:14" x14ac:dyDescent="0.2">
      <c r="A104" t="s">
        <v>16</v>
      </c>
      <c r="C104" s="7" t="s">
        <v>115</v>
      </c>
      <c r="D104" s="8">
        <v>29221</v>
      </c>
      <c r="E104" s="7" t="s">
        <v>21</v>
      </c>
      <c r="F104" s="6">
        <v>66947.649999999994</v>
      </c>
      <c r="G104" s="7" t="s">
        <v>134</v>
      </c>
      <c r="H104" s="7" t="s">
        <v>274</v>
      </c>
      <c r="I104" s="7" t="s">
        <v>275</v>
      </c>
      <c r="J104" s="7" t="s">
        <v>137</v>
      </c>
      <c r="K104" s="7" t="s">
        <v>138</v>
      </c>
      <c r="L104" s="7" t="s">
        <v>139</v>
      </c>
      <c r="M104" s="6">
        <v>1</v>
      </c>
      <c r="N104" s="6">
        <v>69109.95</v>
      </c>
    </row>
    <row r="105" spans="1:14" x14ac:dyDescent="0.2">
      <c r="A105" t="s">
        <v>16</v>
      </c>
      <c r="C105" s="7" t="s">
        <v>51</v>
      </c>
      <c r="D105" s="8">
        <v>29221</v>
      </c>
      <c r="E105" s="7" t="s">
        <v>52</v>
      </c>
      <c r="F105" s="6">
        <v>22677.06</v>
      </c>
      <c r="G105" s="7" t="s">
        <v>53</v>
      </c>
      <c r="H105" s="7" t="s">
        <v>96</v>
      </c>
      <c r="I105" s="7" t="s">
        <v>97</v>
      </c>
      <c r="J105" s="7" t="s">
        <v>56</v>
      </c>
      <c r="K105" s="7" t="s">
        <v>57</v>
      </c>
      <c r="L105" s="7" t="s">
        <v>85</v>
      </c>
      <c r="M105" s="6">
        <v>9</v>
      </c>
      <c r="N105" s="6">
        <v>23952.68</v>
      </c>
    </row>
    <row r="106" spans="1:14" x14ac:dyDescent="0.2">
      <c r="A106" t="s">
        <v>16</v>
      </c>
      <c r="C106" s="7" t="s">
        <v>115</v>
      </c>
      <c r="D106" s="8">
        <v>29221</v>
      </c>
      <c r="E106" s="7" t="s">
        <v>21</v>
      </c>
      <c r="F106" s="6">
        <v>99.75</v>
      </c>
      <c r="G106" s="7" t="s">
        <v>22</v>
      </c>
      <c r="H106" s="7" t="s">
        <v>143</v>
      </c>
      <c r="I106" s="7" t="s">
        <v>144</v>
      </c>
      <c r="J106" s="7" t="s">
        <v>25</v>
      </c>
      <c r="K106" s="7" t="s">
        <v>26</v>
      </c>
      <c r="L106" s="7" t="s">
        <v>27</v>
      </c>
      <c r="M106" s="6">
        <v>1</v>
      </c>
      <c r="N106" s="6">
        <v>99.75</v>
      </c>
    </row>
    <row r="107" spans="1:14" x14ac:dyDescent="0.2">
      <c r="A107" t="s">
        <v>16</v>
      </c>
      <c r="C107" s="7" t="s">
        <v>115</v>
      </c>
      <c r="D107" s="8">
        <v>29221</v>
      </c>
      <c r="E107" s="7" t="s">
        <v>21</v>
      </c>
      <c r="F107" s="6">
        <v>9265.48</v>
      </c>
      <c r="G107" s="7" t="s">
        <v>134</v>
      </c>
      <c r="H107" s="7" t="s">
        <v>182</v>
      </c>
      <c r="I107" s="7" t="s">
        <v>183</v>
      </c>
      <c r="J107" s="7" t="s">
        <v>137</v>
      </c>
      <c r="K107" s="7" t="s">
        <v>138</v>
      </c>
      <c r="L107" s="7" t="s">
        <v>154</v>
      </c>
      <c r="M107" s="6">
        <v>2</v>
      </c>
      <c r="N107" s="6">
        <v>8659.31</v>
      </c>
    </row>
    <row r="108" spans="1:14" x14ac:dyDescent="0.2">
      <c r="A108" t="s">
        <v>16</v>
      </c>
      <c r="C108" s="7" t="s">
        <v>115</v>
      </c>
      <c r="D108" s="8">
        <v>29221</v>
      </c>
      <c r="E108" s="7" t="s">
        <v>21</v>
      </c>
      <c r="F108" s="6">
        <v>46899.02</v>
      </c>
      <c r="G108" s="7" t="s">
        <v>134</v>
      </c>
      <c r="H108" s="7" t="s">
        <v>266</v>
      </c>
      <c r="I108" s="7" t="s">
        <v>267</v>
      </c>
      <c r="J108" s="7" t="s">
        <v>137</v>
      </c>
      <c r="K108" s="7" t="s">
        <v>138</v>
      </c>
      <c r="L108" s="7" t="s">
        <v>154</v>
      </c>
      <c r="M108" s="6">
        <v>7</v>
      </c>
      <c r="N108" s="6">
        <v>49176</v>
      </c>
    </row>
    <row r="109" spans="1:14" x14ac:dyDescent="0.2">
      <c r="A109" t="s">
        <v>16</v>
      </c>
      <c r="C109" s="7" t="s">
        <v>20</v>
      </c>
      <c r="D109" s="8">
        <v>42751</v>
      </c>
      <c r="E109" s="7" t="s">
        <v>20</v>
      </c>
      <c r="F109" s="6">
        <v>0</v>
      </c>
      <c r="G109" s="7" t="s">
        <v>20</v>
      </c>
      <c r="H109" s="7" t="s">
        <v>28</v>
      </c>
      <c r="I109" s="7" t="s">
        <v>29</v>
      </c>
      <c r="J109" s="7" t="s">
        <v>20</v>
      </c>
      <c r="K109" s="7" t="s">
        <v>20</v>
      </c>
      <c r="L109" s="7" t="s">
        <v>20</v>
      </c>
      <c r="M109" s="6">
        <v>0</v>
      </c>
      <c r="N109" s="6">
        <v>0</v>
      </c>
    </row>
    <row r="110" spans="1:14" x14ac:dyDescent="0.2">
      <c r="A110" t="s">
        <v>16</v>
      </c>
      <c r="C110" s="7" t="s">
        <v>313</v>
      </c>
      <c r="D110" s="8">
        <v>41200</v>
      </c>
      <c r="E110" s="7" t="s">
        <v>20</v>
      </c>
      <c r="F110" s="6">
        <v>0</v>
      </c>
      <c r="G110" s="7" t="s">
        <v>20</v>
      </c>
      <c r="H110" s="7" t="s">
        <v>314</v>
      </c>
      <c r="I110" s="7" t="s">
        <v>315</v>
      </c>
      <c r="J110" s="7" t="s">
        <v>20</v>
      </c>
      <c r="K110" s="7" t="s">
        <v>20</v>
      </c>
      <c r="L110" s="7" t="s">
        <v>27</v>
      </c>
      <c r="M110" s="6">
        <v>0</v>
      </c>
      <c r="N110" s="6">
        <v>0</v>
      </c>
    </row>
    <row r="111" spans="1:14" x14ac:dyDescent="0.2">
      <c r="A111" t="s">
        <v>16</v>
      </c>
      <c r="C111" t="s">
        <v>19</v>
      </c>
      <c r="F111">
        <f>SUBTOTAL(109,Customers[Customer Balance])</f>
        <v>2003231.7500000005</v>
      </c>
      <c r="M111">
        <f>SUBTOTAL(109,Customers[Total '# Invoices YTD])</f>
        <v>823</v>
      </c>
      <c r="N111">
        <f>SUBTOTAL(109,Customers[Total Sales YTD])</f>
        <v>3995784.57</v>
      </c>
    </row>
  </sheetData>
  <pageMargins left="0.7" right="0.7" top="0.75" bottom="0.75" header="0.3" footer="0.3"/>
  <pageSetup scale="56"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workbookViewId="0"/>
  </sheetViews>
  <sheetFormatPr defaultRowHeight="14.25" x14ac:dyDescent="0.2"/>
  <sheetData>
    <row r="1" spans="1:15" x14ac:dyDescent="0.2">
      <c r="A1" s="3" t="s">
        <v>317</v>
      </c>
    </row>
    <row r="4" spans="1:15" x14ac:dyDescent="0.2">
      <c r="A4" s="3" t="s">
        <v>1</v>
      </c>
      <c r="C4" s="3" t="s">
        <v>2</v>
      </c>
      <c r="D4" s="3" t="s">
        <v>4</v>
      </c>
      <c r="E4" s="3" t="s">
        <v>5</v>
      </c>
      <c r="F4" s="3" t="s">
        <v>6</v>
      </c>
      <c r="G4" s="3" t="s">
        <v>7</v>
      </c>
      <c r="H4" s="3" t="s">
        <v>8</v>
      </c>
      <c r="I4" s="3" t="s">
        <v>9</v>
      </c>
      <c r="J4" s="3" t="s">
        <v>10</v>
      </c>
      <c r="K4" s="3" t="s">
        <v>11</v>
      </c>
      <c r="L4" s="3" t="s">
        <v>12</v>
      </c>
      <c r="M4" s="3" t="s">
        <v>13</v>
      </c>
      <c r="N4" s="3" t="s">
        <v>14</v>
      </c>
      <c r="O4" s="3" t="s">
        <v>15</v>
      </c>
    </row>
    <row r="5" spans="1:15" x14ac:dyDescent="0.2">
      <c r="A5" s="3" t="s">
        <v>1</v>
      </c>
      <c r="C5" s="3" t="s">
        <v>3</v>
      </c>
      <c r="D5" s="3" t="s">
        <v>4</v>
      </c>
      <c r="E5" s="3" t="s">
        <v>5</v>
      </c>
      <c r="F5" s="3" t="s">
        <v>6</v>
      </c>
      <c r="G5" s="3" t="s">
        <v>7</v>
      </c>
      <c r="H5" s="3" t="s">
        <v>8</v>
      </c>
      <c r="I5" s="3" t="s">
        <v>9</v>
      </c>
      <c r="J5" s="3" t="s">
        <v>10</v>
      </c>
      <c r="K5" s="3" t="s">
        <v>11</v>
      </c>
      <c r="L5" s="3" t="s">
        <v>12</v>
      </c>
      <c r="M5" s="3" t="s">
        <v>13</v>
      </c>
      <c r="N5" s="3" t="s">
        <v>14</v>
      </c>
      <c r="O5" s="3" t="s">
        <v>15</v>
      </c>
    </row>
    <row r="6" spans="1:15" x14ac:dyDescent="0.2">
      <c r="C6" s="3" t="s">
        <v>293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workbookViewId="0"/>
  </sheetViews>
  <sheetFormatPr defaultRowHeight="14.25" x14ac:dyDescent="0.2"/>
  <sheetData>
    <row r="1" spans="1:15" x14ac:dyDescent="0.2">
      <c r="A1" s="3" t="s">
        <v>317</v>
      </c>
    </row>
    <row r="4" spans="1:15" x14ac:dyDescent="0.2">
      <c r="A4" s="3" t="s">
        <v>1</v>
      </c>
      <c r="C4" s="3" t="s">
        <v>2</v>
      </c>
      <c r="D4" s="3" t="s">
        <v>4</v>
      </c>
      <c r="E4" s="3" t="s">
        <v>5</v>
      </c>
      <c r="F4" s="3" t="s">
        <v>6</v>
      </c>
      <c r="G4" s="3" t="s">
        <v>7</v>
      </c>
      <c r="H4" s="3" t="s">
        <v>8</v>
      </c>
      <c r="I4" s="3" t="s">
        <v>9</v>
      </c>
      <c r="J4" s="3" t="s">
        <v>10</v>
      </c>
      <c r="K4" s="3" t="s">
        <v>11</v>
      </c>
      <c r="L4" s="3" t="s">
        <v>12</v>
      </c>
      <c r="M4" s="3" t="s">
        <v>13</v>
      </c>
      <c r="N4" s="3" t="s">
        <v>14</v>
      </c>
      <c r="O4" s="3" t="s">
        <v>15</v>
      </c>
    </row>
    <row r="5" spans="1:15" x14ac:dyDescent="0.2">
      <c r="A5" s="3" t="s">
        <v>1</v>
      </c>
      <c r="C5" s="3" t="s">
        <v>3</v>
      </c>
      <c r="D5" s="3" t="s">
        <v>4</v>
      </c>
      <c r="E5" s="3" t="s">
        <v>5</v>
      </c>
      <c r="F5" s="3" t="s">
        <v>6</v>
      </c>
      <c r="G5" s="3" t="s">
        <v>7</v>
      </c>
      <c r="H5" s="3" t="s">
        <v>8</v>
      </c>
      <c r="I5" s="3" t="s">
        <v>9</v>
      </c>
      <c r="J5" s="3" t="s">
        <v>10</v>
      </c>
      <c r="K5" s="3" t="s">
        <v>11</v>
      </c>
      <c r="L5" s="3" t="s">
        <v>12</v>
      </c>
      <c r="M5" s="3" t="s">
        <v>13</v>
      </c>
      <c r="N5" s="3" t="s">
        <v>14</v>
      </c>
      <c r="O5" s="3" t="s">
        <v>15</v>
      </c>
    </row>
    <row r="6" spans="1:15" x14ac:dyDescent="0.2">
      <c r="C6" s="3" t="s">
        <v>293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Sales &amp; Inv Amts by Salesperson</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YTD Sales and Invoices by Salesperson</dc:title>
  <dc:subject>Jet Basics</dc:subject>
  <dc:creator>Keesha M. Wallace</dc:creator>
  <dc:description>Total sales and number of invoices YTD by salesperson.</dc:description>
  <cp:lastModifiedBy>Kim R. Duey</cp:lastModifiedBy>
  <cp:lastPrinted>2013-02-21T20:30:45Z</cp:lastPrinted>
  <dcterms:created xsi:type="dcterms:W3CDTF">2013-02-21T18:19:02Z</dcterms:created>
  <dcterms:modified xsi:type="dcterms:W3CDTF">2018-09-27T14:24:14Z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