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0" yWindow="0" windowWidth="20460" windowHeight="7755"/>
  </bookViews>
  <sheets>
    <sheet name="Read Me" sheetId="90" r:id="rId1"/>
    <sheet name="Info" sheetId="85" r:id="rId2"/>
    <sheet name="Profit &amp; Loss" sheetId="27" r:id="rId3"/>
    <sheet name="Report" sheetId="23" r:id="rId4"/>
    <sheet name="Sheet4" sheetId="100" state="veryHidden" r:id="rId5"/>
    <sheet name="Sheet5" sheetId="101" state="veryHidden" r:id="rId6"/>
    <sheet name="Sheet6" sheetId="102" state="veryHidden" r:id="rId7"/>
  </sheets>
  <definedNames>
    <definedName name="Slicer_Account_Category">#N/A</definedName>
    <definedName name="Slicer_Period_ID">#N/A</definedName>
    <definedName name="Slicer_Segment1">#N/A</definedName>
    <definedName name="Slicer_Segment2">#N/A</definedName>
    <definedName name="Slicer_Segment3">#N/A</definedName>
  </definedNames>
  <calcPr calcId="162913"/>
  <pivotCaches>
    <pivotCache cacheId="20" r:id="rId8"/>
  </pivotCaches>
  <extLst>
    <ext xmlns:x14="http://schemas.microsoft.com/office/spreadsheetml/2009/9/main" uri="{BBE1A952-AA13-448e-AADC-164F8A28A991}">
      <x14:slicerCaches>
        <x14:slicerCache r:id="rId9"/>
        <x14:slicerCache r:id="rId10"/>
        <x14:slicerCache r:id="rId11"/>
        <x14:slicerCache r:id="rId12"/>
        <x14:slicerCache r:id="rId1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5" i="23" l="1"/>
  <c r="V8" i="23"/>
  <c r="AM10" i="23"/>
  <c r="U197" i="23"/>
  <c r="N197" i="23"/>
  <c r="I197" i="23"/>
  <c r="H197" i="23"/>
  <c r="E197" i="23"/>
  <c r="D6" i="23"/>
  <c r="D5" i="23"/>
  <c r="D4" i="27" s="1"/>
  <c r="C4" i="27"/>
</calcChain>
</file>

<file path=xl/sharedStrings.xml><?xml version="1.0" encoding="utf-8"?>
<sst xmlns="http://schemas.openxmlformats.org/spreadsheetml/2006/main" count="6731" uniqueCount="716">
  <si>
    <t>Auto+Hide+Values</t>
  </si>
  <si>
    <t>Title+Fit</t>
  </si>
  <si>
    <t>Value</t>
  </si>
  <si>
    <t>Lookup+Hide</t>
  </si>
  <si>
    <t>Tables and Fields</t>
  </si>
  <si>
    <t>Filters</t>
  </si>
  <si>
    <t>Hide</t>
  </si>
  <si>
    <t>Account Description</t>
  </si>
  <si>
    <t>Period ID</t>
  </si>
  <si>
    <t>Links:</t>
  </si>
  <si>
    <t>Headers:</t>
  </si>
  <si>
    <t>Fields:</t>
  </si>
  <si>
    <t>Account Number</t>
  </si>
  <si>
    <t>Posting Type</t>
  </si>
  <si>
    <t>Sales</t>
  </si>
  <si>
    <t>Profit and Loss</t>
  </si>
  <si>
    <t>US Sales - Retail/Parts</t>
  </si>
  <si>
    <t>000-4110-01</t>
  </si>
  <si>
    <t>US Sales - Finished Goods</t>
  </si>
  <si>
    <t>000-4110-02</t>
  </si>
  <si>
    <t>Canadian Sales - Retail/Parts</t>
  </si>
  <si>
    <t>000-4111-01</t>
  </si>
  <si>
    <t>AustralAsian Sales - Retail/Parts</t>
  </si>
  <si>
    <t>000-4112-01</t>
  </si>
  <si>
    <t>AustralAsian Sales - Finished Goods</t>
  </si>
  <si>
    <t>000-4112-02</t>
  </si>
  <si>
    <t>US Sales - Service Plans</t>
  </si>
  <si>
    <t>000-4120-00</t>
  </si>
  <si>
    <t>AustralAsian Sales - Service Plans</t>
  </si>
  <si>
    <t>000-4122-00</t>
  </si>
  <si>
    <t>US Sales - Installation Charges</t>
  </si>
  <si>
    <t>000-4130-00</t>
  </si>
  <si>
    <t>AustralAsian Sales - Installation Charges</t>
  </si>
  <si>
    <t>000-4132-00</t>
  </si>
  <si>
    <t>US Sales - Repair Charges</t>
  </si>
  <si>
    <t>000-4140-00</t>
  </si>
  <si>
    <t>Canadian Sales - Repair Charges</t>
  </si>
  <si>
    <t>000-4141-00</t>
  </si>
  <si>
    <t>AustralAsian Sales - Repair Charges</t>
  </si>
  <si>
    <t>000-4142-00</t>
  </si>
  <si>
    <t>US Sales Discounts</t>
  </si>
  <si>
    <t>000-4180-00</t>
  </si>
  <si>
    <t>Sales Returns and Discounts</t>
  </si>
  <si>
    <t>US Sales Trade Discounts</t>
  </si>
  <si>
    <t>000-4183-00</t>
  </si>
  <si>
    <t>US Sales Returns</t>
  </si>
  <si>
    <t>000-4190-00</t>
  </si>
  <si>
    <t>Cost of Goods Sold - Retail/Parts</t>
  </si>
  <si>
    <t>000-4510-01</t>
  </si>
  <si>
    <t>Cost of Goods Sold</t>
  </si>
  <si>
    <t>Cost of Goods Sold - Finished Goods</t>
  </si>
  <si>
    <t>000-4510-02</t>
  </si>
  <si>
    <t>Purchases Discounts Taken</t>
  </si>
  <si>
    <t>000-4600-00</t>
  </si>
  <si>
    <t>Shrinkage and Waste</t>
  </si>
  <si>
    <t>000-4700-00</t>
  </si>
  <si>
    <t>Freight and Handling</t>
  </si>
  <si>
    <t>000-4710-00</t>
  </si>
  <si>
    <t>International Freight and Handling</t>
  </si>
  <si>
    <t>000-4720-00</t>
  </si>
  <si>
    <t>Salaries and Wages</t>
  </si>
  <si>
    <t>000-5100-00</t>
  </si>
  <si>
    <t>Salaries Expense</t>
  </si>
  <si>
    <t>Tax Expense</t>
  </si>
  <si>
    <t>Administrative Expense</t>
  </si>
  <si>
    <t>Depreciation Expense - Furniture &amp; Fixtures</t>
  </si>
  <si>
    <t>000-6200-00</t>
  </si>
  <si>
    <t>Depreciation Expense</t>
  </si>
  <si>
    <t>Depreciation Expense - Computer Equipment</t>
  </si>
  <si>
    <t>000-6210-00</t>
  </si>
  <si>
    <t>Depreciation Expense - Machinery &amp; Equipment</t>
  </si>
  <si>
    <t>000-6220-00</t>
  </si>
  <si>
    <t>Depreciation Expense - Fleet Vehicles</t>
  </si>
  <si>
    <t>000-6230-00</t>
  </si>
  <si>
    <t>Amortization - Software</t>
  </si>
  <si>
    <t>000-6300-00</t>
  </si>
  <si>
    <t>Amortization of Intangible Assets</t>
  </si>
  <si>
    <t>Life Insurance - Administration</t>
  </si>
  <si>
    <t>000-6400-00</t>
  </si>
  <si>
    <t>Vehicle Insurance</t>
  </si>
  <si>
    <t>000-6410-00</t>
  </si>
  <si>
    <t>Liability Insurance</t>
  </si>
  <si>
    <t>000-6420-00</t>
  </si>
  <si>
    <t>Casualty Insurance</t>
  </si>
  <si>
    <t>000-6430-00</t>
  </si>
  <si>
    <t>Bank Fees</t>
  </si>
  <si>
    <t>000-6600-00</t>
  </si>
  <si>
    <t>Advertising Expense</t>
  </si>
  <si>
    <t>000-6610-00</t>
  </si>
  <si>
    <t>Direct Mail Advertising Expense</t>
  </si>
  <si>
    <t>000-6620-00</t>
  </si>
  <si>
    <t>IL State Sales Tax Expense</t>
  </si>
  <si>
    <t>000-6630-00</t>
  </si>
  <si>
    <t>Chicago City Sales Tax Expense</t>
  </si>
  <si>
    <t>000-6640-00</t>
  </si>
  <si>
    <t>Australia Sales Tax Expense</t>
  </si>
  <si>
    <t>000-6650-00</t>
  </si>
  <si>
    <t>Bad Debts Expense</t>
  </si>
  <si>
    <t>000-6700-00</t>
  </si>
  <si>
    <t>Collection Costs</t>
  </si>
  <si>
    <t>000-6710-00</t>
  </si>
  <si>
    <t>Accounting Fees</t>
  </si>
  <si>
    <t>000-6730-00</t>
  </si>
  <si>
    <t>Licenses &amp; Fees</t>
  </si>
  <si>
    <t>000-6750-00</t>
  </si>
  <si>
    <t>Recruiting &amp; Moving Expense</t>
  </si>
  <si>
    <t>000-6760-00</t>
  </si>
  <si>
    <t>Company Meetings</t>
  </si>
  <si>
    <t>000-6770-00</t>
  </si>
  <si>
    <t>Miscellaneous Expense</t>
  </si>
  <si>
    <t>000-6780-00</t>
  </si>
  <si>
    <t>Other Expenses</t>
  </si>
  <si>
    <t>Warranty Expense</t>
  </si>
  <si>
    <t>000-6790-00</t>
  </si>
  <si>
    <t>Finance Charge Income</t>
  </si>
  <si>
    <t>000-7010-00</t>
  </si>
  <si>
    <t>Other Income</t>
  </si>
  <si>
    <t>Interest Income</t>
  </si>
  <si>
    <t>000-7020-00</t>
  </si>
  <si>
    <t>Miscellaneous Income</t>
  </si>
  <si>
    <t>000-7040-00</t>
  </si>
  <si>
    <t>Interest Expense</t>
  </si>
  <si>
    <t>000-8020-00</t>
  </si>
  <si>
    <t>Employee Benefits - Administration</t>
  </si>
  <si>
    <t>100-5150-00</t>
  </si>
  <si>
    <t>Other Employee Expenses</t>
  </si>
  <si>
    <t>Payroll Taxes - Administration</t>
  </si>
  <si>
    <t>100-5170-00</t>
  </si>
  <si>
    <t>Training - Administration</t>
  </si>
  <si>
    <t>100-6100-00</t>
  </si>
  <si>
    <t>Company Car - Administration</t>
  </si>
  <si>
    <t>100-6110-00</t>
  </si>
  <si>
    <t>Supplies/Hardware - Administration</t>
  </si>
  <si>
    <t>100-6130-00</t>
  </si>
  <si>
    <t>Supplies/Software - Administation</t>
  </si>
  <si>
    <t>100-6140-00</t>
  </si>
  <si>
    <t>Supplies-Allocated - Administration</t>
  </si>
  <si>
    <t>100-6150-00</t>
  </si>
  <si>
    <t>Dues &amp; Subscriptions - Administration</t>
  </si>
  <si>
    <t>100-6160-00</t>
  </si>
  <si>
    <t>Repairs &amp; Maintenance - Administration</t>
  </si>
  <si>
    <t>100-6170-00</t>
  </si>
  <si>
    <t>Rent Expense - Administration</t>
  </si>
  <si>
    <t>100-6180-00</t>
  </si>
  <si>
    <t>Utilities Expense - Administration</t>
  </si>
  <si>
    <t>100-6190-00</t>
  </si>
  <si>
    <t>Postage/Freight - Administration</t>
  </si>
  <si>
    <t>100-6500-00</t>
  </si>
  <si>
    <t>Telephone - Administration</t>
  </si>
  <si>
    <t>100-6510-00</t>
  </si>
  <si>
    <t>Travel - Administration</t>
  </si>
  <si>
    <t>100-6520-00</t>
  </si>
  <si>
    <t>Meals/Entertainment - Administration</t>
  </si>
  <si>
    <t>100-6530-00</t>
  </si>
  <si>
    <t>Payroll Taxes - Accounting</t>
  </si>
  <si>
    <t>200-5170-00</t>
  </si>
  <si>
    <t>Training - Accounting</t>
  </si>
  <si>
    <t>200-6100-00</t>
  </si>
  <si>
    <t>Supplies/Hardware - Accounting</t>
  </si>
  <si>
    <t>200-6130-00</t>
  </si>
  <si>
    <t>Supplies/Software - Accounting</t>
  </si>
  <si>
    <t>200-6140-00</t>
  </si>
  <si>
    <t>Supplies-Allocated - Accounting</t>
  </si>
  <si>
    <t>200-6150-00</t>
  </si>
  <si>
    <t>Repairs &amp; Maintenance - Accounting</t>
  </si>
  <si>
    <t>200-6170-00</t>
  </si>
  <si>
    <t>Rent Expense - Accounting</t>
  </si>
  <si>
    <t>200-6180-00</t>
  </si>
  <si>
    <t>Utilities Expense - Accounting</t>
  </si>
  <si>
    <t>200-6190-00</t>
  </si>
  <si>
    <t>Postage/Freight  - Accounting</t>
  </si>
  <si>
    <t>200-6500-00</t>
  </si>
  <si>
    <t>Telephone - Accounting</t>
  </si>
  <si>
    <t>200-6510-00</t>
  </si>
  <si>
    <t>Commissions - Sales</t>
  </si>
  <si>
    <t>300-5130-00</t>
  </si>
  <si>
    <t>Training - Sales</t>
  </si>
  <si>
    <t>300-6100-00</t>
  </si>
  <si>
    <t>Supplies/Software - Sales</t>
  </si>
  <si>
    <t>300-6140-00</t>
  </si>
  <si>
    <t>Supplies-Allocated - Sales</t>
  </si>
  <si>
    <t>300-6150-00</t>
  </si>
  <si>
    <t>Dues &amp; Subscriptions - Sales</t>
  </si>
  <si>
    <t>300-6160-00</t>
  </si>
  <si>
    <t>Repairs &amp; Maintenance - Sales</t>
  </si>
  <si>
    <t>300-6170-00</t>
  </si>
  <si>
    <t>Rent Expense - Sales</t>
  </si>
  <si>
    <t>300-6180-00</t>
  </si>
  <si>
    <t>Utilities Expense - Sales</t>
  </si>
  <si>
    <t>300-6190-00</t>
  </si>
  <si>
    <t>Postage/Freight - Sales</t>
  </si>
  <si>
    <t>300-6500-00</t>
  </si>
  <si>
    <t>Telephone - Sales</t>
  </si>
  <si>
    <t>300-6510-00</t>
  </si>
  <si>
    <t>Travel - Sales</t>
  </si>
  <si>
    <t>300-6520-00</t>
  </si>
  <si>
    <t>Meals/Entertainment - Sales</t>
  </si>
  <si>
    <t>300-6530-00</t>
  </si>
  <si>
    <t>Contract Services - Service/Installation</t>
  </si>
  <si>
    <t>400-5600-00</t>
  </si>
  <si>
    <t>Training - Service/installation</t>
  </si>
  <si>
    <t>400-6100-00</t>
  </si>
  <si>
    <t>Fleet Vehicle Expense</t>
  </si>
  <si>
    <t>400-6110-00</t>
  </si>
  <si>
    <t>Supplies/Rental - Service/Installation</t>
  </si>
  <si>
    <t>400-6120-00</t>
  </si>
  <si>
    <t>Supplies-Allocated - Services/Installation</t>
  </si>
  <si>
    <t>400-6150-00</t>
  </si>
  <si>
    <t>Dues &amp; Subscriptions - Service/Installation</t>
  </si>
  <si>
    <t>400-6160-00</t>
  </si>
  <si>
    <t>Repairs &amp; Maintenance - Service/Installation</t>
  </si>
  <si>
    <t>400-6170-00</t>
  </si>
  <si>
    <t>Rent Expense - Service/Installation</t>
  </si>
  <si>
    <t>400-6180-00</t>
  </si>
  <si>
    <t>Utilities Expense - Service/Installation</t>
  </si>
  <si>
    <t>400-6190-00</t>
  </si>
  <si>
    <t>Postage/Freight - Service/Installation</t>
  </si>
  <si>
    <t>400-6500-00</t>
  </si>
  <si>
    <t>Telephone - Service/Installation</t>
  </si>
  <si>
    <t>400-6510-00</t>
  </si>
  <si>
    <t>Travel - Service/Installation</t>
  </si>
  <si>
    <t>400-6520-00</t>
  </si>
  <si>
    <t>Meals/Entertainment - Service/Installation</t>
  </si>
  <si>
    <t>400-6530-00</t>
  </si>
  <si>
    <t>Overtime Pay - Consulting/Training US</t>
  </si>
  <si>
    <t>500-5110-00</t>
  </si>
  <si>
    <t>Contract Services - Consulting/Training</t>
  </si>
  <si>
    <t>500-5600-00</t>
  </si>
  <si>
    <t>Supplies/Rental - Consulting/Training</t>
  </si>
  <si>
    <t>500-6120-00</t>
  </si>
  <si>
    <t>Supplies-Allocated - Consulting/Training</t>
  </si>
  <si>
    <t>500-6150-00</t>
  </si>
  <si>
    <t>Dues &amp; Subscriptions - Consulting/Training</t>
  </si>
  <si>
    <t>500-6160-00</t>
  </si>
  <si>
    <t>Repairs &amp; Maintenance - Consulting/Training</t>
  </si>
  <si>
    <t>500-6170-00</t>
  </si>
  <si>
    <t>Rent Expense - Consulting/Training</t>
  </si>
  <si>
    <t>500-6180-00</t>
  </si>
  <si>
    <t>Utilities Expense - Consulting/Training</t>
  </si>
  <si>
    <t>500-6190-00</t>
  </si>
  <si>
    <t>Postage/Freight - Consulting/Training</t>
  </si>
  <si>
    <t>500-6500-00</t>
  </si>
  <si>
    <t>Telephone - Consulting/Training</t>
  </si>
  <si>
    <t>500-6510-00</t>
  </si>
  <si>
    <t>Travel - Consulting/Training</t>
  </si>
  <si>
    <t>500-6520-00</t>
  </si>
  <si>
    <t>Meals/Entertainment - Consulting/Training</t>
  </si>
  <si>
    <t>500-6530-00</t>
  </si>
  <si>
    <t>Supplies-Allocated - Purchases/Receiving</t>
  </si>
  <si>
    <t>600-6150-00</t>
  </si>
  <si>
    <t>Dues &amp; Subscriptions - Purchasing/Receiving</t>
  </si>
  <si>
    <t>600-6160-00</t>
  </si>
  <si>
    <t>Repairs &amp; Maintenance - Purchasing/Receiving</t>
  </si>
  <si>
    <t>600-6170-00</t>
  </si>
  <si>
    <t>Rent Expense - Purchasing/Receiving</t>
  </si>
  <si>
    <t>600-6180-00</t>
  </si>
  <si>
    <t>Utilities Expense - Purchasing/Receiving</t>
  </si>
  <si>
    <t>600-6190-00</t>
  </si>
  <si>
    <t>Postage/Freight - Purchasing/Receiving</t>
  </si>
  <si>
    <t>600-6500-00</t>
  </si>
  <si>
    <t>Telephone - Purchasing/Receiving</t>
  </si>
  <si>
    <t>600-6510-00</t>
  </si>
  <si>
    <t>Travel - Purchasing/Receiving</t>
  </si>
  <si>
    <t>600-6520-00</t>
  </si>
  <si>
    <t>United Kingdom Sales - Retail/Parts</t>
  </si>
  <si>
    <t>000-4115-01</t>
  </si>
  <si>
    <t>United Kingdom Sales - Finished Goods</t>
  </si>
  <si>
    <t>000-4115-02</t>
  </si>
  <si>
    <t>South Africa - Retail/Parts</t>
  </si>
  <si>
    <t>000-4116-01</t>
  </si>
  <si>
    <t>Singapore Sales - Retail/Parts</t>
  </si>
  <si>
    <t>000-4117-01</t>
  </si>
  <si>
    <t>Singapore Sales - Finished Goods</t>
  </si>
  <si>
    <t>000-4117-02</t>
  </si>
  <si>
    <t>Rounding Difference - Canada</t>
  </si>
  <si>
    <t>000-7401-00</t>
  </si>
  <si>
    <t>Rounding Difference - Australia</t>
  </si>
  <si>
    <t>000-7402-00</t>
  </si>
  <si>
    <t>Grand Total</t>
  </si>
  <si>
    <t>Debit Amount</t>
  </si>
  <si>
    <t>Credit Amount</t>
  </si>
  <si>
    <t xml:space="preserve"> Debit Amount</t>
  </si>
  <si>
    <t xml:space="preserve"> Credit Amount</t>
  </si>
  <si>
    <t>AutoTable</t>
  </si>
  <si>
    <t>Value+Fit</t>
  </si>
  <si>
    <t>AutoTable+Fit</t>
  </si>
  <si>
    <t>Total</t>
  </si>
  <si>
    <t>000</t>
  </si>
  <si>
    <t>1100</t>
  </si>
  <si>
    <t>00</t>
  </si>
  <si>
    <t>01</t>
  </si>
  <si>
    <t>02</t>
  </si>
  <si>
    <t>1500</t>
  </si>
  <si>
    <t>1520</t>
  </si>
  <si>
    <t>4110</t>
  </si>
  <si>
    <t>4111</t>
  </si>
  <si>
    <t>4112</t>
  </si>
  <si>
    <t>4120</t>
  </si>
  <si>
    <t>4122</t>
  </si>
  <si>
    <t>4130</t>
  </si>
  <si>
    <t>4132</t>
  </si>
  <si>
    <t>4140</t>
  </si>
  <si>
    <t>4141</t>
  </si>
  <si>
    <t>4142</t>
  </si>
  <si>
    <t>4180</t>
  </si>
  <si>
    <t>4183</t>
  </si>
  <si>
    <t>4190</t>
  </si>
  <si>
    <t>4510</t>
  </si>
  <si>
    <t>4600</t>
  </si>
  <si>
    <t>4700</t>
  </si>
  <si>
    <t>4710</t>
  </si>
  <si>
    <t>4720</t>
  </si>
  <si>
    <t>5100</t>
  </si>
  <si>
    <t>6170</t>
  </si>
  <si>
    <t>6200</t>
  </si>
  <si>
    <t>6210</t>
  </si>
  <si>
    <t>6220</t>
  </si>
  <si>
    <t>6230</t>
  </si>
  <si>
    <t>6300</t>
  </si>
  <si>
    <t>6400</t>
  </si>
  <si>
    <t>6410</t>
  </si>
  <si>
    <t>6420</t>
  </si>
  <si>
    <t>6430</t>
  </si>
  <si>
    <t>6500</t>
  </si>
  <si>
    <t>6600</t>
  </si>
  <si>
    <t>6610</t>
  </si>
  <si>
    <t>6620</t>
  </si>
  <si>
    <t>6630</t>
  </si>
  <si>
    <t>6640</t>
  </si>
  <si>
    <t>6650</t>
  </si>
  <si>
    <t>6700</t>
  </si>
  <si>
    <t>6710</t>
  </si>
  <si>
    <t>6730</t>
  </si>
  <si>
    <t>6750</t>
  </si>
  <si>
    <t>6760</t>
  </si>
  <si>
    <t>6770</t>
  </si>
  <si>
    <t>6780</t>
  </si>
  <si>
    <t>6790</t>
  </si>
  <si>
    <t>7010</t>
  </si>
  <si>
    <t>7020</t>
  </si>
  <si>
    <t>7040</t>
  </si>
  <si>
    <t>8020</t>
  </si>
  <si>
    <t>100</t>
  </si>
  <si>
    <t>5110</t>
  </si>
  <si>
    <t>5150</t>
  </si>
  <si>
    <t>5170</t>
  </si>
  <si>
    <t>6100</t>
  </si>
  <si>
    <t>6110</t>
  </si>
  <si>
    <t>6120</t>
  </si>
  <si>
    <t>6130</t>
  </si>
  <si>
    <t>6140</t>
  </si>
  <si>
    <t>6150</t>
  </si>
  <si>
    <t>6160</t>
  </si>
  <si>
    <t>6180</t>
  </si>
  <si>
    <t>6190</t>
  </si>
  <si>
    <t>6510</t>
  </si>
  <si>
    <t>6520</t>
  </si>
  <si>
    <t>6530</t>
  </si>
  <si>
    <t>200</t>
  </si>
  <si>
    <t>300</t>
  </si>
  <si>
    <t>5130</t>
  </si>
  <si>
    <t>400</t>
  </si>
  <si>
    <t>5600</t>
  </si>
  <si>
    <t>500</t>
  </si>
  <si>
    <t>600</t>
  </si>
  <si>
    <t>1</t>
  </si>
  <si>
    <t>4115</t>
  </si>
  <si>
    <t>4116</t>
  </si>
  <si>
    <t>4117</t>
  </si>
  <si>
    <t>7401</t>
  </si>
  <si>
    <t>7402</t>
  </si>
  <si>
    <t>2014</t>
  </si>
  <si>
    <t>0</t>
  </si>
  <si>
    <t>2</t>
  </si>
  <si>
    <t>3</t>
  </si>
  <si>
    <t>4</t>
  </si>
  <si>
    <t>5</t>
  </si>
  <si>
    <t>6</t>
  </si>
  <si>
    <t>7</t>
  </si>
  <si>
    <t>8</t>
  </si>
  <si>
    <t>9</t>
  </si>
  <si>
    <t>10</t>
  </si>
  <si>
    <t>11</t>
  </si>
  <si>
    <t>12</t>
  </si>
  <si>
    <t>250</t>
  </si>
  <si>
    <t>5000</t>
  </si>
  <si>
    <t>45000</t>
  </si>
  <si>
    <t>25</t>
  </si>
  <si>
    <t>31</t>
  </si>
  <si>
    <t>32</t>
  </si>
  <si>
    <t>33</t>
  </si>
  <si>
    <t>35</t>
  </si>
  <si>
    <t>36</t>
  </si>
  <si>
    <t>37</t>
  </si>
  <si>
    <t>39</t>
  </si>
  <si>
    <t>40</t>
  </si>
  <si>
    <t>42</t>
  </si>
  <si>
    <t>43</t>
  </si>
  <si>
    <t>47</t>
  </si>
  <si>
    <t>48</t>
  </si>
  <si>
    <t>50</t>
  </si>
  <si>
    <t>55</t>
  </si>
  <si>
    <t>12500</t>
  </si>
  <si>
    <t>-12500</t>
  </si>
  <si>
    <t>4841.26</t>
  </si>
  <si>
    <t>-4841.26</t>
  </si>
  <si>
    <t>24750.36</t>
  </si>
  <si>
    <t>3624.64</t>
  </si>
  <si>
    <t>1888.43</t>
  </si>
  <si>
    <t>14098.84</t>
  </si>
  <si>
    <t>833.33</t>
  </si>
  <si>
    <t>982.92</t>
  </si>
  <si>
    <t>133.98</t>
  </si>
  <si>
    <t>569.5</t>
  </si>
  <si>
    <t>1270.83</t>
  </si>
  <si>
    <t>888.1</t>
  </si>
  <si>
    <t>275</t>
  </si>
  <si>
    <t>1150</t>
  </si>
  <si>
    <t>638.01</t>
  </si>
  <si>
    <t>11.7</t>
  </si>
  <si>
    <t>525</t>
  </si>
  <si>
    <t>10500</t>
  </si>
  <si>
    <t>759.87</t>
  </si>
  <si>
    <t>350</t>
  </si>
  <si>
    <t>161.2</t>
  </si>
  <si>
    <t>2750</t>
  </si>
  <si>
    <t>-25</t>
  </si>
  <si>
    <t>297.5</t>
  </si>
  <si>
    <t>249.5</t>
  </si>
  <si>
    <t>229</t>
  </si>
  <si>
    <t>243.75</t>
  </si>
  <si>
    <t>259.31</t>
  </si>
  <si>
    <t>77.91</t>
  </si>
  <si>
    <t>2000</t>
  </si>
  <si>
    <t>489.95</t>
  </si>
  <si>
    <t>537</t>
  </si>
  <si>
    <t>609.38</t>
  </si>
  <si>
    <t>864.38</t>
  </si>
  <si>
    <t>129.29</t>
  </si>
  <si>
    <t>792</t>
  </si>
  <si>
    <t>1462.5</t>
  </si>
  <si>
    <t>450</t>
  </si>
  <si>
    <t>2074.5</t>
  </si>
  <si>
    <t>1925</t>
  </si>
  <si>
    <t>365.66</t>
  </si>
  <si>
    <t>6000</t>
  </si>
  <si>
    <t>3570</t>
  </si>
  <si>
    <t>628.56</t>
  </si>
  <si>
    <t>1218.75</t>
  </si>
  <si>
    <t>950</t>
  </si>
  <si>
    <t>1728.75</t>
  </si>
  <si>
    <t>3000</t>
  </si>
  <si>
    <t>12509.87</t>
  </si>
  <si>
    <t>29000</t>
  </si>
  <si>
    <t>975</t>
  </si>
  <si>
    <t>89.5</t>
  </si>
  <si>
    <t>1555.88</t>
  </si>
  <si>
    <t>550</t>
  </si>
  <si>
    <t>11988.04</t>
  </si>
  <si>
    <t>1759.7</t>
  </si>
  <si>
    <t>345.75</t>
  </si>
  <si>
    <t>1375</t>
  </si>
  <si>
    <t>110.81</t>
  </si>
  <si>
    <t>894.12</t>
  </si>
  <si>
    <t>-894.12</t>
  </si>
  <si>
    <t>6542.12</t>
  </si>
  <si>
    <t>-6542.12</t>
  </si>
  <si>
    <t>1693.32</t>
  </si>
  <si>
    <t>-1693.32</t>
  </si>
  <si>
    <t>=SUBTOTAL(109,[Credit Amount])</t>
  </si>
  <si>
    <t>=SUBTOTAL(109,[Debit Amount])</t>
  </si>
  <si>
    <t>=SUBTOTAL(109,[Period ID])</t>
  </si>
  <si>
    <t>P &amp; L Statement</t>
  </si>
  <si>
    <t xml:space="preserve">Report Readme </t>
  </si>
  <si>
    <t>About the report</t>
  </si>
  <si>
    <t>Modifying your report</t>
  </si>
  <si>
    <t>Version of Jet</t>
  </si>
  <si>
    <t>Services</t>
  </si>
  <si>
    <t>Training</t>
  </si>
  <si>
    <t>DISCLAIMER</t>
  </si>
  <si>
    <t>Copyrights</t>
  </si>
  <si>
    <t>AccountSummary</t>
  </si>
  <si>
    <t>Option</t>
  </si>
  <si>
    <t>Year</t>
  </si>
  <si>
    <t>Account Category</t>
  </si>
  <si>
    <t>Account Type</t>
  </si>
  <si>
    <t>Ledger Description</t>
  </si>
  <si>
    <t>Ledger Name</t>
  </si>
  <si>
    <t>Net Change in period</t>
  </si>
  <si>
    <t>Segment1</t>
  </si>
  <si>
    <t>Segment2</t>
  </si>
  <si>
    <t>Segment3</t>
  </si>
  <si>
    <t>Document Status</t>
  </si>
  <si>
    <t>Acct Category #</t>
  </si>
  <si>
    <t>Account Category Number</t>
  </si>
  <si>
    <t>Period Balance</t>
  </si>
  <si>
    <t>Posting Account</t>
  </si>
  <si>
    <t>Base Ledger</t>
  </si>
  <si>
    <t>BASE</t>
  </si>
  <si>
    <t>Current</t>
  </si>
  <si>
    <t>=NL("Lookup","AccountSummary","Year")</t>
  </si>
  <si>
    <t>=NL("Link","GL00102",,"ACCATDSC","=Account Category Number")</t>
  </si>
  <si>
    <t>=NL("LinkField","GL00102","ACCATNUM")</t>
  </si>
  <si>
    <t>5034.33</t>
  </si>
  <si>
    <t>34406.27</t>
  </si>
  <si>
    <t>-1020187.08</t>
  </si>
  <si>
    <t>-56425.74</t>
  </si>
  <si>
    <t>-45208.55</t>
  </si>
  <si>
    <t>-96936.57</t>
  </si>
  <si>
    <t>-6290.65</t>
  </si>
  <si>
    <t>-5034.33</t>
  </si>
  <si>
    <t>-166894.54</t>
  </si>
  <si>
    <t>750</t>
  </si>
  <si>
    <t>-211747.78</t>
  </si>
  <si>
    <t>-11154.59</t>
  </si>
  <si>
    <t>-82450.19</t>
  </si>
  <si>
    <t>-4359.4</t>
  </si>
  <si>
    <t>2473.17</t>
  </si>
  <si>
    <t>5215.09</t>
  </si>
  <si>
    <t>49193.53</t>
  </si>
  <si>
    <t>38883.5</t>
  </si>
  <si>
    <t>-229.57</t>
  </si>
  <si>
    <t>13716.8</t>
  </si>
  <si>
    <t>11739.95</t>
  </si>
  <si>
    <t>9347.37</t>
  </si>
  <si>
    <t>8595.23</t>
  </si>
  <si>
    <t>22.35</t>
  </si>
  <si>
    <t>10.65</t>
  </si>
  <si>
    <t>3.73</t>
  </si>
  <si>
    <t>19445.76</t>
  </si>
  <si>
    <t>-909.16</t>
  </si>
  <si>
    <t>-977.08</t>
  </si>
  <si>
    <t>2034.57</t>
  </si>
  <si>
    <t>3019.85</t>
  </si>
  <si>
    <t>2787.19</t>
  </si>
  <si>
    <t>590.79</t>
  </si>
  <si>
    <t>315.79</t>
  </si>
  <si>
    <t>4253.53</t>
  </si>
  <si>
    <t>2253.53</t>
  </si>
  <si>
    <t>2049.28</t>
  </si>
  <si>
    <t>52092.05</t>
  </si>
  <si>
    <t>50837.31</t>
  </si>
  <si>
    <t>19510.3</t>
  </si>
  <si>
    <t>4135.51</t>
  </si>
  <si>
    <t>2210.51</t>
  </si>
  <si>
    <t>12760.58</t>
  </si>
  <si>
    <t>6760.58</t>
  </si>
  <si>
    <t>2582.99</t>
  </si>
  <si>
    <t>1550</t>
  </si>
  <si>
    <t>11148.74</t>
  </si>
  <si>
    <t>2363.15</t>
  </si>
  <si>
    <t>1263.15</t>
  </si>
  <si>
    <t>2978.12</t>
  </si>
  <si>
    <t>2530.95</t>
  </si>
  <si>
    <t>6380.29</t>
  </si>
  <si>
    <t>3380.29</t>
  </si>
  <si>
    <t>1689.62</t>
  </si>
  <si>
    <t>66700</t>
  </si>
  <si>
    <t>37700</t>
  </si>
  <si>
    <t>10949.62</t>
  </si>
  <si>
    <t>5574.37</t>
  </si>
  <si>
    <t>1181.58</t>
  </si>
  <si>
    <t>631.58</t>
  </si>
  <si>
    <t>639.72</t>
  </si>
  <si>
    <t>10633.82</t>
  </si>
  <si>
    <t>5633.82</t>
  </si>
  <si>
    <t>13935.91</t>
  </si>
  <si>
    <t>2953.94</t>
  </si>
  <si>
    <t>1578.94</t>
  </si>
  <si>
    <t>-109.95</t>
  </si>
  <si>
    <t>50.25</t>
  </si>
  <si>
    <t>3.3</t>
  </si>
  <si>
    <t>109.35</t>
  </si>
  <si>
    <t>1054593.35</t>
  </si>
  <si>
    <t>56425.74</t>
  </si>
  <si>
    <t>45208.55</t>
  </si>
  <si>
    <t>96936.57</t>
  </si>
  <si>
    <t>6290.65</t>
  </si>
  <si>
    <t>166894.54</t>
  </si>
  <si>
    <t>212497.78</t>
  </si>
  <si>
    <t>11154.59</t>
  </si>
  <si>
    <t>82450.19</t>
  </si>
  <si>
    <t>4359.4</t>
  </si>
  <si>
    <t>114233.1</t>
  </si>
  <si>
    <t>609775.59</t>
  </si>
  <si>
    <t>495542.49</t>
  </si>
  <si>
    <t>229.57</t>
  </si>
  <si>
    <t>1976.85</t>
  </si>
  <si>
    <t>752.14</t>
  </si>
  <si>
    <t>85985.39</t>
  </si>
  <si>
    <t>1296.91</t>
  </si>
  <si>
    <t>909.16</t>
  </si>
  <si>
    <t>977.08</t>
  </si>
  <si>
    <t>1218.61</t>
  </si>
  <si>
    <t>5210.51</t>
  </si>
  <si>
    <t>1254.74</t>
  </si>
  <si>
    <t>16999.46</t>
  </si>
  <si>
    <t>15846.67</t>
  </si>
  <si>
    <t>354397.52</t>
  </si>
  <si>
    <t>338550.85</t>
  </si>
  <si>
    <t>447.17</t>
  </si>
  <si>
    <t>14942.01</t>
  </si>
  <si>
    <t>1419.32</t>
  </si>
  <si>
    <t>109.95</t>
  </si>
  <si>
    <t>29509.91</t>
  </si>
  <si>
    <t>413.7</t>
  </si>
  <si>
    <t>1769.02</t>
  </si>
  <si>
    <t>93804.15</t>
  </si>
  <si>
    <t>303.96</t>
  </si>
  <si>
    <t>1419.83</t>
  </si>
  <si>
    <t>-93804.15</t>
  </si>
  <si>
    <t>-303.96</t>
  </si>
  <si>
    <t>29910.55</t>
  </si>
  <si>
    <t>419.55</t>
  </si>
  <si>
    <t>1793.87</t>
  </si>
  <si>
    <t>8336.36</t>
  </si>
  <si>
    <t>503.4</t>
  </si>
  <si>
    <t>1373.32</t>
  </si>
  <si>
    <t>1709.55</t>
  </si>
  <si>
    <t>-1709.55</t>
  </si>
  <si>
    <t>15069.4</t>
  </si>
  <si>
    <t>-15069.4</t>
  </si>
  <si>
    <t>956</t>
  </si>
  <si>
    <t>7380.36</t>
  </si>
  <si>
    <t>27802.37</t>
  </si>
  <si>
    <t>389.03</t>
  </si>
  <si>
    <t>1663.46</t>
  </si>
  <si>
    <t>240.26</t>
  </si>
  <si>
    <t>1424.11</t>
  </si>
  <si>
    <t>8.75</t>
  </si>
  <si>
    <t>-8.75</t>
  </si>
  <si>
    <t>7999.4</t>
  </si>
  <si>
    <t>-7999.4</t>
  </si>
  <si>
    <t>3975.77</t>
  </si>
  <si>
    <t>29605.14</t>
  </si>
  <si>
    <t>415.09</t>
  </si>
  <si>
    <t>1774.93</t>
  </si>
  <si>
    <t>1426.37</t>
  </si>
  <si>
    <t>61735.28</t>
  </si>
  <si>
    <t>880.98</t>
  </si>
  <si>
    <t>3766.94</t>
  </si>
  <si>
    <t>1425.49</t>
  </si>
  <si>
    <t>29201.67</t>
  </si>
  <si>
    <t>409.28</t>
  </si>
  <si>
    <t>1749.92</t>
  </si>
  <si>
    <t>1425.74</t>
  </si>
  <si>
    <t>29031.84</t>
  </si>
  <si>
    <t>406.78</t>
  </si>
  <si>
    <t>1739.41</t>
  </si>
  <si>
    <t>1432.01</t>
  </si>
  <si>
    <t>419.54</t>
  </si>
  <si>
    <t>1793.84</t>
  </si>
  <si>
    <t>1431.32</t>
  </si>
  <si>
    <t>29506.24</t>
  </si>
  <si>
    <t>413.68</t>
  </si>
  <si>
    <t>1768.76</t>
  </si>
  <si>
    <t>1379.54</t>
  </si>
  <si>
    <t>28422.44</t>
  </si>
  <si>
    <t>399.31</t>
  </si>
  <si>
    <t>1707.37</t>
  </si>
  <si>
    <t>1432.74</t>
  </si>
  <si>
    <t>29500.48</t>
  </si>
  <si>
    <t>413.57</t>
  </si>
  <si>
    <t>1768.43</t>
  </si>
  <si>
    <t>=SUBTOTAL(109,[Net Change in period])</t>
  </si>
  <si>
    <t>=SUBTOTAL(109,[Acct Category '#])</t>
  </si>
  <si>
    <t xml:space="preserve"> Net Change in period</t>
  </si>
  <si>
    <t>Main Account Segment</t>
  </si>
  <si>
    <t>="2014"</t>
  </si>
  <si>
    <t>="Profit and Loss"</t>
  </si>
  <si>
    <t>Sales Total</t>
  </si>
  <si>
    <t>Cost of Goods Sold Total</t>
  </si>
  <si>
    <t>Salaries Expense Total</t>
  </si>
  <si>
    <t>Other Employee Expenses Total</t>
  </si>
  <si>
    <t>Tax Expense Total</t>
  </si>
  <si>
    <t>Sales Returns and Discounts Total</t>
  </si>
  <si>
    <t>Administrative Expense Total</t>
  </si>
  <si>
    <t>Depreciation Expense Total</t>
  </si>
  <si>
    <t>Other Expenses Total</t>
  </si>
  <si>
    <t>Other Income Total</t>
  </si>
  <si>
    <t>Amortization of Intangible Assets Total</t>
  </si>
  <si>
    <t>Auto+Hide</t>
  </si>
  <si>
    <t>Tables/Views used</t>
  </si>
  <si>
    <t>GL00102</t>
  </si>
  <si>
    <t xml:space="preserve">Roles </t>
  </si>
  <si>
    <t>(based on a standard Microsoft Dynamics GP installation)</t>
  </si>
  <si>
    <t>rpt_accounting manager</t>
  </si>
  <si>
    <t>rpt_bookkeeper</t>
  </si>
  <si>
    <t>rpt_certified accountant</t>
  </si>
  <si>
    <t>rpt_materials manager</t>
  </si>
  <si>
    <t>rpt_operations manager</t>
  </si>
  <si>
    <t>rpt_order processor</t>
  </si>
  <si>
    <t>rpt_production manager</t>
  </si>
  <si>
    <t>rpt_warehouse manager</t>
  </si>
  <si>
    <t>Questions About This Report</t>
  </si>
  <si>
    <t>Click here to contact sample reports</t>
  </si>
  <si>
    <t>Click here for downloads</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</si>
  <si>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</si>
  <si>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</si>
  <si>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</si>
  <si>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</si>
  <si>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</si>
  <si>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</si>
  <si>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</si>
  <si>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</si>
  <si>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</si>
  <si>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</si>
  <si>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</si>
  <si>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</si>
  <si>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</si>
  <si>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</si>
  <si>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a Profit and Loss Statement. It uses Dynamics GP's standard database view, </t>
    </r>
    <r>
      <rPr>
        <b/>
        <sz val="10"/>
        <color theme="1"/>
        <rFont val="Segoe UI"/>
        <family val="2"/>
      </rPr>
      <t>AccountSummary.</t>
    </r>
  </si>
  <si>
    <t>=NL("Table","AccountSummary",$E$10:$W$10,"Headers=",$E$9:$W$9,"TableName=","AccountSummary","Filters=",$C$5:$D$6,"InclusiveLink=AccountSummary",$E$8,"IncludeDuplicates=",TRUE)</t>
  </si>
  <si>
    <t>Auto+Hide+Values+Formulas=Sheet4,Sheet5+FormulasOnly</t>
  </si>
  <si>
    <t>Auto+Hide+Values+Formulas=Sheet6,Sheet4,Sheet5</t>
  </si>
  <si>
    <t>Auto+Hide+Values+Formulas=Sheet6,Sheet4,Sheet5+FormulasOnly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</si>
</sst>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5" x14ac:knownFonts="1">
    <font>
      <sz val="11"/>
      <color theme="1"/>
      <name val="Corbel"/>
      <family val="2"/>
      <scheme val="minor"/>
    </font>
    <font>
      <sz val="11"/>
      <color rgb="FF000000"/>
      <name val="Corbel"/>
      <family val="2"/>
      <scheme val="minor"/>
    </font>
    <font>
      <b/>
      <sz val="11"/>
      <color rgb="FF000000"/>
      <name val="Corbel"/>
      <family val="2"/>
      <scheme val="minor"/>
    </font>
    <font>
      <sz val="11"/>
      <color rgb="FF595959"/>
      <name val="Corbel"/>
      <family val="2"/>
      <scheme val="minor"/>
    </font>
    <font>
      <sz val="18"/>
      <color theme="3"/>
      <name val="Corbel"/>
      <family val="2"/>
      <scheme val="major"/>
    </font>
    <font>
      <b/>
      <u/>
      <sz val="18"/>
      <color theme="3"/>
      <name val="Corbel"/>
      <family val="2"/>
      <scheme val="major"/>
    </font>
    <font>
      <sz val="10"/>
      <name val="Arial"/>
      <family val="2"/>
    </font>
    <font>
      <u/>
      <sz val="10"/>
      <color indexed="12"/>
      <name val="Arial"/>
      <family val="2"/>
    </font>
    <font>
      <sz val="16"/>
      <color theme="1"/>
      <name val="Corbel"/>
      <family val="2"/>
      <scheme val="minor"/>
    </font>
    <font>
      <b/>
      <u/>
      <sz val="11"/>
      <color theme="1"/>
      <name val="Corbel"/>
      <family val="2"/>
      <scheme val="minor"/>
    </font>
    <font>
      <sz val="11"/>
      <color theme="1"/>
      <name val="Corbel"/>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7">
    <xf numFmtId="0" fontId="0" fillId="0" borderId="0"/>
    <xf numFmtId="0" fontId="4" fillId="0" borderId="0" applyNumberFormat="0" applyFill="0" applyBorder="0" applyAlignment="0" applyProtection="0"/>
    <xf numFmtId="0" fontId="6" fillId="0" borderId="0"/>
    <xf numFmtId="0" fontId="6" fillId="0" borderId="0"/>
    <xf numFmtId="0" fontId="10" fillId="0" borderId="0"/>
    <xf numFmtId="0" fontId="10" fillId="0" borderId="0"/>
    <xf numFmtId="0" fontId="7" fillId="0" borderId="0" applyNumberFormat="0" applyFill="0" applyBorder="0" applyAlignment="0" applyProtection="0">
      <alignment vertical="top"/>
      <protection locked="0"/>
    </xf>
  </cellStyleXfs>
  <cellXfs count="31">
    <xf numFmtId="0" fontId="0" fillId="0" borderId="0" xfId="0"/>
    <xf numFmtId="0" fontId="1" fillId="0" borderId="0" xfId="0" applyNumberFormat="1" applyFont="1" applyAlignment="1"/>
    <xf numFmtId="0" fontId="2" fillId="0" borderId="1" xfId="0" applyNumberFormat="1" applyFont="1" applyBorder="1" applyAlignment="1"/>
    <xf numFmtId="0" fontId="2" fillId="0" borderId="2" xfId="0" applyNumberFormat="1" applyFont="1" applyBorder="1" applyAlignment="1"/>
    <xf numFmtId="0" fontId="2" fillId="0" borderId="4" xfId="0" applyNumberFormat="1" applyFont="1" applyBorder="1" applyAlignment="1"/>
    <xf numFmtId="0" fontId="2" fillId="0" borderId="5" xfId="0" applyNumberFormat="1" applyFont="1" applyBorder="1" applyAlignment="1"/>
    <xf numFmtId="0" fontId="3" fillId="0" borderId="1" xfId="0" applyNumberFormat="1" applyFont="1" applyBorder="1" applyAlignment="1">
      <alignment horizontal="left" indent="2"/>
    </xf>
    <xf numFmtId="0" fontId="3" fillId="0" borderId="2" xfId="0" applyNumberFormat="1" applyFont="1" applyBorder="1" applyAlignment="1"/>
    <xf numFmtId="0" fontId="1" fillId="0" borderId="3" xfId="0" applyNumberFormat="1" applyFont="1" applyBorder="1" applyAlignment="1"/>
    <xf numFmtId="0" fontId="2" fillId="0" borderId="0" xfId="0" applyNumberFormat="1" applyFont="1" applyAlignment="1"/>
    <xf numFmtId="0" fontId="0" fillId="0" borderId="0" xfId="0" applyNumberFormat="1"/>
    <xf numFmtId="43" fontId="0" fillId="0" borderId="0" xfId="0" applyNumberFormat="1"/>
    <xf numFmtId="0" fontId="0" fillId="0" borderId="0" xfId="0" quotePrefix="1"/>
    <xf numFmtId="0" fontId="2" fillId="0" borderId="0" xfId="0" applyNumberFormat="1" applyFont="1" applyBorder="1" applyAlignment="1"/>
    <xf numFmtId="0" fontId="3" fillId="0" borderId="0" xfId="0" applyNumberFormat="1" applyFont="1" applyBorder="1" applyAlignment="1"/>
    <xf numFmtId="0" fontId="1" fillId="0" borderId="0" xfId="0" applyNumberFormat="1" applyFont="1" applyBorder="1" applyAlignment="1"/>
    <xf numFmtId="49" fontId="0" fillId="0" borderId="0" xfId="0" applyNumberFormat="1"/>
    <xf numFmtId="0" fontId="5" fillId="0" borderId="0" xfId="1" applyFont="1"/>
    <xf numFmtId="0" fontId="8" fillId="0" borderId="0" xfId="0" applyFont="1"/>
    <xf numFmtId="43" fontId="8" fillId="0" borderId="0" xfId="0" applyNumberFormat="1" applyFont="1"/>
    <xf numFmtId="0" fontId="8" fillId="0" borderId="0" xfId="0" pivotButton="1" applyFont="1"/>
    <xf numFmtId="0" fontId="1" fillId="0" borderId="0" xfId="0" applyFont="1" applyAlignment="1">
      <alignment vertical="center"/>
    </xf>
    <xf numFmtId="0" fontId="9" fillId="0" borderId="0" xfId="0" applyFont="1"/>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1" fillId="0" borderId="0" xfId="5" applyFont="1" applyAlignment="1">
      <alignment vertical="top" wrapText="1"/>
    </xf>
    <xf numFmtId="0" fontId="7"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69">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30" formatCode="@"/>
    </dxf>
    <dxf>
      <numFmt numFmtId="30" formatCode="@"/>
    </dxf>
    <dxf>
      <numFmt numFmtId="30" formatCode="@"/>
    </dxf>
    <dxf>
      <numFmt numFmtId="0" formatCode="General"/>
    </dxf>
    <dxf>
      <numFmt numFmtId="0" formatCode="General"/>
    </dxf>
    <dxf>
      <numFmt numFmtId="30" formatCode="@"/>
    </dxf>
    <dxf>
      <numFmt numFmtId="30" formatCode="@"/>
    </dxf>
    <dxf>
      <numFmt numFmtId="0" formatCode="General"/>
    </dxf>
    <dxf>
      <numFmt numFmtId="30" formatCode="@"/>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font>
        <sz val="16"/>
      </font>
    </dxf>
    <dxf>
      <numFmt numFmtId="35" formatCode="_(* #,##0.00_);_(* \(#,##0.00\);_(* &quot;-&quot;??_);_(@_)"/>
    </dxf>
    <dxf>
      <numFmt numFmtId="35" formatCode="_(* #,##0.00_);_(* \(#,##0.00\);_(* &quot;-&quot;??_);_(@_)"/>
    </dxf>
    <dxf>
      <border>
        <top style="thin">
          <color theme="8" tint="0.79998168889431442"/>
        </top>
        <bottom style="thin">
          <color theme="8" tint="0.79998168889431442"/>
        </bottom>
      </border>
    </dxf>
    <dxf>
      <border>
        <top style="thin">
          <color theme="8" tint="0.79998168889431442"/>
        </top>
        <bottom style="thin">
          <color theme="8" tint="0.79998168889431442"/>
        </bottom>
      </border>
    </dxf>
    <dxf>
      <fill>
        <patternFill patternType="solid">
          <fgColor theme="8" tint="0.79998168889431442"/>
          <bgColor theme="8" tint="0.79998168889431442"/>
        </patternFill>
      </fill>
      <border>
        <bottom style="thin">
          <color theme="8"/>
        </bottom>
      </border>
    </dxf>
    <dxf>
      <font>
        <color theme="0"/>
      </font>
      <fill>
        <patternFill patternType="solid">
          <fgColor theme="8" tint="0.39997558519241921"/>
          <bgColor theme="8" tint="0.39997558519241921"/>
        </patternFill>
      </fill>
      <border>
        <bottom style="thin">
          <color theme="8" tint="0.79998168889431442"/>
        </bottom>
        <horizontal style="thin">
          <color theme="8" tint="0.39997558519241921"/>
        </horizontal>
      </border>
    </dxf>
    <dxf>
      <border>
        <bottom style="thin">
          <color theme="8" tint="0.59999389629810485"/>
        </bottom>
      </border>
    </dxf>
    <dxf>
      <font>
        <b/>
        <color theme="1"/>
      </font>
      <fill>
        <patternFill patternType="solid">
          <fgColor theme="0" tint="-0.14999847407452621"/>
          <bgColor theme="0" tint="-0.14999847407452621"/>
        </patternFill>
      </fill>
    </dxf>
    <dxf>
      <font>
        <b/>
        <color theme="0"/>
      </font>
      <fill>
        <patternFill patternType="solid">
          <fgColor theme="8" tint="0.39997558519241921"/>
          <bgColor theme="8" tint="0.39997558519241921"/>
        </patternFill>
      </fill>
    </dxf>
    <dxf>
      <font>
        <b/>
        <color theme="0"/>
      </font>
    </dxf>
    <dxf>
      <border>
        <left style="thin">
          <color theme="8" tint="-0.249977111117893"/>
        </left>
        <right style="thin">
          <color theme="8" tint="-0.249977111117893"/>
        </right>
      </border>
    </dxf>
    <dxf>
      <border>
        <top style="thin">
          <color theme="8" tint="-0.249977111117893"/>
        </top>
        <bottom style="thin">
          <color theme="8" tint="-0.249977111117893"/>
        </bottom>
        <horizontal style="thin">
          <color theme="8" tint="-0.249977111117893"/>
        </horizontal>
      </border>
    </dxf>
    <dxf>
      <font>
        <b/>
        <color theme="1"/>
      </font>
      <border>
        <top style="double">
          <color theme="8" tint="-0.249977111117893"/>
        </top>
      </border>
    </dxf>
    <dxf>
      <font>
        <color theme="0"/>
      </font>
      <fill>
        <patternFill patternType="solid">
          <fgColor theme="8" tint="-0.249977111117893"/>
          <bgColor theme="8" tint="-0.249977111117893"/>
        </patternFill>
      </fill>
      <border>
        <horizontal style="thin">
          <color theme="8" tint="-0.249977111117893"/>
        </horizontal>
      </border>
    </dxf>
    <dxf>
      <font>
        <color theme="1"/>
      </font>
      <border>
        <left style="medium">
          <color theme="8" tint="0.79995117038483843"/>
        </left>
        <right style="medium">
          <color theme="8" tint="0.79995117038483843"/>
        </right>
        <top style="medium">
          <color theme="8" tint="0.79995117038483843"/>
        </top>
        <bottom style="medium">
          <color theme="8" tint="0.79995117038483843"/>
        </bottom>
        <horizontal style="thin">
          <color theme="8" tint="0.79998168889431442"/>
        </horizontal>
      </border>
    </dxf>
  </dxfs>
  <tableStyles count="1" defaultTableStyle="TableStyleMedium2" defaultPivotStyle="PivotStyleLight16">
    <tableStyle name="New" table="0" count="13">
      <tableStyleElement type="wholeTable" dxfId="68"/>
      <tableStyleElement type="headerRow" dxfId="67"/>
      <tableStyleElement type="totalRow" dxfId="66"/>
      <tableStyleElement type="firstRowStripe" dxfId="65"/>
      <tableStyleElement type="firstColumnStripe" dxfId="64"/>
      <tableStyleElement type="firstHeaderCell" dxfId="63"/>
      <tableStyleElement type="firstSubtotalRow" dxfId="62"/>
      <tableStyleElement type="secondSubtotalRow" dxfId="61"/>
      <tableStyleElement type="firstColumnSubheading" dxfId="60"/>
      <tableStyleElement type="firstRowSubheading" dxfId="59"/>
      <tableStyleElement type="secondRowSubheading" dxfId="58"/>
      <tableStyleElement type="pageFieldLabels" dxfId="57"/>
      <tableStyleElement type="pageFieldValues" dxfId="5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5.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styles" Target="styles.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1529769</xdr:colOff>
      <xdr:row>5</xdr:row>
      <xdr:rowOff>20544</xdr:rowOff>
    </xdr:from>
    <xdr:to>
      <xdr:col>6</xdr:col>
      <xdr:colOff>1514951</xdr:colOff>
      <xdr:row>9</xdr:row>
      <xdr:rowOff>137702</xdr:rowOff>
    </xdr:to>
    <mc:AlternateContent xmlns:mc="http://schemas.openxmlformats.org/markup-compatibility/2006" xmlns:a14="http://schemas.microsoft.com/office/drawing/2010/main">
      <mc:Choice Requires="a14">
        <xdr:graphicFrame macro="">
          <xdr:nvGraphicFramePr>
            <xdr:cNvPr id="3" name="Segment1"/>
            <xdr:cNvGraphicFramePr/>
          </xdr:nvGraphicFramePr>
          <xdr:xfrm>
            <a:off x="0" y="0"/>
            <a:ext cx="0" cy="0"/>
          </xdr:xfrm>
          <a:graphic>
            <a:graphicData uri="http://schemas.microsoft.com/office/drawing/2010/slicer">
              <sle:slicer xmlns:sle="http://schemas.microsoft.com/office/drawing/2010/slicer" name="Segment1"/>
            </a:graphicData>
          </a:graphic>
        </xdr:graphicFrame>
      </mc:Choice>
      <mc:Fallback xmlns="">
        <xdr:sp macro="" textlink="">
          <xdr:nvSpPr>
            <xdr:cNvPr id="0" name=""/>
            <xdr:cNvSpPr>
              <a:spLocks noTextEdit="1"/>
            </xdr:cNvSpPr>
          </xdr:nvSpPr>
          <xdr:spPr>
            <a:xfrm>
              <a:off x="2609269" y="994211"/>
              <a:ext cx="3657599" cy="117549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1654496</xdr:colOff>
      <xdr:row>5</xdr:row>
      <xdr:rowOff>20544</xdr:rowOff>
    </xdr:from>
    <xdr:to>
      <xdr:col>8</xdr:col>
      <xdr:colOff>1222532</xdr:colOff>
      <xdr:row>9</xdr:row>
      <xdr:rowOff>137702</xdr:rowOff>
    </xdr:to>
    <mc:AlternateContent xmlns:mc="http://schemas.openxmlformats.org/markup-compatibility/2006" xmlns:a14="http://schemas.microsoft.com/office/drawing/2010/main">
      <mc:Choice Requires="a14">
        <xdr:graphicFrame macro="">
          <xdr:nvGraphicFramePr>
            <xdr:cNvPr id="4" name="Segment2"/>
            <xdr:cNvGraphicFramePr/>
          </xdr:nvGraphicFramePr>
          <xdr:xfrm>
            <a:off x="0" y="0"/>
            <a:ext cx="0" cy="0"/>
          </xdr:xfrm>
          <a:graphic>
            <a:graphicData uri="http://schemas.microsoft.com/office/drawing/2010/slicer">
              <sle:slicer xmlns:sle="http://schemas.microsoft.com/office/drawing/2010/slicer" name="Segment2"/>
            </a:graphicData>
          </a:graphic>
        </xdr:graphicFrame>
      </mc:Choice>
      <mc:Fallback xmlns="">
        <xdr:sp macro="" textlink="">
          <xdr:nvSpPr>
            <xdr:cNvPr id="0" name=""/>
            <xdr:cNvSpPr>
              <a:spLocks noTextEdit="1"/>
            </xdr:cNvSpPr>
          </xdr:nvSpPr>
          <xdr:spPr>
            <a:xfrm>
              <a:off x="6406413" y="994211"/>
              <a:ext cx="4351702" cy="117549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52915</xdr:colOff>
      <xdr:row>11</xdr:row>
      <xdr:rowOff>55032</xdr:rowOff>
    </xdr:from>
    <xdr:to>
      <xdr:col>3</xdr:col>
      <xdr:colOff>1390225</xdr:colOff>
      <xdr:row>30</xdr:row>
      <xdr:rowOff>84667</xdr:rowOff>
    </xdr:to>
    <mc:AlternateContent xmlns:mc="http://schemas.openxmlformats.org/markup-compatibility/2006" xmlns:a14="http://schemas.microsoft.com/office/drawing/2010/main">
      <mc:Choice Requires="a14">
        <xdr:graphicFrame macro="">
          <xdr:nvGraphicFramePr>
            <xdr:cNvPr id="8" name="Account Category"/>
            <xdr:cNvGraphicFramePr/>
          </xdr:nvGraphicFramePr>
          <xdr:xfrm>
            <a:off x="0" y="0"/>
            <a:ext cx="0" cy="0"/>
          </xdr:xfrm>
          <a:graphic>
            <a:graphicData uri="http://schemas.microsoft.com/office/drawing/2010/slicer">
              <sle:slicer xmlns:sle="http://schemas.microsoft.com/office/drawing/2010/slicer" name="Account Category"/>
            </a:graphicData>
          </a:graphic>
        </xdr:graphicFrame>
      </mc:Choice>
      <mc:Fallback xmlns="">
        <xdr:sp macro="" textlink="">
          <xdr:nvSpPr>
            <xdr:cNvPr id="0" name=""/>
            <xdr:cNvSpPr>
              <a:spLocks noTextEdit="1"/>
            </xdr:cNvSpPr>
          </xdr:nvSpPr>
          <xdr:spPr>
            <a:xfrm>
              <a:off x="275165" y="2616200"/>
              <a:ext cx="2194560" cy="4068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52915</xdr:colOff>
      <xdr:row>5</xdr:row>
      <xdr:rowOff>20544</xdr:rowOff>
    </xdr:from>
    <xdr:to>
      <xdr:col>3</xdr:col>
      <xdr:colOff>1390225</xdr:colOff>
      <xdr:row>10</xdr:row>
      <xdr:rowOff>177183</xdr:rowOff>
    </xdr:to>
    <mc:AlternateContent xmlns:mc="http://schemas.openxmlformats.org/markup-compatibility/2006" xmlns:a14="http://schemas.microsoft.com/office/drawing/2010/main">
      <mc:Choice Requires="a14">
        <xdr:graphicFrame macro="">
          <xdr:nvGraphicFramePr>
            <xdr:cNvPr id="9" name="Period ID"/>
            <xdr:cNvGraphicFramePr/>
          </xdr:nvGraphicFramePr>
          <xdr:xfrm>
            <a:off x="0" y="0"/>
            <a:ext cx="0" cy="0"/>
          </xdr:xfrm>
          <a:graphic>
            <a:graphicData uri="http://schemas.microsoft.com/office/drawing/2010/slicer">
              <sle:slicer xmlns:sle="http://schemas.microsoft.com/office/drawing/2010/slicer" name="Period ID"/>
            </a:graphicData>
          </a:graphic>
        </xdr:graphicFrame>
      </mc:Choice>
      <mc:Fallback xmlns="">
        <xdr:sp macro="" textlink="">
          <xdr:nvSpPr>
            <xdr:cNvPr id="0" name=""/>
            <xdr:cNvSpPr>
              <a:spLocks noTextEdit="1"/>
            </xdr:cNvSpPr>
          </xdr:nvSpPr>
          <xdr:spPr>
            <a:xfrm>
              <a:off x="275165" y="994211"/>
              <a:ext cx="2194560" cy="147955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1362074</xdr:colOff>
      <xdr:row>5</xdr:row>
      <xdr:rowOff>20544</xdr:rowOff>
    </xdr:from>
    <xdr:to>
      <xdr:col>11</xdr:col>
      <xdr:colOff>3174</xdr:colOff>
      <xdr:row>9</xdr:row>
      <xdr:rowOff>137702</xdr:rowOff>
    </xdr:to>
    <mc:AlternateContent xmlns:mc="http://schemas.openxmlformats.org/markup-compatibility/2006" xmlns:a14="http://schemas.microsoft.com/office/drawing/2010/main">
      <mc:Choice Requires="a14">
        <xdr:graphicFrame macro="">
          <xdr:nvGraphicFramePr>
            <xdr:cNvPr id="2" name="Segment3"/>
            <xdr:cNvGraphicFramePr/>
          </xdr:nvGraphicFramePr>
          <xdr:xfrm>
            <a:off x="0" y="0"/>
            <a:ext cx="0" cy="0"/>
          </xdr:xfrm>
          <a:graphic>
            <a:graphicData uri="http://schemas.microsoft.com/office/drawing/2010/slicer">
              <sle:slicer xmlns:sle="http://schemas.microsoft.com/office/drawing/2010/slicer" name="Segment3"/>
            </a:graphicData>
          </a:graphic>
        </xdr:graphicFrame>
      </mc:Choice>
      <mc:Fallback xmlns="">
        <xdr:sp macro="" textlink="">
          <xdr:nvSpPr>
            <xdr:cNvPr id="0" name=""/>
            <xdr:cNvSpPr>
              <a:spLocks noTextEdit="1"/>
            </xdr:cNvSpPr>
          </xdr:nvSpPr>
          <xdr:spPr>
            <a:xfrm>
              <a:off x="10897657" y="994211"/>
              <a:ext cx="3657600" cy="117549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437.393716782404" missingItemsLimit="0" createdVersion="5" refreshedVersion="6" minRefreshableVersion="3" recordCount="185">
  <cacheSource type="worksheet">
    <worksheetSource name="AccountSummary"/>
  </cacheSource>
  <cacheFields count="18">
    <cacheField name="Year" numFmtId="49">
      <sharedItems/>
    </cacheField>
    <cacheField name="Period ID" numFmtId="0">
      <sharedItems containsSemiMixedTypes="0" containsString="0" containsNumber="1" containsInteger="1" minValue="1" maxValue="12" count="12">
        <n v="1"/>
        <n v="4"/>
        <n v="5"/>
        <n v="2"/>
        <n v="3"/>
        <n v="6"/>
        <n v="7"/>
        <n v="8"/>
        <n v="9"/>
        <n v="10"/>
        <n v="11"/>
        <n v="12"/>
      </sharedItems>
    </cacheField>
    <cacheField name="Account Number" numFmtId="49">
      <sharedItems count="126">
        <s v="000-4110-01"/>
        <s v="000-4110-02"/>
        <s v="000-4111-01"/>
        <s v="000-4112-01"/>
        <s v="000-4112-02"/>
        <s v="000-4120-00"/>
        <s v="000-4122-00"/>
        <s v="000-4130-00"/>
        <s v="000-4132-00"/>
        <s v="000-4140-00"/>
        <s v="000-4141-00"/>
        <s v="000-4142-00"/>
        <s v="000-4180-00"/>
        <s v="000-4183-00"/>
        <s v="000-4190-00"/>
        <s v="000-4510-01"/>
        <s v="000-4510-02"/>
        <s v="000-4600-00"/>
        <s v="000-4700-00"/>
        <s v="000-4710-00"/>
        <s v="000-4720-00"/>
        <s v="000-5100-00"/>
        <s v="000-6200-00"/>
        <s v="000-6210-00"/>
        <s v="000-6220-00"/>
        <s v="000-6230-00"/>
        <s v="000-6300-00"/>
        <s v="000-6400-00"/>
        <s v="000-6410-00"/>
        <s v="000-6420-00"/>
        <s v="000-6430-00"/>
        <s v="000-6600-00"/>
        <s v="000-6610-00"/>
        <s v="000-6620-00"/>
        <s v="000-6630-00"/>
        <s v="000-6640-00"/>
        <s v="000-6650-00"/>
        <s v="000-6700-00"/>
        <s v="000-6710-00"/>
        <s v="000-6730-00"/>
        <s v="000-6750-00"/>
        <s v="000-6760-00"/>
        <s v="000-6770-00"/>
        <s v="000-6780-00"/>
        <s v="000-6790-00"/>
        <s v="000-7010-00"/>
        <s v="000-7020-00"/>
        <s v="000-7040-00"/>
        <s v="000-8020-00"/>
        <s v="100-5150-00"/>
        <s v="100-5170-00"/>
        <s v="100-6100-00"/>
        <s v="100-6110-00"/>
        <s v="100-6130-00"/>
        <s v="100-6140-00"/>
        <s v="100-6150-00"/>
        <s v="100-6160-00"/>
        <s v="100-6170-00"/>
        <s v="100-6180-00"/>
        <s v="100-6190-00"/>
        <s v="100-6500-00"/>
        <s v="100-6510-00"/>
        <s v="100-6520-00"/>
        <s v="100-6530-00"/>
        <s v="200-5170-00"/>
        <s v="200-6100-00"/>
        <s v="200-6130-00"/>
        <s v="200-6140-00"/>
        <s v="200-6150-00"/>
        <s v="200-6170-00"/>
        <s v="200-6180-00"/>
        <s v="200-6190-00"/>
        <s v="200-6500-00"/>
        <s v="200-6510-00"/>
        <s v="300-5130-00"/>
        <s v="300-6100-00"/>
        <s v="300-6140-00"/>
        <s v="300-6150-00"/>
        <s v="300-6160-00"/>
        <s v="300-6170-00"/>
        <s v="300-6180-00"/>
        <s v="300-6190-00"/>
        <s v="300-6500-00"/>
        <s v="300-6510-00"/>
        <s v="300-6520-00"/>
        <s v="300-6530-00"/>
        <s v="400-5600-00"/>
        <s v="400-6100-00"/>
        <s v="400-6110-00"/>
        <s v="400-6120-00"/>
        <s v="400-6150-00"/>
        <s v="400-6160-00"/>
        <s v="400-6170-00"/>
        <s v="400-6180-00"/>
        <s v="400-6190-00"/>
        <s v="400-6500-00"/>
        <s v="400-6510-00"/>
        <s v="400-6520-00"/>
        <s v="400-6530-00"/>
        <s v="500-5110-00"/>
        <s v="500-5600-00"/>
        <s v="500-6120-00"/>
        <s v="500-6150-00"/>
        <s v="500-6160-00"/>
        <s v="500-6170-00"/>
        <s v="500-6180-00"/>
        <s v="500-6190-00"/>
        <s v="500-6500-00"/>
        <s v="500-6510-00"/>
        <s v="500-6520-00"/>
        <s v="500-6530-00"/>
        <s v="600-6150-00"/>
        <s v="600-6160-00"/>
        <s v="600-6170-00"/>
        <s v="600-6180-00"/>
        <s v="600-6190-00"/>
        <s v="600-6500-00"/>
        <s v="600-6510-00"/>
        <s v="600-6520-00"/>
        <s v="000-4115-01"/>
        <s v="000-4115-02"/>
        <s v="000-4116-01"/>
        <s v="000-4117-01"/>
        <s v="000-4117-02"/>
        <s v="000-7401-00"/>
        <s v="000-7402-00"/>
      </sharedItems>
    </cacheField>
    <cacheField name="Account Description" numFmtId="49">
      <sharedItems count="126">
        <s v="US Sales - Retail/Parts"/>
        <s v="US Sales - Finished Goods"/>
        <s v="Canadian Sales - Retail/Parts"/>
        <s v="AustralAsian Sales - Retail/Parts"/>
        <s v="AustralAsian Sales - Finished Goods"/>
        <s v="US Sales - Service Plans"/>
        <s v="AustralAsian Sales - Service Plans"/>
        <s v="US Sales - Installation Charges"/>
        <s v="AustralAsian Sales - Installation Charges"/>
        <s v="US Sales - Repair Charges"/>
        <s v="Canadian Sales - Repair Charges"/>
        <s v="AustralAsian Sales - Repair Charges"/>
        <s v="US Sales Discounts"/>
        <s v="US Sales Trade Discounts"/>
        <s v="US Sales Returns"/>
        <s v="Cost of Goods Sold - Retail/Parts"/>
        <s v="Cost of Goods Sold - Finished Goods"/>
        <s v="Purchases Discounts Taken"/>
        <s v="Shrinkage and Waste"/>
        <s v="Freight and Handling"/>
        <s v="International Freight and Handling"/>
        <s v="Salaries and Wages"/>
        <s v="Depreciation Expense - Furniture &amp; Fixtures"/>
        <s v="Depreciation Expense - Computer Equipment"/>
        <s v="Depreciation Expense - Machinery &amp; Equipment"/>
        <s v="Depreciation Expense - Fleet Vehicles"/>
        <s v="Amortization - Software"/>
        <s v="Life Insurance - Administration"/>
        <s v="Vehicle Insurance"/>
        <s v="Liability Insurance"/>
        <s v="Casualty Insurance"/>
        <s v="Bank Fees"/>
        <s v="Advertising Expense"/>
        <s v="Direct Mail Advertising Expense"/>
        <s v="IL State Sales Tax Expense"/>
        <s v="Chicago City Sales Tax Expense"/>
        <s v="Australia Sales Tax Expense"/>
        <s v="Bad Debts Expense"/>
        <s v="Collection Costs"/>
        <s v="Accounting Fees"/>
        <s v="Licenses &amp; Fees"/>
        <s v="Recruiting &amp; Moving Expense"/>
        <s v="Company Meetings"/>
        <s v="Miscellaneous Expense"/>
        <s v="Warranty Expense"/>
        <s v="Finance Charge Income"/>
        <s v="Interest Income"/>
        <s v="Miscellaneous Income"/>
        <s v="Interest Expense"/>
        <s v="Employee Benefits - Administration"/>
        <s v="Payroll Taxes - Administration"/>
        <s v="Training - Administration"/>
        <s v="Company Car - Administration"/>
        <s v="Supplies/Hardware - Administration"/>
        <s v="Supplies/Software - Administation"/>
        <s v="Supplies-Allocated - Administration"/>
        <s v="Dues &amp; Subscriptions - Administration"/>
        <s v="Repairs &amp; Maintenance - Administration"/>
        <s v="Rent Expense - Administration"/>
        <s v="Utilities Expense - Administration"/>
        <s v="Postage/Freight - Administration"/>
        <s v="Telephone - Administration"/>
        <s v="Travel - Administration"/>
        <s v="Meals/Entertainment - Administration"/>
        <s v="Payroll Taxes - Accounting"/>
        <s v="Training - Accounting"/>
        <s v="Supplies/Hardware - Accounting"/>
        <s v="Supplies/Software - Accounting"/>
        <s v="Supplies-Allocated - Accounting"/>
        <s v="Repairs &amp; Maintenance - Accounting"/>
        <s v="Rent Expense - Accounting"/>
        <s v="Utilities Expense - Accounting"/>
        <s v="Postage/Freight  - Accounting"/>
        <s v="Telephone - Accounting"/>
        <s v="Commissions - Sales"/>
        <s v="Training - Sales"/>
        <s v="Supplies/Software - Sales"/>
        <s v="Supplies-Allocated - Sales"/>
        <s v="Dues &amp; Subscriptions - Sales"/>
        <s v="Repairs &amp; Maintenance - Sales"/>
        <s v="Rent Expense - Sales"/>
        <s v="Utilities Expense - Sales"/>
        <s v="Postage/Freight - Sales"/>
        <s v="Telephone - Sales"/>
        <s v="Travel - Sales"/>
        <s v="Meals/Entertainment - Sales"/>
        <s v="Contract Services - Service/Installation"/>
        <s v="Training - Service/installation"/>
        <s v="Fleet Vehicle Expense"/>
        <s v="Supplies/Rental - Service/Installation"/>
        <s v="Supplies-Allocated - Services/Installation"/>
        <s v="Dues &amp; Subscriptions - Service/Installation"/>
        <s v="Repairs &amp; Maintenance - Service/Installation"/>
        <s v="Rent Expense - Service/Installation"/>
        <s v="Utilities Expense - Service/Installation"/>
        <s v="Postage/Freight - Service/Installation"/>
        <s v="Telephone - Service/Installation"/>
        <s v="Travel - Service/Installation"/>
        <s v="Meals/Entertainment - Service/Installation"/>
        <s v="Overtime Pay - Consulting/Training US"/>
        <s v="Contract Services - Consulting/Training"/>
        <s v="Supplies/Rental - Consulting/Training"/>
        <s v="Supplies-Allocated - Consulting/Training"/>
        <s v="Dues &amp; Subscriptions - Consulting/Training"/>
        <s v="Repairs &amp; Maintenance - Consulting/Training"/>
        <s v="Rent Expense - Consulting/Training"/>
        <s v="Utilities Expense - Consulting/Training"/>
        <s v="Postage/Freight - Consulting/Training"/>
        <s v="Telephone - Consulting/Training"/>
        <s v="Travel - Consulting/Training"/>
        <s v="Meals/Entertainment - Consulting/Training"/>
        <s v="Supplies-Allocated - Purchases/Receiving"/>
        <s v="Dues &amp; Subscriptions - Purchasing/Receiving"/>
        <s v="Repairs &amp; Maintenance - Purchasing/Receiving"/>
        <s v="Rent Expense - Purchasing/Receiving"/>
        <s v="Utilities Expense - Purchasing/Receiving"/>
        <s v="Postage/Freight - Purchasing/Receiving"/>
        <s v="Telephone - Purchasing/Receiving"/>
        <s v="Travel - Purchasing/Receiving"/>
        <s v="United Kingdom Sales - Retail/Parts"/>
        <s v="United Kingdom Sales - Finished Goods"/>
        <s v="South Africa - Retail/Parts"/>
        <s v="Singapore Sales - Retail/Parts"/>
        <s v="Singapore Sales - Finished Goods"/>
        <s v="Rounding Difference - Canada"/>
        <s v="Rounding Difference - Australia"/>
      </sharedItems>
    </cacheField>
    <cacheField name="Credit Amount" numFmtId="0">
      <sharedItems containsSemiMixedTypes="0" containsString="0" containsNumber="1" minValue="0" maxValue="1054593.3500000001"/>
    </cacheField>
    <cacheField name="Debit Amount" numFmtId="0">
      <sharedItems containsSemiMixedTypes="0" containsString="0" containsNumber="1" minValue="0" maxValue="609775.59"/>
    </cacheField>
    <cacheField name="Account Category" numFmtId="49">
      <sharedItems count="11">
        <s v="Sales"/>
        <s v="Sales Returns and Discounts"/>
        <s v="Cost of Goods Sold"/>
        <s v="Salaries Expense"/>
        <s v="Depreciation Expense"/>
        <s v="Amortization of Intangible Assets"/>
        <s v="Administrative Expense"/>
        <s v="Tax Expense"/>
        <s v="Other Expenses"/>
        <s v="Other Income"/>
        <s v="Other Employee Expenses"/>
      </sharedItems>
    </cacheField>
    <cacheField name="Account Type" numFmtId="49">
      <sharedItems/>
    </cacheField>
    <cacheField name="Ledger Description" numFmtId="49">
      <sharedItems/>
    </cacheField>
    <cacheField name="Ledger Name" numFmtId="49">
      <sharedItems/>
    </cacheField>
    <cacheField name="Net Change in period" numFmtId="0">
      <sharedItems containsSemiMixedTypes="0" containsString="0" containsNumber="1" minValue="-1020187.08" maxValue="495542.49"/>
    </cacheField>
    <cacheField name="Posting Type" numFmtId="49">
      <sharedItems/>
    </cacheField>
    <cacheField name="Main Account Segment" numFmtId="49">
      <sharedItems/>
    </cacheField>
    <cacheField name="Segment1" numFmtId="49">
      <sharedItems count="7">
        <s v="000"/>
        <s v="100"/>
        <s v="200"/>
        <s v="300"/>
        <s v="400"/>
        <s v="500"/>
        <s v="600"/>
      </sharedItems>
    </cacheField>
    <cacheField name="Segment2" numFmtId="49">
      <sharedItems count="70">
        <s v="4110"/>
        <s v="4111"/>
        <s v="4112"/>
        <s v="4120"/>
        <s v="4122"/>
        <s v="4130"/>
        <s v="4132"/>
        <s v="4140"/>
        <s v="4141"/>
        <s v="4142"/>
        <s v="4180"/>
        <s v="4183"/>
        <s v="4190"/>
        <s v="4510"/>
        <s v="4600"/>
        <s v="4700"/>
        <s v="4710"/>
        <s v="4720"/>
        <s v="5100"/>
        <s v="6200"/>
        <s v="6210"/>
        <s v="6220"/>
        <s v="6230"/>
        <s v="6300"/>
        <s v="6400"/>
        <s v="6410"/>
        <s v="6420"/>
        <s v="6430"/>
        <s v="6600"/>
        <s v="6610"/>
        <s v="6620"/>
        <s v="6630"/>
        <s v="6640"/>
        <s v="6650"/>
        <s v="6700"/>
        <s v="6710"/>
        <s v="6730"/>
        <s v="6750"/>
        <s v="6760"/>
        <s v="6770"/>
        <s v="6780"/>
        <s v="6790"/>
        <s v="7010"/>
        <s v="7020"/>
        <s v="7040"/>
        <s v="8020"/>
        <s v="5150"/>
        <s v="5170"/>
        <s v="6100"/>
        <s v="6110"/>
        <s v="6130"/>
        <s v="6140"/>
        <s v="6150"/>
        <s v="6160"/>
        <s v="6170"/>
        <s v="6180"/>
        <s v="6190"/>
        <s v="6500"/>
        <s v="6510"/>
        <s v="6520"/>
        <s v="6530"/>
        <s v="5130"/>
        <s v="5600"/>
        <s v="6120"/>
        <s v="5110"/>
        <s v="4115"/>
        <s v="4116"/>
        <s v="4117"/>
        <s v="7401"/>
        <s v="7402"/>
      </sharedItems>
    </cacheField>
    <cacheField name="Segment3" numFmtId="49">
      <sharedItems count="3">
        <s v="01"/>
        <s v="02"/>
        <s v="00"/>
      </sharedItems>
    </cacheField>
    <cacheField name="Document Status" numFmtId="49">
      <sharedItems/>
    </cacheField>
    <cacheField name="Acct Category #" numFmtId="0">
      <sharedItems containsSemiMixedTypes="0" containsString="0" containsNumber="1" containsInteger="1" minValue="31" maxValue="47" count="11">
        <n v="31"/>
        <n v="32"/>
        <n v="33"/>
        <n v="36"/>
        <n v="40"/>
        <n v="47"/>
        <n v="35"/>
        <n v="39"/>
        <n v="42"/>
        <n v="43"/>
        <n v="37"/>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85">
  <r>
    <s v="2014"/>
    <x v="0"/>
    <x v="0"/>
    <x v="0"/>
    <n v="1054593.3500000001"/>
    <n v="34406.269999999997"/>
    <x v="0"/>
    <s v="Posting Account"/>
    <s v="Base Ledger"/>
    <s v="BASE"/>
    <n v="-1020187.08"/>
    <s v="Profit and Loss"/>
    <s v="4110"/>
    <x v="0"/>
    <x v="0"/>
    <x v="0"/>
    <s v="Current"/>
    <x v="0"/>
  </r>
  <r>
    <s v="2014"/>
    <x v="1"/>
    <x v="0"/>
    <x v="0"/>
    <n v="1709.55"/>
    <n v="0"/>
    <x v="0"/>
    <s v="Posting Account"/>
    <s v="Base Ledger"/>
    <s v="BASE"/>
    <n v="-1709.55"/>
    <s v="Profit and Loss"/>
    <s v="4110"/>
    <x v="0"/>
    <x v="0"/>
    <x v="0"/>
    <s v="Current"/>
    <x v="0"/>
  </r>
  <r>
    <s v="2014"/>
    <x v="2"/>
    <x v="0"/>
    <x v="0"/>
    <n v="8.75"/>
    <n v="0"/>
    <x v="0"/>
    <s v="Posting Account"/>
    <s v="Base Ledger"/>
    <s v="BASE"/>
    <n v="-8.75"/>
    <s v="Profit and Loss"/>
    <s v="4110"/>
    <x v="0"/>
    <x v="0"/>
    <x v="0"/>
    <s v="Current"/>
    <x v="0"/>
  </r>
  <r>
    <s v="2014"/>
    <x v="0"/>
    <x v="1"/>
    <x v="1"/>
    <n v="56425.74"/>
    <n v="0"/>
    <x v="0"/>
    <s v="Posting Account"/>
    <s v="Base Ledger"/>
    <s v="BASE"/>
    <n v="-56425.74"/>
    <s v="Profit and Loss"/>
    <s v="4110"/>
    <x v="0"/>
    <x v="0"/>
    <x v="1"/>
    <s v="Current"/>
    <x v="0"/>
  </r>
  <r>
    <s v="2014"/>
    <x v="3"/>
    <x v="1"/>
    <x v="1"/>
    <n v="109.95"/>
    <n v="0"/>
    <x v="0"/>
    <s v="Posting Account"/>
    <s v="Base Ledger"/>
    <s v="BASE"/>
    <n v="-109.95"/>
    <s v="Profit and Loss"/>
    <s v="4110"/>
    <x v="0"/>
    <x v="0"/>
    <x v="1"/>
    <s v="Current"/>
    <x v="0"/>
  </r>
  <r>
    <s v="2014"/>
    <x v="1"/>
    <x v="1"/>
    <x v="1"/>
    <n v="15069.4"/>
    <n v="0"/>
    <x v="0"/>
    <s v="Posting Account"/>
    <s v="Base Ledger"/>
    <s v="BASE"/>
    <n v="-15069.4"/>
    <s v="Profit and Loss"/>
    <s v="4110"/>
    <x v="0"/>
    <x v="0"/>
    <x v="1"/>
    <s v="Current"/>
    <x v="0"/>
  </r>
  <r>
    <s v="2014"/>
    <x v="2"/>
    <x v="1"/>
    <x v="1"/>
    <n v="7999.4"/>
    <n v="0"/>
    <x v="0"/>
    <s v="Posting Account"/>
    <s v="Base Ledger"/>
    <s v="BASE"/>
    <n v="-7999.4"/>
    <s v="Profit and Loss"/>
    <s v="4110"/>
    <x v="0"/>
    <x v="0"/>
    <x v="1"/>
    <s v="Current"/>
    <x v="0"/>
  </r>
  <r>
    <s v="2014"/>
    <x v="0"/>
    <x v="2"/>
    <x v="2"/>
    <n v="45208.55"/>
    <n v="0"/>
    <x v="0"/>
    <s v="Posting Account"/>
    <s v="Base Ledger"/>
    <s v="BASE"/>
    <n v="-45208.55"/>
    <s v="Profit and Loss"/>
    <s v="4111"/>
    <x v="0"/>
    <x v="1"/>
    <x v="0"/>
    <s v="Current"/>
    <x v="0"/>
  </r>
  <r>
    <s v="2014"/>
    <x v="0"/>
    <x v="3"/>
    <x v="3"/>
    <n v="96936.57"/>
    <n v="0"/>
    <x v="0"/>
    <s v="Posting Account"/>
    <s v="Base Ledger"/>
    <s v="BASE"/>
    <n v="-96936.57"/>
    <s v="Profit and Loss"/>
    <s v="4112"/>
    <x v="0"/>
    <x v="2"/>
    <x v="0"/>
    <s v="Current"/>
    <x v="0"/>
  </r>
  <r>
    <s v="2014"/>
    <x v="0"/>
    <x v="4"/>
    <x v="4"/>
    <n v="6290.65"/>
    <n v="0"/>
    <x v="0"/>
    <s v="Posting Account"/>
    <s v="Base Ledger"/>
    <s v="BASE"/>
    <n v="-6290.65"/>
    <s v="Profit and Loss"/>
    <s v="4112"/>
    <x v="0"/>
    <x v="2"/>
    <x v="1"/>
    <s v="Current"/>
    <x v="0"/>
  </r>
  <r>
    <s v="2014"/>
    <x v="0"/>
    <x v="5"/>
    <x v="5"/>
    <n v="166894.54"/>
    <n v="0"/>
    <x v="0"/>
    <s v="Posting Account"/>
    <s v="Base Ledger"/>
    <s v="BASE"/>
    <n v="-166894.54"/>
    <s v="Profit and Loss"/>
    <s v="4120"/>
    <x v="0"/>
    <x v="3"/>
    <x v="2"/>
    <s v="Current"/>
    <x v="0"/>
  </r>
  <r>
    <s v="2014"/>
    <x v="0"/>
    <x v="6"/>
    <x v="6"/>
    <n v="12500"/>
    <n v="0"/>
    <x v="0"/>
    <s v="Posting Account"/>
    <s v="Base Ledger"/>
    <s v="BASE"/>
    <n v="-12500"/>
    <s v="Profit and Loss"/>
    <s v="4122"/>
    <x v="0"/>
    <x v="4"/>
    <x v="2"/>
    <s v="Current"/>
    <x v="0"/>
  </r>
  <r>
    <s v="2014"/>
    <x v="0"/>
    <x v="7"/>
    <x v="7"/>
    <n v="212497.78"/>
    <n v="750"/>
    <x v="0"/>
    <s v="Posting Account"/>
    <s v="Base Ledger"/>
    <s v="BASE"/>
    <n v="-211747.78"/>
    <s v="Profit and Loss"/>
    <s v="4130"/>
    <x v="0"/>
    <x v="5"/>
    <x v="2"/>
    <s v="Current"/>
    <x v="0"/>
  </r>
  <r>
    <s v="2014"/>
    <x v="0"/>
    <x v="8"/>
    <x v="8"/>
    <n v="11154.59"/>
    <n v="0"/>
    <x v="0"/>
    <s v="Posting Account"/>
    <s v="Base Ledger"/>
    <s v="BASE"/>
    <n v="-11154.59"/>
    <s v="Profit and Loss"/>
    <s v="4132"/>
    <x v="0"/>
    <x v="6"/>
    <x v="2"/>
    <s v="Current"/>
    <x v="0"/>
  </r>
  <r>
    <s v="2014"/>
    <x v="0"/>
    <x v="9"/>
    <x v="9"/>
    <n v="82450.19"/>
    <n v="0"/>
    <x v="0"/>
    <s v="Posting Account"/>
    <s v="Base Ledger"/>
    <s v="BASE"/>
    <n v="-82450.19"/>
    <s v="Profit and Loss"/>
    <s v="4140"/>
    <x v="0"/>
    <x v="7"/>
    <x v="2"/>
    <s v="Current"/>
    <x v="0"/>
  </r>
  <r>
    <s v="2014"/>
    <x v="0"/>
    <x v="10"/>
    <x v="10"/>
    <n v="4841.26"/>
    <n v="0"/>
    <x v="0"/>
    <s v="Posting Account"/>
    <s v="Base Ledger"/>
    <s v="BASE"/>
    <n v="-4841.26"/>
    <s v="Profit and Loss"/>
    <s v="4141"/>
    <x v="0"/>
    <x v="8"/>
    <x v="2"/>
    <s v="Current"/>
    <x v="0"/>
  </r>
  <r>
    <s v="2014"/>
    <x v="0"/>
    <x v="11"/>
    <x v="11"/>
    <n v="4359.3999999999996"/>
    <n v="0"/>
    <x v="0"/>
    <s v="Posting Account"/>
    <s v="Base Ledger"/>
    <s v="BASE"/>
    <n v="-4359.3999999999996"/>
    <s v="Profit and Loss"/>
    <s v="4142"/>
    <x v="0"/>
    <x v="9"/>
    <x v="2"/>
    <s v="Current"/>
    <x v="0"/>
  </r>
  <r>
    <s v="2014"/>
    <x v="0"/>
    <x v="12"/>
    <x v="12"/>
    <n v="0"/>
    <n v="2473.17"/>
    <x v="1"/>
    <s v="Posting Account"/>
    <s v="Base Ledger"/>
    <s v="BASE"/>
    <n v="2473.17"/>
    <s v="Profit and Loss"/>
    <s v="4180"/>
    <x v="0"/>
    <x v="10"/>
    <x v="2"/>
    <s v="Current"/>
    <x v="1"/>
  </r>
  <r>
    <s v="2014"/>
    <x v="0"/>
    <x v="13"/>
    <x v="13"/>
    <n v="0"/>
    <n v="5215.09"/>
    <x v="1"/>
    <s v="Posting Account"/>
    <s v="Base Ledger"/>
    <s v="BASE"/>
    <n v="5215.09"/>
    <s v="Profit and Loss"/>
    <s v="4183"/>
    <x v="0"/>
    <x v="11"/>
    <x v="2"/>
    <s v="Current"/>
    <x v="1"/>
  </r>
  <r>
    <s v="2014"/>
    <x v="0"/>
    <x v="14"/>
    <x v="14"/>
    <n v="0"/>
    <n v="49193.53"/>
    <x v="1"/>
    <s v="Posting Account"/>
    <s v="Base Ledger"/>
    <s v="BASE"/>
    <n v="49193.53"/>
    <s v="Profit and Loss"/>
    <s v="4190"/>
    <x v="0"/>
    <x v="12"/>
    <x v="2"/>
    <s v="Current"/>
    <x v="1"/>
  </r>
  <r>
    <s v="2014"/>
    <x v="0"/>
    <x v="15"/>
    <x v="15"/>
    <n v="114233.1"/>
    <n v="609775.59"/>
    <x v="2"/>
    <s v="Posting Account"/>
    <s v="Base Ledger"/>
    <s v="BASE"/>
    <n v="495542.49"/>
    <s v="Profit and Loss"/>
    <s v="4510"/>
    <x v="0"/>
    <x v="13"/>
    <x v="0"/>
    <s v="Current"/>
    <x v="2"/>
  </r>
  <r>
    <s v="2014"/>
    <x v="3"/>
    <x v="15"/>
    <x v="15"/>
    <n v="0"/>
    <n v="50.25"/>
    <x v="2"/>
    <s v="Posting Account"/>
    <s v="Base Ledger"/>
    <s v="BASE"/>
    <n v="50.25"/>
    <s v="Profit and Loss"/>
    <s v="4510"/>
    <x v="0"/>
    <x v="13"/>
    <x v="0"/>
    <s v="Current"/>
    <x v="2"/>
  </r>
  <r>
    <s v="2014"/>
    <x v="4"/>
    <x v="15"/>
    <x v="15"/>
    <n v="93804.15"/>
    <n v="0"/>
    <x v="2"/>
    <s v="Posting Account"/>
    <s v="Base Ledger"/>
    <s v="BASE"/>
    <n v="-93804.15"/>
    <s v="Profit and Loss"/>
    <s v="4510"/>
    <x v="0"/>
    <x v="13"/>
    <x v="0"/>
    <s v="Current"/>
    <x v="2"/>
  </r>
  <r>
    <s v="2014"/>
    <x v="1"/>
    <x v="15"/>
    <x v="15"/>
    <n v="956"/>
    <n v="8336.36"/>
    <x v="2"/>
    <s v="Posting Account"/>
    <s v="Base Ledger"/>
    <s v="BASE"/>
    <n v="7380.36"/>
    <s v="Profit and Loss"/>
    <s v="4510"/>
    <x v="0"/>
    <x v="13"/>
    <x v="0"/>
    <s v="Current"/>
    <x v="2"/>
  </r>
  <r>
    <s v="2014"/>
    <x v="2"/>
    <x v="15"/>
    <x v="15"/>
    <n v="0"/>
    <n v="3975.77"/>
    <x v="2"/>
    <s v="Posting Account"/>
    <s v="Base Ledger"/>
    <s v="BASE"/>
    <n v="3975.77"/>
    <s v="Profit and Loss"/>
    <s v="4510"/>
    <x v="0"/>
    <x v="13"/>
    <x v="0"/>
    <s v="Current"/>
    <x v="2"/>
  </r>
  <r>
    <s v="2014"/>
    <x v="0"/>
    <x v="16"/>
    <x v="16"/>
    <n v="0"/>
    <n v="38883.5"/>
    <x v="2"/>
    <s v="Posting Account"/>
    <s v="Base Ledger"/>
    <s v="BASE"/>
    <n v="38883.5"/>
    <s v="Profit and Loss"/>
    <s v="4510"/>
    <x v="0"/>
    <x v="13"/>
    <x v="1"/>
    <s v="Current"/>
    <x v="2"/>
  </r>
  <r>
    <s v="2014"/>
    <x v="4"/>
    <x v="16"/>
    <x v="16"/>
    <n v="303.95999999999998"/>
    <n v="0"/>
    <x v="2"/>
    <s v="Posting Account"/>
    <s v="Base Ledger"/>
    <s v="BASE"/>
    <n v="-303.95999999999998"/>
    <s v="Profit and Loss"/>
    <s v="4510"/>
    <x v="0"/>
    <x v="13"/>
    <x v="1"/>
    <s v="Current"/>
    <x v="2"/>
  </r>
  <r>
    <s v="2014"/>
    <x v="0"/>
    <x v="17"/>
    <x v="17"/>
    <n v="229.57"/>
    <n v="0"/>
    <x v="2"/>
    <s v="Posting Account"/>
    <s v="Base Ledger"/>
    <s v="BASE"/>
    <n v="-229.57"/>
    <s v="Profit and Loss"/>
    <s v="4600"/>
    <x v="0"/>
    <x v="14"/>
    <x v="2"/>
    <s v="Current"/>
    <x v="2"/>
  </r>
  <r>
    <s v="2014"/>
    <x v="0"/>
    <x v="18"/>
    <x v="18"/>
    <n v="0"/>
    <n v="24750.36"/>
    <x v="2"/>
    <s v="Posting Account"/>
    <s v="Base Ledger"/>
    <s v="BASE"/>
    <n v="24750.36"/>
    <s v="Profit and Loss"/>
    <s v="4700"/>
    <x v="0"/>
    <x v="15"/>
    <x v="2"/>
    <s v="Current"/>
    <x v="2"/>
  </r>
  <r>
    <s v="2014"/>
    <x v="0"/>
    <x v="19"/>
    <x v="19"/>
    <n v="1976.85"/>
    <n v="13716.8"/>
    <x v="2"/>
    <s v="Posting Account"/>
    <s v="Base Ledger"/>
    <s v="BASE"/>
    <n v="11739.95"/>
    <s v="Profit and Loss"/>
    <s v="4710"/>
    <x v="0"/>
    <x v="16"/>
    <x v="2"/>
    <s v="Current"/>
    <x v="2"/>
  </r>
  <r>
    <s v="2014"/>
    <x v="1"/>
    <x v="19"/>
    <x v="19"/>
    <n v="0"/>
    <n v="48"/>
    <x v="2"/>
    <s v="Posting Account"/>
    <s v="Base Ledger"/>
    <s v="BASE"/>
    <n v="48"/>
    <s v="Profit and Loss"/>
    <s v="4710"/>
    <x v="0"/>
    <x v="16"/>
    <x v="2"/>
    <s v="Current"/>
    <x v="2"/>
  </r>
  <r>
    <s v="2014"/>
    <x v="0"/>
    <x v="20"/>
    <x v="20"/>
    <n v="752.14"/>
    <n v="9347.3700000000008"/>
    <x v="2"/>
    <s v="Posting Account"/>
    <s v="Base Ledger"/>
    <s v="BASE"/>
    <n v="8595.23"/>
    <s v="Profit and Loss"/>
    <s v="4720"/>
    <x v="0"/>
    <x v="17"/>
    <x v="2"/>
    <s v="Current"/>
    <x v="2"/>
  </r>
  <r>
    <s v="2014"/>
    <x v="0"/>
    <x v="21"/>
    <x v="21"/>
    <n v="0"/>
    <n v="85985.39"/>
    <x v="3"/>
    <s v="Posting Account"/>
    <s v="Base Ledger"/>
    <s v="BASE"/>
    <n v="85985.39"/>
    <s v="Profit and Loss"/>
    <s v="5100"/>
    <x v="0"/>
    <x v="18"/>
    <x v="2"/>
    <s v="Current"/>
    <x v="3"/>
  </r>
  <r>
    <s v="2014"/>
    <x v="3"/>
    <x v="21"/>
    <x v="21"/>
    <n v="0"/>
    <n v="29509.91"/>
    <x v="3"/>
    <s v="Posting Account"/>
    <s v="Base Ledger"/>
    <s v="BASE"/>
    <n v="29509.91"/>
    <s v="Profit and Loss"/>
    <s v="5100"/>
    <x v="0"/>
    <x v="18"/>
    <x v="2"/>
    <s v="Current"/>
    <x v="3"/>
  </r>
  <r>
    <s v="2014"/>
    <x v="4"/>
    <x v="21"/>
    <x v="21"/>
    <n v="0"/>
    <n v="29910.55"/>
    <x v="3"/>
    <s v="Posting Account"/>
    <s v="Base Ledger"/>
    <s v="BASE"/>
    <n v="29910.55"/>
    <s v="Profit and Loss"/>
    <s v="5100"/>
    <x v="0"/>
    <x v="18"/>
    <x v="2"/>
    <s v="Current"/>
    <x v="3"/>
  </r>
  <r>
    <s v="2014"/>
    <x v="1"/>
    <x v="21"/>
    <x v="21"/>
    <n v="0"/>
    <n v="27802.37"/>
    <x v="3"/>
    <s v="Posting Account"/>
    <s v="Base Ledger"/>
    <s v="BASE"/>
    <n v="27802.37"/>
    <s v="Profit and Loss"/>
    <s v="5100"/>
    <x v="0"/>
    <x v="18"/>
    <x v="2"/>
    <s v="Current"/>
    <x v="3"/>
  </r>
  <r>
    <s v="2014"/>
    <x v="2"/>
    <x v="21"/>
    <x v="21"/>
    <n v="0"/>
    <n v="29605.14"/>
    <x v="3"/>
    <s v="Posting Account"/>
    <s v="Base Ledger"/>
    <s v="BASE"/>
    <n v="29605.14"/>
    <s v="Profit and Loss"/>
    <s v="5100"/>
    <x v="0"/>
    <x v="18"/>
    <x v="2"/>
    <s v="Current"/>
    <x v="3"/>
  </r>
  <r>
    <s v="2014"/>
    <x v="5"/>
    <x v="21"/>
    <x v="21"/>
    <n v="0"/>
    <n v="61735.28"/>
    <x v="3"/>
    <s v="Posting Account"/>
    <s v="Base Ledger"/>
    <s v="BASE"/>
    <n v="61735.28"/>
    <s v="Profit and Loss"/>
    <s v="5100"/>
    <x v="0"/>
    <x v="18"/>
    <x v="2"/>
    <s v="Current"/>
    <x v="3"/>
  </r>
  <r>
    <s v="2014"/>
    <x v="6"/>
    <x v="21"/>
    <x v="21"/>
    <n v="0"/>
    <n v="29201.67"/>
    <x v="3"/>
    <s v="Posting Account"/>
    <s v="Base Ledger"/>
    <s v="BASE"/>
    <n v="29201.67"/>
    <s v="Profit and Loss"/>
    <s v="5100"/>
    <x v="0"/>
    <x v="18"/>
    <x v="2"/>
    <s v="Current"/>
    <x v="3"/>
  </r>
  <r>
    <s v="2014"/>
    <x v="7"/>
    <x v="21"/>
    <x v="21"/>
    <n v="0"/>
    <n v="29031.84"/>
    <x v="3"/>
    <s v="Posting Account"/>
    <s v="Base Ledger"/>
    <s v="BASE"/>
    <n v="29031.84"/>
    <s v="Profit and Loss"/>
    <s v="5100"/>
    <x v="0"/>
    <x v="18"/>
    <x v="2"/>
    <s v="Current"/>
    <x v="3"/>
  </r>
  <r>
    <s v="2014"/>
    <x v="8"/>
    <x v="21"/>
    <x v="21"/>
    <n v="0"/>
    <n v="29910.55"/>
    <x v="3"/>
    <s v="Posting Account"/>
    <s v="Base Ledger"/>
    <s v="BASE"/>
    <n v="29910.55"/>
    <s v="Profit and Loss"/>
    <s v="5100"/>
    <x v="0"/>
    <x v="18"/>
    <x v="2"/>
    <s v="Current"/>
    <x v="3"/>
  </r>
  <r>
    <s v="2014"/>
    <x v="9"/>
    <x v="21"/>
    <x v="21"/>
    <n v="0"/>
    <n v="29506.240000000002"/>
    <x v="3"/>
    <s v="Posting Account"/>
    <s v="Base Ledger"/>
    <s v="BASE"/>
    <n v="29506.240000000002"/>
    <s v="Profit and Loss"/>
    <s v="5100"/>
    <x v="0"/>
    <x v="18"/>
    <x v="2"/>
    <s v="Current"/>
    <x v="3"/>
  </r>
  <r>
    <s v="2014"/>
    <x v="10"/>
    <x v="21"/>
    <x v="21"/>
    <n v="0"/>
    <n v="28422.44"/>
    <x v="3"/>
    <s v="Posting Account"/>
    <s v="Base Ledger"/>
    <s v="BASE"/>
    <n v="28422.44"/>
    <s v="Profit and Loss"/>
    <s v="5100"/>
    <x v="0"/>
    <x v="18"/>
    <x v="2"/>
    <s v="Current"/>
    <x v="3"/>
  </r>
  <r>
    <s v="2014"/>
    <x v="11"/>
    <x v="21"/>
    <x v="21"/>
    <n v="0"/>
    <n v="29500.48"/>
    <x v="3"/>
    <s v="Posting Account"/>
    <s v="Base Ledger"/>
    <s v="BASE"/>
    <n v="29500.48"/>
    <s v="Profit and Loss"/>
    <s v="5100"/>
    <x v="0"/>
    <x v="18"/>
    <x v="2"/>
    <s v="Current"/>
    <x v="3"/>
  </r>
  <r>
    <s v="2014"/>
    <x v="0"/>
    <x v="22"/>
    <x v="22"/>
    <n v="0"/>
    <n v="3624.64"/>
    <x v="4"/>
    <s v="Posting Account"/>
    <s v="Base Ledger"/>
    <s v="BASE"/>
    <n v="3624.64"/>
    <s v="Profit and Loss"/>
    <s v="6200"/>
    <x v="0"/>
    <x v="19"/>
    <x v="2"/>
    <s v="Current"/>
    <x v="4"/>
  </r>
  <r>
    <s v="2014"/>
    <x v="0"/>
    <x v="23"/>
    <x v="23"/>
    <n v="0"/>
    <n v="1888.43"/>
    <x v="4"/>
    <s v="Posting Account"/>
    <s v="Base Ledger"/>
    <s v="BASE"/>
    <n v="1888.43"/>
    <s v="Profit and Loss"/>
    <s v="6210"/>
    <x v="0"/>
    <x v="20"/>
    <x v="2"/>
    <s v="Current"/>
    <x v="4"/>
  </r>
  <r>
    <s v="2014"/>
    <x v="0"/>
    <x v="24"/>
    <x v="24"/>
    <n v="0"/>
    <n v="14098.84"/>
    <x v="4"/>
    <s v="Posting Account"/>
    <s v="Base Ledger"/>
    <s v="BASE"/>
    <n v="14098.84"/>
    <s v="Profit and Loss"/>
    <s v="6220"/>
    <x v="0"/>
    <x v="21"/>
    <x v="2"/>
    <s v="Current"/>
    <x v="4"/>
  </r>
  <r>
    <s v="2014"/>
    <x v="0"/>
    <x v="25"/>
    <x v="25"/>
    <n v="0"/>
    <n v="833.33"/>
    <x v="4"/>
    <s v="Posting Account"/>
    <s v="Base Ledger"/>
    <s v="BASE"/>
    <n v="833.33"/>
    <s v="Profit and Loss"/>
    <s v="6230"/>
    <x v="0"/>
    <x v="22"/>
    <x v="2"/>
    <s v="Current"/>
    <x v="4"/>
  </r>
  <r>
    <s v="2014"/>
    <x v="0"/>
    <x v="26"/>
    <x v="26"/>
    <n v="0"/>
    <n v="982.92"/>
    <x v="5"/>
    <s v="Posting Account"/>
    <s v="Base Ledger"/>
    <s v="BASE"/>
    <n v="982.92"/>
    <s v="Profit and Loss"/>
    <s v="6300"/>
    <x v="0"/>
    <x v="23"/>
    <x v="2"/>
    <s v="Current"/>
    <x v="5"/>
  </r>
  <r>
    <s v="2014"/>
    <x v="0"/>
    <x v="27"/>
    <x v="27"/>
    <n v="0"/>
    <n v="133.97999999999999"/>
    <x v="6"/>
    <s v="Posting Account"/>
    <s v="Base Ledger"/>
    <s v="BASE"/>
    <n v="133.97999999999999"/>
    <s v="Profit and Loss"/>
    <s v="6400"/>
    <x v="0"/>
    <x v="24"/>
    <x v="2"/>
    <s v="Current"/>
    <x v="6"/>
  </r>
  <r>
    <s v="2014"/>
    <x v="0"/>
    <x v="28"/>
    <x v="28"/>
    <n v="0"/>
    <n v="569.5"/>
    <x v="6"/>
    <s v="Posting Account"/>
    <s v="Base Ledger"/>
    <s v="BASE"/>
    <n v="569.5"/>
    <s v="Profit and Loss"/>
    <s v="6410"/>
    <x v="0"/>
    <x v="25"/>
    <x v="2"/>
    <s v="Current"/>
    <x v="6"/>
  </r>
  <r>
    <s v="2014"/>
    <x v="0"/>
    <x v="29"/>
    <x v="29"/>
    <n v="0"/>
    <n v="1270.83"/>
    <x v="6"/>
    <s v="Posting Account"/>
    <s v="Base Ledger"/>
    <s v="BASE"/>
    <n v="1270.83"/>
    <s v="Profit and Loss"/>
    <s v="6420"/>
    <x v="0"/>
    <x v="26"/>
    <x v="2"/>
    <s v="Current"/>
    <x v="6"/>
  </r>
  <r>
    <s v="2014"/>
    <x v="0"/>
    <x v="30"/>
    <x v="30"/>
    <n v="0"/>
    <n v="888.1"/>
    <x v="6"/>
    <s v="Posting Account"/>
    <s v="Base Ledger"/>
    <s v="BASE"/>
    <n v="888.1"/>
    <s v="Profit and Loss"/>
    <s v="6430"/>
    <x v="0"/>
    <x v="27"/>
    <x v="2"/>
    <s v="Current"/>
    <x v="6"/>
  </r>
  <r>
    <s v="2014"/>
    <x v="0"/>
    <x v="31"/>
    <x v="31"/>
    <n v="0"/>
    <n v="275"/>
    <x v="6"/>
    <s v="Posting Account"/>
    <s v="Base Ledger"/>
    <s v="BASE"/>
    <n v="275"/>
    <s v="Profit and Loss"/>
    <s v="6600"/>
    <x v="0"/>
    <x v="28"/>
    <x v="2"/>
    <s v="Current"/>
    <x v="6"/>
  </r>
  <r>
    <s v="2014"/>
    <x v="0"/>
    <x v="32"/>
    <x v="32"/>
    <n v="0"/>
    <n v="1150"/>
    <x v="6"/>
    <s v="Posting Account"/>
    <s v="Base Ledger"/>
    <s v="BASE"/>
    <n v="1150"/>
    <s v="Profit and Loss"/>
    <s v="6610"/>
    <x v="0"/>
    <x v="29"/>
    <x v="2"/>
    <s v="Current"/>
    <x v="6"/>
  </r>
  <r>
    <s v="2014"/>
    <x v="0"/>
    <x v="33"/>
    <x v="33"/>
    <n v="0"/>
    <n v="638.01"/>
    <x v="6"/>
    <s v="Posting Account"/>
    <s v="Base Ledger"/>
    <s v="BASE"/>
    <n v="638.01"/>
    <s v="Profit and Loss"/>
    <s v="6620"/>
    <x v="0"/>
    <x v="30"/>
    <x v="2"/>
    <s v="Current"/>
    <x v="6"/>
  </r>
  <r>
    <s v="2014"/>
    <x v="0"/>
    <x v="34"/>
    <x v="34"/>
    <n v="11.7"/>
    <n v="22.35"/>
    <x v="7"/>
    <s v="Posting Account"/>
    <s v="Base Ledger"/>
    <s v="BASE"/>
    <n v="10.65"/>
    <s v="Profit and Loss"/>
    <s v="6630"/>
    <x v="0"/>
    <x v="31"/>
    <x v="2"/>
    <s v="Current"/>
    <x v="7"/>
  </r>
  <r>
    <s v="2014"/>
    <x v="2"/>
    <x v="34"/>
    <x v="34"/>
    <n v="0"/>
    <n v="109.35"/>
    <x v="7"/>
    <s v="Posting Account"/>
    <s v="Base Ledger"/>
    <s v="BASE"/>
    <n v="109.35"/>
    <s v="Profit and Loss"/>
    <s v="6630"/>
    <x v="0"/>
    <x v="31"/>
    <x v="2"/>
    <s v="Current"/>
    <x v="7"/>
  </r>
  <r>
    <s v="2014"/>
    <x v="0"/>
    <x v="35"/>
    <x v="35"/>
    <n v="0"/>
    <n v="3.73"/>
    <x v="7"/>
    <s v="Posting Account"/>
    <s v="Base Ledger"/>
    <s v="BASE"/>
    <n v="3.73"/>
    <s v="Profit and Loss"/>
    <s v="6640"/>
    <x v="0"/>
    <x v="32"/>
    <x v="2"/>
    <s v="Current"/>
    <x v="7"/>
  </r>
  <r>
    <s v="2014"/>
    <x v="0"/>
    <x v="36"/>
    <x v="36"/>
    <n v="0"/>
    <n v="1296.9100000000001"/>
    <x v="7"/>
    <s v="Posting Account"/>
    <s v="Base Ledger"/>
    <s v="BASE"/>
    <n v="1296.9100000000001"/>
    <s v="Profit and Loss"/>
    <s v="6650"/>
    <x v="0"/>
    <x v="33"/>
    <x v="2"/>
    <s v="Current"/>
    <x v="7"/>
  </r>
  <r>
    <s v="2014"/>
    <x v="0"/>
    <x v="37"/>
    <x v="37"/>
    <n v="0"/>
    <n v="19445.759999999998"/>
    <x v="6"/>
    <s v="Posting Account"/>
    <s v="Base Ledger"/>
    <s v="BASE"/>
    <n v="19445.759999999998"/>
    <s v="Profit and Loss"/>
    <s v="6700"/>
    <x v="0"/>
    <x v="34"/>
    <x v="2"/>
    <s v="Current"/>
    <x v="6"/>
  </r>
  <r>
    <s v="2014"/>
    <x v="0"/>
    <x v="38"/>
    <x v="38"/>
    <n v="0"/>
    <n v="525"/>
    <x v="6"/>
    <s v="Posting Account"/>
    <s v="Base Ledger"/>
    <s v="BASE"/>
    <n v="525"/>
    <s v="Profit and Loss"/>
    <s v="6710"/>
    <x v="0"/>
    <x v="35"/>
    <x v="2"/>
    <s v="Current"/>
    <x v="6"/>
  </r>
  <r>
    <s v="2014"/>
    <x v="0"/>
    <x v="39"/>
    <x v="39"/>
    <n v="0"/>
    <n v="5000"/>
    <x v="6"/>
    <s v="Posting Account"/>
    <s v="Base Ledger"/>
    <s v="BASE"/>
    <n v="5000"/>
    <s v="Profit and Loss"/>
    <s v="6730"/>
    <x v="0"/>
    <x v="36"/>
    <x v="2"/>
    <s v="Current"/>
    <x v="6"/>
  </r>
  <r>
    <s v="2014"/>
    <x v="0"/>
    <x v="40"/>
    <x v="40"/>
    <n v="0"/>
    <n v="10500"/>
    <x v="6"/>
    <s v="Posting Account"/>
    <s v="Base Ledger"/>
    <s v="BASE"/>
    <n v="10500"/>
    <s v="Profit and Loss"/>
    <s v="6750"/>
    <x v="0"/>
    <x v="37"/>
    <x v="2"/>
    <s v="Current"/>
    <x v="6"/>
  </r>
  <r>
    <s v="2014"/>
    <x v="0"/>
    <x v="41"/>
    <x v="41"/>
    <n v="0"/>
    <n v="759.87"/>
    <x v="6"/>
    <s v="Posting Account"/>
    <s v="Base Ledger"/>
    <s v="BASE"/>
    <n v="759.87"/>
    <s v="Profit and Loss"/>
    <s v="6760"/>
    <x v="0"/>
    <x v="38"/>
    <x v="2"/>
    <s v="Current"/>
    <x v="6"/>
  </r>
  <r>
    <s v="2014"/>
    <x v="0"/>
    <x v="42"/>
    <x v="42"/>
    <n v="0"/>
    <n v="350"/>
    <x v="6"/>
    <s v="Posting Account"/>
    <s v="Base Ledger"/>
    <s v="BASE"/>
    <n v="350"/>
    <s v="Profit and Loss"/>
    <s v="6770"/>
    <x v="0"/>
    <x v="39"/>
    <x v="2"/>
    <s v="Current"/>
    <x v="6"/>
  </r>
  <r>
    <s v="2014"/>
    <x v="0"/>
    <x v="43"/>
    <x v="43"/>
    <n v="0"/>
    <n v="161.19999999999999"/>
    <x v="8"/>
    <s v="Posting Account"/>
    <s v="Base Ledger"/>
    <s v="BASE"/>
    <n v="161.19999999999999"/>
    <s v="Profit and Loss"/>
    <s v="6780"/>
    <x v="0"/>
    <x v="40"/>
    <x v="2"/>
    <s v="Current"/>
    <x v="8"/>
  </r>
  <r>
    <s v="2014"/>
    <x v="0"/>
    <x v="44"/>
    <x v="44"/>
    <n v="0"/>
    <n v="2750"/>
    <x v="6"/>
    <s v="Posting Account"/>
    <s v="Base Ledger"/>
    <s v="BASE"/>
    <n v="2750"/>
    <s v="Profit and Loss"/>
    <s v="6790"/>
    <x v="0"/>
    <x v="41"/>
    <x v="2"/>
    <s v="Current"/>
    <x v="6"/>
  </r>
  <r>
    <s v="2014"/>
    <x v="0"/>
    <x v="45"/>
    <x v="45"/>
    <n v="25"/>
    <n v="0"/>
    <x v="9"/>
    <s v="Posting Account"/>
    <s v="Base Ledger"/>
    <s v="BASE"/>
    <n v="-25"/>
    <s v="Profit and Loss"/>
    <s v="7010"/>
    <x v="0"/>
    <x v="42"/>
    <x v="2"/>
    <s v="Current"/>
    <x v="9"/>
  </r>
  <r>
    <s v="2014"/>
    <x v="0"/>
    <x v="46"/>
    <x v="46"/>
    <n v="909.16"/>
    <n v="0"/>
    <x v="9"/>
    <s v="Posting Account"/>
    <s v="Base Ledger"/>
    <s v="BASE"/>
    <n v="-909.16"/>
    <s v="Profit and Loss"/>
    <s v="7020"/>
    <x v="0"/>
    <x v="43"/>
    <x v="2"/>
    <s v="Current"/>
    <x v="9"/>
  </r>
  <r>
    <s v="2014"/>
    <x v="0"/>
    <x v="47"/>
    <x v="47"/>
    <n v="977.08"/>
    <n v="0"/>
    <x v="9"/>
    <s v="Posting Account"/>
    <s v="Base Ledger"/>
    <s v="BASE"/>
    <n v="-977.08"/>
    <s v="Profit and Loss"/>
    <s v="7040"/>
    <x v="0"/>
    <x v="44"/>
    <x v="2"/>
    <s v="Current"/>
    <x v="9"/>
  </r>
  <r>
    <s v="2014"/>
    <x v="0"/>
    <x v="48"/>
    <x v="48"/>
    <n v="0"/>
    <n v="2034.57"/>
    <x v="8"/>
    <s v="Posting Account"/>
    <s v="Base Ledger"/>
    <s v="BASE"/>
    <n v="2034.57"/>
    <s v="Profit and Loss"/>
    <s v="8020"/>
    <x v="0"/>
    <x v="45"/>
    <x v="2"/>
    <s v="Current"/>
    <x v="8"/>
  </r>
  <r>
    <s v="2014"/>
    <x v="0"/>
    <x v="49"/>
    <x v="49"/>
    <n v="0"/>
    <n v="3019.85"/>
    <x v="10"/>
    <s v="Posting Account"/>
    <s v="Base Ledger"/>
    <s v="BASE"/>
    <n v="3019.85"/>
    <s v="Profit and Loss"/>
    <s v="5150"/>
    <x v="1"/>
    <x v="46"/>
    <x v="2"/>
    <s v="Current"/>
    <x v="10"/>
  </r>
  <r>
    <s v="2014"/>
    <x v="3"/>
    <x v="49"/>
    <x v="49"/>
    <n v="0"/>
    <n v="1419.32"/>
    <x v="10"/>
    <s v="Posting Account"/>
    <s v="Base Ledger"/>
    <s v="BASE"/>
    <n v="1419.32"/>
    <s v="Profit and Loss"/>
    <s v="5150"/>
    <x v="1"/>
    <x v="46"/>
    <x v="2"/>
    <s v="Current"/>
    <x v="10"/>
  </r>
  <r>
    <s v="2014"/>
    <x v="4"/>
    <x v="49"/>
    <x v="49"/>
    <n v="0"/>
    <n v="1419.83"/>
    <x v="10"/>
    <s v="Posting Account"/>
    <s v="Base Ledger"/>
    <s v="BASE"/>
    <n v="1419.83"/>
    <s v="Profit and Loss"/>
    <s v="5150"/>
    <x v="1"/>
    <x v="46"/>
    <x v="2"/>
    <s v="Current"/>
    <x v="10"/>
  </r>
  <r>
    <s v="2014"/>
    <x v="1"/>
    <x v="49"/>
    <x v="49"/>
    <n v="0"/>
    <n v="1373.32"/>
    <x v="10"/>
    <s v="Posting Account"/>
    <s v="Base Ledger"/>
    <s v="BASE"/>
    <n v="1373.32"/>
    <s v="Profit and Loss"/>
    <s v="5150"/>
    <x v="1"/>
    <x v="46"/>
    <x v="2"/>
    <s v="Current"/>
    <x v="10"/>
  </r>
  <r>
    <s v="2014"/>
    <x v="2"/>
    <x v="49"/>
    <x v="49"/>
    <n v="0"/>
    <n v="1424.11"/>
    <x v="10"/>
    <s v="Posting Account"/>
    <s v="Base Ledger"/>
    <s v="BASE"/>
    <n v="1424.11"/>
    <s v="Profit and Loss"/>
    <s v="5150"/>
    <x v="1"/>
    <x v="46"/>
    <x v="2"/>
    <s v="Current"/>
    <x v="10"/>
  </r>
  <r>
    <s v="2014"/>
    <x v="5"/>
    <x v="49"/>
    <x v="49"/>
    <n v="0"/>
    <n v="1426.37"/>
    <x v="10"/>
    <s v="Posting Account"/>
    <s v="Base Ledger"/>
    <s v="BASE"/>
    <n v="1426.37"/>
    <s v="Profit and Loss"/>
    <s v="5150"/>
    <x v="1"/>
    <x v="46"/>
    <x v="2"/>
    <s v="Current"/>
    <x v="10"/>
  </r>
  <r>
    <s v="2014"/>
    <x v="6"/>
    <x v="49"/>
    <x v="49"/>
    <n v="0"/>
    <n v="1425.49"/>
    <x v="10"/>
    <s v="Posting Account"/>
    <s v="Base Ledger"/>
    <s v="BASE"/>
    <n v="1425.49"/>
    <s v="Profit and Loss"/>
    <s v="5150"/>
    <x v="1"/>
    <x v="46"/>
    <x v="2"/>
    <s v="Current"/>
    <x v="10"/>
  </r>
  <r>
    <s v="2014"/>
    <x v="7"/>
    <x v="49"/>
    <x v="49"/>
    <n v="0"/>
    <n v="1425.74"/>
    <x v="10"/>
    <s v="Posting Account"/>
    <s v="Base Ledger"/>
    <s v="BASE"/>
    <n v="1425.74"/>
    <s v="Profit and Loss"/>
    <s v="5150"/>
    <x v="1"/>
    <x v="46"/>
    <x v="2"/>
    <s v="Current"/>
    <x v="10"/>
  </r>
  <r>
    <s v="2014"/>
    <x v="8"/>
    <x v="49"/>
    <x v="49"/>
    <n v="0"/>
    <n v="1432.01"/>
    <x v="10"/>
    <s v="Posting Account"/>
    <s v="Base Ledger"/>
    <s v="BASE"/>
    <n v="1432.01"/>
    <s v="Profit and Loss"/>
    <s v="5150"/>
    <x v="1"/>
    <x v="46"/>
    <x v="2"/>
    <s v="Current"/>
    <x v="10"/>
  </r>
  <r>
    <s v="2014"/>
    <x v="9"/>
    <x v="49"/>
    <x v="49"/>
    <n v="0"/>
    <n v="1431.32"/>
    <x v="10"/>
    <s v="Posting Account"/>
    <s v="Base Ledger"/>
    <s v="BASE"/>
    <n v="1431.32"/>
    <s v="Profit and Loss"/>
    <s v="5150"/>
    <x v="1"/>
    <x v="46"/>
    <x v="2"/>
    <s v="Current"/>
    <x v="10"/>
  </r>
  <r>
    <s v="2014"/>
    <x v="10"/>
    <x v="49"/>
    <x v="49"/>
    <n v="0"/>
    <n v="1379.54"/>
    <x v="10"/>
    <s v="Posting Account"/>
    <s v="Base Ledger"/>
    <s v="BASE"/>
    <n v="1379.54"/>
    <s v="Profit and Loss"/>
    <s v="5150"/>
    <x v="1"/>
    <x v="46"/>
    <x v="2"/>
    <s v="Current"/>
    <x v="10"/>
  </r>
  <r>
    <s v="2014"/>
    <x v="11"/>
    <x v="49"/>
    <x v="49"/>
    <n v="0"/>
    <n v="1432.74"/>
    <x v="10"/>
    <s v="Posting Account"/>
    <s v="Base Ledger"/>
    <s v="BASE"/>
    <n v="1432.74"/>
    <s v="Profit and Loss"/>
    <s v="5150"/>
    <x v="1"/>
    <x v="46"/>
    <x v="2"/>
    <s v="Current"/>
    <x v="10"/>
  </r>
  <r>
    <s v="2014"/>
    <x v="0"/>
    <x v="50"/>
    <x v="50"/>
    <n v="0"/>
    <n v="1218.6099999999999"/>
    <x v="7"/>
    <s v="Posting Account"/>
    <s v="Base Ledger"/>
    <s v="BASE"/>
    <n v="1218.6099999999999"/>
    <s v="Profit and Loss"/>
    <s v="5170"/>
    <x v="1"/>
    <x v="47"/>
    <x v="2"/>
    <s v="Current"/>
    <x v="7"/>
  </r>
  <r>
    <s v="2014"/>
    <x v="3"/>
    <x v="50"/>
    <x v="50"/>
    <n v="0"/>
    <n v="413.7"/>
    <x v="7"/>
    <s v="Posting Account"/>
    <s v="Base Ledger"/>
    <s v="BASE"/>
    <n v="413.7"/>
    <s v="Profit and Loss"/>
    <s v="5170"/>
    <x v="1"/>
    <x v="47"/>
    <x v="2"/>
    <s v="Current"/>
    <x v="7"/>
  </r>
  <r>
    <s v="2014"/>
    <x v="4"/>
    <x v="50"/>
    <x v="50"/>
    <n v="0"/>
    <n v="419.55"/>
    <x v="7"/>
    <s v="Posting Account"/>
    <s v="Base Ledger"/>
    <s v="BASE"/>
    <n v="419.55"/>
    <s v="Profit and Loss"/>
    <s v="5170"/>
    <x v="1"/>
    <x v="47"/>
    <x v="2"/>
    <s v="Current"/>
    <x v="7"/>
  </r>
  <r>
    <s v="2014"/>
    <x v="1"/>
    <x v="50"/>
    <x v="50"/>
    <n v="0"/>
    <n v="389.03"/>
    <x v="7"/>
    <s v="Posting Account"/>
    <s v="Base Ledger"/>
    <s v="BASE"/>
    <n v="389.03"/>
    <s v="Profit and Loss"/>
    <s v="5170"/>
    <x v="1"/>
    <x v="47"/>
    <x v="2"/>
    <s v="Current"/>
    <x v="7"/>
  </r>
  <r>
    <s v="2014"/>
    <x v="2"/>
    <x v="50"/>
    <x v="50"/>
    <n v="0"/>
    <n v="415.09"/>
    <x v="7"/>
    <s v="Posting Account"/>
    <s v="Base Ledger"/>
    <s v="BASE"/>
    <n v="415.09"/>
    <s v="Profit and Loss"/>
    <s v="5170"/>
    <x v="1"/>
    <x v="47"/>
    <x v="2"/>
    <s v="Current"/>
    <x v="7"/>
  </r>
  <r>
    <s v="2014"/>
    <x v="5"/>
    <x v="50"/>
    <x v="50"/>
    <n v="0"/>
    <n v="880.98"/>
    <x v="7"/>
    <s v="Posting Account"/>
    <s v="Base Ledger"/>
    <s v="BASE"/>
    <n v="880.98"/>
    <s v="Profit and Loss"/>
    <s v="5170"/>
    <x v="1"/>
    <x v="47"/>
    <x v="2"/>
    <s v="Current"/>
    <x v="7"/>
  </r>
  <r>
    <s v="2014"/>
    <x v="6"/>
    <x v="50"/>
    <x v="50"/>
    <n v="0"/>
    <n v="409.28"/>
    <x v="7"/>
    <s v="Posting Account"/>
    <s v="Base Ledger"/>
    <s v="BASE"/>
    <n v="409.28"/>
    <s v="Profit and Loss"/>
    <s v="5170"/>
    <x v="1"/>
    <x v="47"/>
    <x v="2"/>
    <s v="Current"/>
    <x v="7"/>
  </r>
  <r>
    <s v="2014"/>
    <x v="7"/>
    <x v="50"/>
    <x v="50"/>
    <n v="0"/>
    <n v="406.78"/>
    <x v="7"/>
    <s v="Posting Account"/>
    <s v="Base Ledger"/>
    <s v="BASE"/>
    <n v="406.78"/>
    <s v="Profit and Loss"/>
    <s v="5170"/>
    <x v="1"/>
    <x v="47"/>
    <x v="2"/>
    <s v="Current"/>
    <x v="7"/>
  </r>
  <r>
    <s v="2014"/>
    <x v="8"/>
    <x v="50"/>
    <x v="50"/>
    <n v="0"/>
    <n v="419.54"/>
    <x v="7"/>
    <s v="Posting Account"/>
    <s v="Base Ledger"/>
    <s v="BASE"/>
    <n v="419.54"/>
    <s v="Profit and Loss"/>
    <s v="5170"/>
    <x v="1"/>
    <x v="47"/>
    <x v="2"/>
    <s v="Current"/>
    <x v="7"/>
  </r>
  <r>
    <s v="2014"/>
    <x v="9"/>
    <x v="50"/>
    <x v="50"/>
    <n v="0"/>
    <n v="413.68"/>
    <x v="7"/>
    <s v="Posting Account"/>
    <s v="Base Ledger"/>
    <s v="BASE"/>
    <n v="413.68"/>
    <s v="Profit and Loss"/>
    <s v="5170"/>
    <x v="1"/>
    <x v="47"/>
    <x v="2"/>
    <s v="Current"/>
    <x v="7"/>
  </r>
  <r>
    <s v="2014"/>
    <x v="10"/>
    <x v="50"/>
    <x v="50"/>
    <n v="0"/>
    <n v="399.31"/>
    <x v="7"/>
    <s v="Posting Account"/>
    <s v="Base Ledger"/>
    <s v="BASE"/>
    <n v="399.31"/>
    <s v="Profit and Loss"/>
    <s v="5170"/>
    <x v="1"/>
    <x v="47"/>
    <x v="2"/>
    <s v="Current"/>
    <x v="7"/>
  </r>
  <r>
    <s v="2014"/>
    <x v="11"/>
    <x v="50"/>
    <x v="50"/>
    <n v="0"/>
    <n v="413.57"/>
    <x v="7"/>
    <s v="Posting Account"/>
    <s v="Base Ledger"/>
    <s v="BASE"/>
    <n v="413.57"/>
    <s v="Profit and Loss"/>
    <s v="5170"/>
    <x v="1"/>
    <x v="47"/>
    <x v="2"/>
    <s v="Current"/>
    <x v="7"/>
  </r>
  <r>
    <s v="2014"/>
    <x v="0"/>
    <x v="51"/>
    <x v="51"/>
    <n v="0"/>
    <n v="1500"/>
    <x v="10"/>
    <s v="Posting Account"/>
    <s v="Base Ledger"/>
    <s v="BASE"/>
    <n v="1500"/>
    <s v="Profit and Loss"/>
    <s v="6100"/>
    <x v="1"/>
    <x v="48"/>
    <x v="2"/>
    <s v="Current"/>
    <x v="10"/>
  </r>
  <r>
    <s v="2014"/>
    <x v="0"/>
    <x v="52"/>
    <x v="52"/>
    <n v="0"/>
    <n v="297.5"/>
    <x v="6"/>
    <s v="Posting Account"/>
    <s v="Base Ledger"/>
    <s v="BASE"/>
    <n v="297.5"/>
    <s v="Profit and Loss"/>
    <s v="6110"/>
    <x v="1"/>
    <x v="49"/>
    <x v="2"/>
    <s v="Current"/>
    <x v="6"/>
  </r>
  <r>
    <s v="2014"/>
    <x v="0"/>
    <x v="53"/>
    <x v="53"/>
    <n v="0"/>
    <n v="249.5"/>
    <x v="6"/>
    <s v="Posting Account"/>
    <s v="Base Ledger"/>
    <s v="BASE"/>
    <n v="249.5"/>
    <s v="Profit and Loss"/>
    <s v="6130"/>
    <x v="1"/>
    <x v="50"/>
    <x v="2"/>
    <s v="Current"/>
    <x v="6"/>
  </r>
  <r>
    <s v="2014"/>
    <x v="0"/>
    <x v="54"/>
    <x v="54"/>
    <n v="0"/>
    <n v="229"/>
    <x v="6"/>
    <s v="Posting Account"/>
    <s v="Base Ledger"/>
    <s v="BASE"/>
    <n v="229"/>
    <s v="Profit and Loss"/>
    <s v="6140"/>
    <x v="1"/>
    <x v="51"/>
    <x v="2"/>
    <s v="Current"/>
    <x v="6"/>
  </r>
  <r>
    <s v="2014"/>
    <x v="0"/>
    <x v="55"/>
    <x v="55"/>
    <n v="0"/>
    <n v="243.75"/>
    <x v="6"/>
    <s v="Posting Account"/>
    <s v="Base Ledger"/>
    <s v="BASE"/>
    <n v="243.75"/>
    <s v="Profit and Loss"/>
    <s v="6150"/>
    <x v="1"/>
    <x v="52"/>
    <x v="2"/>
    <s v="Current"/>
    <x v="6"/>
  </r>
  <r>
    <s v="2014"/>
    <x v="0"/>
    <x v="56"/>
    <x v="56"/>
    <n v="0"/>
    <n v="50"/>
    <x v="6"/>
    <s v="Posting Account"/>
    <s v="Base Ledger"/>
    <s v="BASE"/>
    <n v="50"/>
    <s v="Profit and Loss"/>
    <s v="6160"/>
    <x v="1"/>
    <x v="53"/>
    <x v="2"/>
    <s v="Current"/>
    <x v="6"/>
  </r>
  <r>
    <s v="2014"/>
    <x v="0"/>
    <x v="57"/>
    <x v="57"/>
    <n v="0"/>
    <n v="259.31"/>
    <x v="6"/>
    <s v="Posting Account"/>
    <s v="Base Ledger"/>
    <s v="BASE"/>
    <n v="259.31"/>
    <s v="Profit and Loss"/>
    <s v="6170"/>
    <x v="1"/>
    <x v="54"/>
    <x v="2"/>
    <s v="Current"/>
    <x v="6"/>
  </r>
  <r>
    <s v="2014"/>
    <x v="0"/>
    <x v="58"/>
    <x v="58"/>
    <n v="0"/>
    <n v="2787.19"/>
    <x v="6"/>
    <s v="Posting Account"/>
    <s v="Base Ledger"/>
    <s v="BASE"/>
    <n v="2787.19"/>
    <s v="Profit and Loss"/>
    <s v="6180"/>
    <x v="1"/>
    <x v="55"/>
    <x v="2"/>
    <s v="Current"/>
    <x v="6"/>
  </r>
  <r>
    <s v="2014"/>
    <x v="0"/>
    <x v="59"/>
    <x v="59"/>
    <n v="275"/>
    <n v="590.79"/>
    <x v="6"/>
    <s v="Posting Account"/>
    <s v="Base Ledger"/>
    <s v="BASE"/>
    <n v="315.79000000000002"/>
    <s v="Profit and Loss"/>
    <s v="6190"/>
    <x v="1"/>
    <x v="56"/>
    <x v="2"/>
    <s v="Current"/>
    <x v="6"/>
  </r>
  <r>
    <s v="2014"/>
    <x v="0"/>
    <x v="60"/>
    <x v="60"/>
    <n v="0"/>
    <n v="77.91"/>
    <x v="6"/>
    <s v="Posting Account"/>
    <s v="Base Ledger"/>
    <s v="BASE"/>
    <n v="77.91"/>
    <s v="Profit and Loss"/>
    <s v="6500"/>
    <x v="1"/>
    <x v="57"/>
    <x v="2"/>
    <s v="Current"/>
    <x v="6"/>
  </r>
  <r>
    <s v="2014"/>
    <x v="0"/>
    <x v="61"/>
    <x v="61"/>
    <n v="2000"/>
    <n v="4253.53"/>
    <x v="6"/>
    <s v="Posting Account"/>
    <s v="Base Ledger"/>
    <s v="BASE"/>
    <n v="2253.5300000000002"/>
    <s v="Profit and Loss"/>
    <s v="6510"/>
    <x v="1"/>
    <x v="58"/>
    <x v="2"/>
    <s v="Current"/>
    <x v="6"/>
  </r>
  <r>
    <s v="2014"/>
    <x v="0"/>
    <x v="62"/>
    <x v="62"/>
    <n v="0"/>
    <n v="2049.2800000000002"/>
    <x v="6"/>
    <s v="Posting Account"/>
    <s v="Base Ledger"/>
    <s v="BASE"/>
    <n v="2049.2800000000002"/>
    <s v="Profit and Loss"/>
    <s v="6520"/>
    <x v="1"/>
    <x v="59"/>
    <x v="2"/>
    <s v="Current"/>
    <x v="6"/>
  </r>
  <r>
    <s v="2014"/>
    <x v="0"/>
    <x v="63"/>
    <x v="63"/>
    <n v="0"/>
    <n v="250"/>
    <x v="6"/>
    <s v="Posting Account"/>
    <s v="Base Ledger"/>
    <s v="BASE"/>
    <n v="250"/>
    <s v="Profit and Loss"/>
    <s v="6530"/>
    <x v="1"/>
    <x v="60"/>
    <x v="2"/>
    <s v="Current"/>
    <x v="6"/>
  </r>
  <r>
    <s v="2014"/>
    <x v="0"/>
    <x v="64"/>
    <x v="64"/>
    <n v="0"/>
    <n v="5210.51"/>
    <x v="7"/>
    <s v="Posting Account"/>
    <s v="Base Ledger"/>
    <s v="BASE"/>
    <n v="5210.51"/>
    <s v="Profit and Loss"/>
    <s v="5170"/>
    <x v="2"/>
    <x v="47"/>
    <x v="2"/>
    <s v="Current"/>
    <x v="7"/>
  </r>
  <r>
    <s v="2014"/>
    <x v="3"/>
    <x v="64"/>
    <x v="64"/>
    <n v="0"/>
    <n v="1769.02"/>
    <x v="7"/>
    <s v="Posting Account"/>
    <s v="Base Ledger"/>
    <s v="BASE"/>
    <n v="1769.02"/>
    <s v="Profit and Loss"/>
    <s v="5170"/>
    <x v="2"/>
    <x v="47"/>
    <x v="2"/>
    <s v="Current"/>
    <x v="7"/>
  </r>
  <r>
    <s v="2014"/>
    <x v="4"/>
    <x v="64"/>
    <x v="64"/>
    <n v="0"/>
    <n v="1793.87"/>
    <x v="7"/>
    <s v="Posting Account"/>
    <s v="Base Ledger"/>
    <s v="BASE"/>
    <n v="1793.87"/>
    <s v="Profit and Loss"/>
    <s v="5170"/>
    <x v="2"/>
    <x v="47"/>
    <x v="2"/>
    <s v="Current"/>
    <x v="7"/>
  </r>
  <r>
    <s v="2014"/>
    <x v="1"/>
    <x v="64"/>
    <x v="64"/>
    <n v="0"/>
    <n v="1663.46"/>
    <x v="7"/>
    <s v="Posting Account"/>
    <s v="Base Ledger"/>
    <s v="BASE"/>
    <n v="1663.46"/>
    <s v="Profit and Loss"/>
    <s v="5170"/>
    <x v="2"/>
    <x v="47"/>
    <x v="2"/>
    <s v="Current"/>
    <x v="7"/>
  </r>
  <r>
    <s v="2014"/>
    <x v="2"/>
    <x v="64"/>
    <x v="64"/>
    <n v="0"/>
    <n v="1774.93"/>
    <x v="7"/>
    <s v="Posting Account"/>
    <s v="Base Ledger"/>
    <s v="BASE"/>
    <n v="1774.93"/>
    <s v="Profit and Loss"/>
    <s v="5170"/>
    <x v="2"/>
    <x v="47"/>
    <x v="2"/>
    <s v="Current"/>
    <x v="7"/>
  </r>
  <r>
    <s v="2014"/>
    <x v="5"/>
    <x v="64"/>
    <x v="64"/>
    <n v="0"/>
    <n v="3766.94"/>
    <x v="7"/>
    <s v="Posting Account"/>
    <s v="Base Ledger"/>
    <s v="BASE"/>
    <n v="3766.94"/>
    <s v="Profit and Loss"/>
    <s v="5170"/>
    <x v="2"/>
    <x v="47"/>
    <x v="2"/>
    <s v="Current"/>
    <x v="7"/>
  </r>
  <r>
    <s v="2014"/>
    <x v="6"/>
    <x v="64"/>
    <x v="64"/>
    <n v="0"/>
    <n v="1749.92"/>
    <x v="7"/>
    <s v="Posting Account"/>
    <s v="Base Ledger"/>
    <s v="BASE"/>
    <n v="1749.92"/>
    <s v="Profit and Loss"/>
    <s v="5170"/>
    <x v="2"/>
    <x v="47"/>
    <x v="2"/>
    <s v="Current"/>
    <x v="7"/>
  </r>
  <r>
    <s v="2014"/>
    <x v="7"/>
    <x v="64"/>
    <x v="64"/>
    <n v="0"/>
    <n v="1739.41"/>
    <x v="7"/>
    <s v="Posting Account"/>
    <s v="Base Ledger"/>
    <s v="BASE"/>
    <n v="1739.41"/>
    <s v="Profit and Loss"/>
    <s v="5170"/>
    <x v="2"/>
    <x v="47"/>
    <x v="2"/>
    <s v="Current"/>
    <x v="7"/>
  </r>
  <r>
    <s v="2014"/>
    <x v="8"/>
    <x v="64"/>
    <x v="64"/>
    <n v="0"/>
    <n v="1793.84"/>
    <x v="7"/>
    <s v="Posting Account"/>
    <s v="Base Ledger"/>
    <s v="BASE"/>
    <n v="1793.84"/>
    <s v="Profit and Loss"/>
    <s v="5170"/>
    <x v="2"/>
    <x v="47"/>
    <x v="2"/>
    <s v="Current"/>
    <x v="7"/>
  </r>
  <r>
    <s v="2014"/>
    <x v="9"/>
    <x v="64"/>
    <x v="64"/>
    <n v="0"/>
    <n v="1768.76"/>
    <x v="7"/>
    <s v="Posting Account"/>
    <s v="Base Ledger"/>
    <s v="BASE"/>
    <n v="1768.76"/>
    <s v="Profit and Loss"/>
    <s v="5170"/>
    <x v="2"/>
    <x v="47"/>
    <x v="2"/>
    <s v="Current"/>
    <x v="7"/>
  </r>
  <r>
    <s v="2014"/>
    <x v="10"/>
    <x v="64"/>
    <x v="64"/>
    <n v="0"/>
    <n v="1707.37"/>
    <x v="7"/>
    <s v="Posting Account"/>
    <s v="Base Ledger"/>
    <s v="BASE"/>
    <n v="1707.37"/>
    <s v="Profit and Loss"/>
    <s v="5170"/>
    <x v="2"/>
    <x v="47"/>
    <x v="2"/>
    <s v="Current"/>
    <x v="7"/>
  </r>
  <r>
    <s v="2014"/>
    <x v="11"/>
    <x v="64"/>
    <x v="64"/>
    <n v="0"/>
    <n v="1768.43"/>
    <x v="7"/>
    <s v="Posting Account"/>
    <s v="Base Ledger"/>
    <s v="BASE"/>
    <n v="1768.43"/>
    <s v="Profit and Loss"/>
    <s v="5170"/>
    <x v="2"/>
    <x v="47"/>
    <x v="2"/>
    <s v="Current"/>
    <x v="7"/>
  </r>
  <r>
    <s v="2014"/>
    <x v="0"/>
    <x v="65"/>
    <x v="65"/>
    <n v="0"/>
    <n v="500"/>
    <x v="10"/>
    <s v="Posting Account"/>
    <s v="Base Ledger"/>
    <s v="BASE"/>
    <n v="500"/>
    <s v="Profit and Loss"/>
    <s v="6100"/>
    <x v="2"/>
    <x v="48"/>
    <x v="2"/>
    <s v="Current"/>
    <x v="10"/>
  </r>
  <r>
    <s v="2014"/>
    <x v="0"/>
    <x v="66"/>
    <x v="66"/>
    <n v="0"/>
    <n v="489.95"/>
    <x v="6"/>
    <s v="Posting Account"/>
    <s v="Base Ledger"/>
    <s v="BASE"/>
    <n v="489.95"/>
    <s v="Profit and Loss"/>
    <s v="6130"/>
    <x v="2"/>
    <x v="50"/>
    <x v="2"/>
    <s v="Current"/>
    <x v="6"/>
  </r>
  <r>
    <s v="2014"/>
    <x v="0"/>
    <x v="67"/>
    <x v="67"/>
    <n v="0"/>
    <n v="537"/>
    <x v="6"/>
    <s v="Posting Account"/>
    <s v="Base Ledger"/>
    <s v="BASE"/>
    <n v="537"/>
    <s v="Profit and Loss"/>
    <s v="6140"/>
    <x v="2"/>
    <x v="51"/>
    <x v="2"/>
    <s v="Current"/>
    <x v="6"/>
  </r>
  <r>
    <s v="2014"/>
    <x v="0"/>
    <x v="68"/>
    <x v="68"/>
    <n v="0"/>
    <n v="609.38"/>
    <x v="6"/>
    <s v="Posting Account"/>
    <s v="Base Ledger"/>
    <s v="BASE"/>
    <n v="609.38"/>
    <s v="Profit and Loss"/>
    <s v="6150"/>
    <x v="2"/>
    <x v="52"/>
    <x v="2"/>
    <s v="Current"/>
    <x v="6"/>
  </r>
  <r>
    <s v="2014"/>
    <x v="0"/>
    <x v="69"/>
    <x v="69"/>
    <n v="0"/>
    <n v="864.38"/>
    <x v="6"/>
    <s v="Posting Account"/>
    <s v="Base Ledger"/>
    <s v="BASE"/>
    <n v="864.38"/>
    <s v="Profit and Loss"/>
    <s v="6170"/>
    <x v="2"/>
    <x v="54"/>
    <x v="2"/>
    <s v="Current"/>
    <x v="6"/>
  </r>
  <r>
    <s v="2014"/>
    <x v="0"/>
    <x v="70"/>
    <x v="70"/>
    <n v="0"/>
    <n v="2787.19"/>
    <x v="6"/>
    <s v="Posting Account"/>
    <s v="Base Ledger"/>
    <s v="BASE"/>
    <n v="2787.19"/>
    <s v="Profit and Loss"/>
    <s v="6180"/>
    <x v="2"/>
    <x v="55"/>
    <x v="2"/>
    <s v="Current"/>
    <x v="6"/>
  </r>
  <r>
    <s v="2014"/>
    <x v="0"/>
    <x v="71"/>
    <x v="71"/>
    <n v="275"/>
    <n v="590.79"/>
    <x v="6"/>
    <s v="Posting Account"/>
    <s v="Base Ledger"/>
    <s v="BASE"/>
    <n v="315.79000000000002"/>
    <s v="Profit and Loss"/>
    <s v="6190"/>
    <x v="2"/>
    <x v="56"/>
    <x v="2"/>
    <s v="Current"/>
    <x v="6"/>
  </r>
  <r>
    <s v="2014"/>
    <x v="0"/>
    <x v="72"/>
    <x v="72"/>
    <n v="0"/>
    <n v="129.29"/>
    <x v="6"/>
    <s v="Posting Account"/>
    <s v="Base Ledger"/>
    <s v="BASE"/>
    <n v="129.29"/>
    <s v="Profit and Loss"/>
    <s v="6500"/>
    <x v="2"/>
    <x v="57"/>
    <x v="2"/>
    <s v="Current"/>
    <x v="6"/>
  </r>
  <r>
    <s v="2014"/>
    <x v="0"/>
    <x v="73"/>
    <x v="73"/>
    <n v="2000"/>
    <n v="4253.53"/>
    <x v="6"/>
    <s v="Posting Account"/>
    <s v="Base Ledger"/>
    <s v="BASE"/>
    <n v="2253.5300000000002"/>
    <s v="Profit and Loss"/>
    <s v="6510"/>
    <x v="2"/>
    <x v="58"/>
    <x v="2"/>
    <s v="Current"/>
    <x v="6"/>
  </r>
  <r>
    <s v="2014"/>
    <x v="0"/>
    <x v="74"/>
    <x v="74"/>
    <n v="1254.74"/>
    <n v="52092.05"/>
    <x v="3"/>
    <s v="Posting Account"/>
    <s v="Base Ledger"/>
    <s v="BASE"/>
    <n v="50837.31"/>
    <s v="Profit and Loss"/>
    <s v="5130"/>
    <x v="3"/>
    <x v="61"/>
    <x v="2"/>
    <s v="Current"/>
    <x v="3"/>
  </r>
  <r>
    <s v="2014"/>
    <x v="3"/>
    <x v="74"/>
    <x v="74"/>
    <n v="0"/>
    <n v="3.3"/>
    <x v="3"/>
    <s v="Posting Account"/>
    <s v="Base Ledger"/>
    <s v="BASE"/>
    <n v="3.3"/>
    <s v="Profit and Loss"/>
    <s v="5130"/>
    <x v="3"/>
    <x v="61"/>
    <x v="2"/>
    <s v="Current"/>
    <x v="3"/>
  </r>
  <r>
    <s v="2014"/>
    <x v="1"/>
    <x v="74"/>
    <x v="74"/>
    <n v="0"/>
    <n v="503.4"/>
    <x v="3"/>
    <s v="Posting Account"/>
    <s v="Base Ledger"/>
    <s v="BASE"/>
    <n v="503.4"/>
    <s v="Profit and Loss"/>
    <s v="5130"/>
    <x v="3"/>
    <x v="61"/>
    <x v="2"/>
    <s v="Current"/>
    <x v="3"/>
  </r>
  <r>
    <s v="2014"/>
    <x v="2"/>
    <x v="74"/>
    <x v="74"/>
    <n v="0"/>
    <n v="240.26"/>
    <x v="3"/>
    <s v="Posting Account"/>
    <s v="Base Ledger"/>
    <s v="BASE"/>
    <n v="240.26"/>
    <s v="Profit and Loss"/>
    <s v="5130"/>
    <x v="3"/>
    <x v="61"/>
    <x v="2"/>
    <s v="Current"/>
    <x v="3"/>
  </r>
  <r>
    <s v="2014"/>
    <x v="0"/>
    <x v="75"/>
    <x v="75"/>
    <n v="0"/>
    <n v="1520"/>
    <x v="10"/>
    <s v="Posting Account"/>
    <s v="Base Ledger"/>
    <s v="BASE"/>
    <n v="1520"/>
    <s v="Profit and Loss"/>
    <s v="6100"/>
    <x v="3"/>
    <x v="48"/>
    <x v="2"/>
    <s v="Current"/>
    <x v="10"/>
  </r>
  <r>
    <s v="2014"/>
    <x v="0"/>
    <x v="76"/>
    <x v="76"/>
    <n v="0"/>
    <n v="792"/>
    <x v="6"/>
    <s v="Posting Account"/>
    <s v="Base Ledger"/>
    <s v="BASE"/>
    <n v="792"/>
    <s v="Profit and Loss"/>
    <s v="6140"/>
    <x v="3"/>
    <x v="51"/>
    <x v="2"/>
    <s v="Current"/>
    <x v="6"/>
  </r>
  <r>
    <s v="2014"/>
    <x v="0"/>
    <x v="77"/>
    <x v="77"/>
    <n v="0"/>
    <n v="1462.5"/>
    <x v="6"/>
    <s v="Posting Account"/>
    <s v="Base Ledger"/>
    <s v="BASE"/>
    <n v="1462.5"/>
    <s v="Profit and Loss"/>
    <s v="6150"/>
    <x v="3"/>
    <x v="52"/>
    <x v="2"/>
    <s v="Current"/>
    <x v="6"/>
  </r>
  <r>
    <s v="2014"/>
    <x v="0"/>
    <x v="78"/>
    <x v="78"/>
    <n v="0"/>
    <n v="450"/>
    <x v="6"/>
    <s v="Posting Account"/>
    <s v="Base Ledger"/>
    <s v="BASE"/>
    <n v="450"/>
    <s v="Profit and Loss"/>
    <s v="6160"/>
    <x v="3"/>
    <x v="53"/>
    <x v="2"/>
    <s v="Current"/>
    <x v="6"/>
  </r>
  <r>
    <s v="2014"/>
    <x v="0"/>
    <x v="79"/>
    <x v="79"/>
    <n v="0"/>
    <n v="2074.5"/>
    <x v="6"/>
    <s v="Posting Account"/>
    <s v="Base Ledger"/>
    <s v="BASE"/>
    <n v="2074.5"/>
    <s v="Profit and Loss"/>
    <s v="6170"/>
    <x v="3"/>
    <x v="54"/>
    <x v="2"/>
    <s v="Current"/>
    <x v="6"/>
  </r>
  <r>
    <s v="2014"/>
    <x v="0"/>
    <x v="80"/>
    <x v="80"/>
    <n v="0"/>
    <n v="19510.3"/>
    <x v="6"/>
    <s v="Posting Account"/>
    <s v="Base Ledger"/>
    <s v="BASE"/>
    <n v="19510.3"/>
    <s v="Profit and Loss"/>
    <s v="6180"/>
    <x v="3"/>
    <x v="55"/>
    <x v="2"/>
    <s v="Current"/>
    <x v="6"/>
  </r>
  <r>
    <s v="2014"/>
    <x v="0"/>
    <x v="81"/>
    <x v="81"/>
    <n v="1925"/>
    <n v="4135.51"/>
    <x v="6"/>
    <s v="Posting Account"/>
    <s v="Base Ledger"/>
    <s v="BASE"/>
    <n v="2210.5100000000002"/>
    <s v="Profit and Loss"/>
    <s v="6190"/>
    <x v="3"/>
    <x v="56"/>
    <x v="2"/>
    <s v="Current"/>
    <x v="6"/>
  </r>
  <r>
    <s v="2014"/>
    <x v="0"/>
    <x v="82"/>
    <x v="82"/>
    <n v="0"/>
    <n v="365.66"/>
    <x v="6"/>
    <s v="Posting Account"/>
    <s v="Base Ledger"/>
    <s v="BASE"/>
    <n v="365.66"/>
    <s v="Profit and Loss"/>
    <s v="6500"/>
    <x v="3"/>
    <x v="57"/>
    <x v="2"/>
    <s v="Current"/>
    <x v="6"/>
  </r>
  <r>
    <s v="2014"/>
    <x v="0"/>
    <x v="83"/>
    <x v="83"/>
    <n v="6000"/>
    <n v="12760.58"/>
    <x v="6"/>
    <s v="Posting Account"/>
    <s v="Base Ledger"/>
    <s v="BASE"/>
    <n v="6760.58"/>
    <s v="Profit and Loss"/>
    <s v="6510"/>
    <x v="3"/>
    <x v="58"/>
    <x v="2"/>
    <s v="Current"/>
    <x v="6"/>
  </r>
  <r>
    <s v="2014"/>
    <x v="0"/>
    <x v="84"/>
    <x v="84"/>
    <n v="0"/>
    <n v="16999.46"/>
    <x v="6"/>
    <s v="Posting Account"/>
    <s v="Base Ledger"/>
    <s v="BASE"/>
    <n v="16999.46"/>
    <s v="Profit and Loss"/>
    <s v="6520"/>
    <x v="3"/>
    <x v="59"/>
    <x v="2"/>
    <s v="Current"/>
    <x v="6"/>
  </r>
  <r>
    <s v="2014"/>
    <x v="0"/>
    <x v="85"/>
    <x v="85"/>
    <n v="0"/>
    <n v="2582.9899999999998"/>
    <x v="6"/>
    <s v="Posting Account"/>
    <s v="Base Ledger"/>
    <s v="BASE"/>
    <n v="2582.9899999999998"/>
    <s v="Profit and Loss"/>
    <s v="6530"/>
    <x v="3"/>
    <x v="60"/>
    <x v="2"/>
    <s v="Current"/>
    <x v="6"/>
  </r>
  <r>
    <s v="2014"/>
    <x v="0"/>
    <x v="86"/>
    <x v="86"/>
    <n v="15846.67"/>
    <n v="354397.52"/>
    <x v="6"/>
    <s v="Posting Account"/>
    <s v="Base Ledger"/>
    <s v="BASE"/>
    <n v="338550.85"/>
    <s v="Profit and Loss"/>
    <s v="5600"/>
    <x v="4"/>
    <x v="62"/>
    <x v="2"/>
    <s v="Current"/>
    <x v="6"/>
  </r>
  <r>
    <s v="2014"/>
    <x v="0"/>
    <x v="87"/>
    <x v="87"/>
    <n v="0"/>
    <n v="3570"/>
    <x v="10"/>
    <s v="Posting Account"/>
    <s v="Base Ledger"/>
    <s v="BASE"/>
    <n v="3570"/>
    <s v="Profit and Loss"/>
    <s v="6100"/>
    <x v="4"/>
    <x v="48"/>
    <x v="2"/>
    <s v="Current"/>
    <x v="10"/>
  </r>
  <r>
    <s v="2014"/>
    <x v="0"/>
    <x v="88"/>
    <x v="88"/>
    <n v="0"/>
    <n v="628.55999999999995"/>
    <x v="6"/>
    <s v="Posting Account"/>
    <s v="Base Ledger"/>
    <s v="BASE"/>
    <n v="628.55999999999995"/>
    <s v="Profit and Loss"/>
    <s v="6110"/>
    <x v="4"/>
    <x v="49"/>
    <x v="2"/>
    <s v="Current"/>
    <x v="6"/>
  </r>
  <r>
    <s v="2014"/>
    <x v="0"/>
    <x v="89"/>
    <x v="89"/>
    <n v="0"/>
    <n v="1550"/>
    <x v="6"/>
    <s v="Posting Account"/>
    <s v="Base Ledger"/>
    <s v="BASE"/>
    <n v="1550"/>
    <s v="Profit and Loss"/>
    <s v="6120"/>
    <x v="4"/>
    <x v="63"/>
    <x v="2"/>
    <s v="Current"/>
    <x v="6"/>
  </r>
  <r>
    <s v="2014"/>
    <x v="0"/>
    <x v="90"/>
    <x v="90"/>
    <n v="0"/>
    <n v="1218.75"/>
    <x v="6"/>
    <s v="Posting Account"/>
    <s v="Base Ledger"/>
    <s v="BASE"/>
    <n v="1218.75"/>
    <s v="Profit and Loss"/>
    <s v="6150"/>
    <x v="4"/>
    <x v="52"/>
    <x v="2"/>
    <s v="Current"/>
    <x v="6"/>
  </r>
  <r>
    <s v="2014"/>
    <x v="0"/>
    <x v="91"/>
    <x v="91"/>
    <n v="0"/>
    <n v="950"/>
    <x v="6"/>
    <s v="Posting Account"/>
    <s v="Base Ledger"/>
    <s v="BASE"/>
    <n v="950"/>
    <s v="Profit and Loss"/>
    <s v="6160"/>
    <x v="4"/>
    <x v="53"/>
    <x v="2"/>
    <s v="Current"/>
    <x v="6"/>
  </r>
  <r>
    <s v="2014"/>
    <x v="0"/>
    <x v="92"/>
    <x v="92"/>
    <n v="0"/>
    <n v="1728.75"/>
    <x v="6"/>
    <s v="Posting Account"/>
    <s v="Base Ledger"/>
    <s v="BASE"/>
    <n v="1728.75"/>
    <s v="Profit and Loss"/>
    <s v="6170"/>
    <x v="4"/>
    <x v="54"/>
    <x v="2"/>
    <s v="Current"/>
    <x v="6"/>
  </r>
  <r>
    <s v="2014"/>
    <x v="0"/>
    <x v="93"/>
    <x v="93"/>
    <n v="0"/>
    <n v="11148.74"/>
    <x v="6"/>
    <s v="Posting Account"/>
    <s v="Base Ledger"/>
    <s v="BASE"/>
    <n v="11148.74"/>
    <s v="Profit and Loss"/>
    <s v="6180"/>
    <x v="4"/>
    <x v="55"/>
    <x v="2"/>
    <s v="Current"/>
    <x v="6"/>
  </r>
  <r>
    <s v="2014"/>
    <x v="0"/>
    <x v="94"/>
    <x v="94"/>
    <n v="1100"/>
    <n v="2363.15"/>
    <x v="6"/>
    <s v="Posting Account"/>
    <s v="Base Ledger"/>
    <s v="BASE"/>
    <n v="1263.1500000000001"/>
    <s v="Profit and Loss"/>
    <s v="6190"/>
    <x v="4"/>
    <x v="56"/>
    <x v="2"/>
    <s v="Current"/>
    <x v="6"/>
  </r>
  <r>
    <s v="2014"/>
    <x v="0"/>
    <x v="95"/>
    <x v="95"/>
    <n v="447.17"/>
    <n v="2978.12"/>
    <x v="6"/>
    <s v="Posting Account"/>
    <s v="Base Ledger"/>
    <s v="BASE"/>
    <n v="2530.9499999999998"/>
    <s v="Profit and Loss"/>
    <s v="6500"/>
    <x v="4"/>
    <x v="57"/>
    <x v="2"/>
    <s v="Current"/>
    <x v="6"/>
  </r>
  <r>
    <s v="2014"/>
    <x v="0"/>
    <x v="96"/>
    <x v="96"/>
    <n v="3000"/>
    <n v="6380.29"/>
    <x v="6"/>
    <s v="Posting Account"/>
    <s v="Base Ledger"/>
    <s v="BASE"/>
    <n v="3380.29"/>
    <s v="Profit and Loss"/>
    <s v="6510"/>
    <x v="4"/>
    <x v="58"/>
    <x v="2"/>
    <s v="Current"/>
    <x v="6"/>
  </r>
  <r>
    <s v="2014"/>
    <x v="0"/>
    <x v="97"/>
    <x v="97"/>
    <n v="0"/>
    <n v="14942.01"/>
    <x v="6"/>
    <s v="Posting Account"/>
    <s v="Base Ledger"/>
    <s v="BASE"/>
    <n v="14942.01"/>
    <s v="Profit and Loss"/>
    <s v="6520"/>
    <x v="4"/>
    <x v="59"/>
    <x v="2"/>
    <s v="Current"/>
    <x v="6"/>
  </r>
  <r>
    <s v="2014"/>
    <x v="0"/>
    <x v="98"/>
    <x v="98"/>
    <n v="0"/>
    <n v="1689.62"/>
    <x v="6"/>
    <s v="Posting Account"/>
    <s v="Base Ledger"/>
    <s v="BASE"/>
    <n v="1689.62"/>
    <s v="Profit and Loss"/>
    <s v="6530"/>
    <x v="4"/>
    <x v="60"/>
    <x v="2"/>
    <s v="Current"/>
    <x v="6"/>
  </r>
  <r>
    <s v="2014"/>
    <x v="0"/>
    <x v="99"/>
    <x v="99"/>
    <n v="0"/>
    <n v="12509.87"/>
    <x v="3"/>
    <s v="Posting Account"/>
    <s v="Base Ledger"/>
    <s v="BASE"/>
    <n v="12509.87"/>
    <s v="Profit and Loss"/>
    <s v="5110"/>
    <x v="5"/>
    <x v="64"/>
    <x v="2"/>
    <s v="Current"/>
    <x v="3"/>
  </r>
  <r>
    <s v="2014"/>
    <x v="0"/>
    <x v="100"/>
    <x v="100"/>
    <n v="29000"/>
    <n v="66700"/>
    <x v="6"/>
    <s v="Posting Account"/>
    <s v="Base Ledger"/>
    <s v="BASE"/>
    <n v="37700"/>
    <s v="Profit and Loss"/>
    <s v="5600"/>
    <x v="5"/>
    <x v="62"/>
    <x v="2"/>
    <s v="Current"/>
    <x v="6"/>
  </r>
  <r>
    <s v="2014"/>
    <x v="0"/>
    <x v="101"/>
    <x v="101"/>
    <n v="0"/>
    <n v="975"/>
    <x v="6"/>
    <s v="Posting Account"/>
    <s v="Base Ledger"/>
    <s v="BASE"/>
    <n v="975"/>
    <s v="Profit and Loss"/>
    <s v="6120"/>
    <x v="5"/>
    <x v="63"/>
    <x v="2"/>
    <s v="Current"/>
    <x v="6"/>
  </r>
  <r>
    <s v="2014"/>
    <x v="0"/>
    <x v="102"/>
    <x v="102"/>
    <n v="0"/>
    <n v="10949.62"/>
    <x v="6"/>
    <s v="Posting Account"/>
    <s v="Base Ledger"/>
    <s v="BASE"/>
    <n v="10949.62"/>
    <s v="Profit and Loss"/>
    <s v="6150"/>
    <x v="5"/>
    <x v="52"/>
    <x v="2"/>
    <s v="Current"/>
    <x v="6"/>
  </r>
  <r>
    <s v="2014"/>
    <x v="0"/>
    <x v="103"/>
    <x v="103"/>
    <n v="0"/>
    <n v="89.5"/>
    <x v="6"/>
    <s v="Posting Account"/>
    <s v="Base Ledger"/>
    <s v="BASE"/>
    <n v="89.5"/>
    <s v="Profit and Loss"/>
    <s v="6160"/>
    <x v="5"/>
    <x v="53"/>
    <x v="2"/>
    <s v="Current"/>
    <x v="6"/>
  </r>
  <r>
    <s v="2014"/>
    <x v="0"/>
    <x v="104"/>
    <x v="104"/>
    <n v="0"/>
    <n v="1555.88"/>
    <x v="6"/>
    <s v="Posting Account"/>
    <s v="Base Ledger"/>
    <s v="BASE"/>
    <n v="1555.88"/>
    <s v="Profit and Loss"/>
    <s v="6170"/>
    <x v="5"/>
    <x v="54"/>
    <x v="2"/>
    <s v="Current"/>
    <x v="6"/>
  </r>
  <r>
    <s v="2014"/>
    <x v="0"/>
    <x v="105"/>
    <x v="105"/>
    <n v="0"/>
    <n v="5574.37"/>
    <x v="6"/>
    <s v="Posting Account"/>
    <s v="Base Ledger"/>
    <s v="BASE"/>
    <n v="5574.37"/>
    <s v="Profit and Loss"/>
    <s v="6180"/>
    <x v="5"/>
    <x v="55"/>
    <x v="2"/>
    <s v="Current"/>
    <x v="6"/>
  </r>
  <r>
    <s v="2014"/>
    <x v="0"/>
    <x v="106"/>
    <x v="106"/>
    <n v="550"/>
    <n v="1181.58"/>
    <x v="6"/>
    <s v="Posting Account"/>
    <s v="Base Ledger"/>
    <s v="BASE"/>
    <n v="631.58000000000004"/>
    <s v="Profit and Loss"/>
    <s v="6190"/>
    <x v="5"/>
    <x v="56"/>
    <x v="2"/>
    <s v="Current"/>
    <x v="6"/>
  </r>
  <r>
    <s v="2014"/>
    <x v="0"/>
    <x v="107"/>
    <x v="107"/>
    <n v="0"/>
    <n v="639.72"/>
    <x v="6"/>
    <s v="Posting Account"/>
    <s v="Base Ledger"/>
    <s v="BASE"/>
    <n v="639.72"/>
    <s v="Profit and Loss"/>
    <s v="6500"/>
    <x v="5"/>
    <x v="57"/>
    <x v="2"/>
    <s v="Current"/>
    <x v="6"/>
  </r>
  <r>
    <s v="2014"/>
    <x v="0"/>
    <x v="108"/>
    <x v="108"/>
    <n v="5000"/>
    <n v="10633.82"/>
    <x v="6"/>
    <s v="Posting Account"/>
    <s v="Base Ledger"/>
    <s v="BASE"/>
    <n v="5633.82"/>
    <s v="Profit and Loss"/>
    <s v="6510"/>
    <x v="5"/>
    <x v="58"/>
    <x v="2"/>
    <s v="Current"/>
    <x v="6"/>
  </r>
  <r>
    <s v="2014"/>
    <x v="0"/>
    <x v="109"/>
    <x v="109"/>
    <n v="0"/>
    <n v="11988.04"/>
    <x v="6"/>
    <s v="Posting Account"/>
    <s v="Base Ledger"/>
    <s v="BASE"/>
    <n v="11988.04"/>
    <s v="Profit and Loss"/>
    <s v="6520"/>
    <x v="5"/>
    <x v="59"/>
    <x v="2"/>
    <s v="Current"/>
    <x v="6"/>
  </r>
  <r>
    <s v="2014"/>
    <x v="0"/>
    <x v="110"/>
    <x v="110"/>
    <n v="0"/>
    <n v="1759.7"/>
    <x v="6"/>
    <s v="Posting Account"/>
    <s v="Base Ledger"/>
    <s v="BASE"/>
    <n v="1759.7"/>
    <s v="Profit and Loss"/>
    <s v="6530"/>
    <x v="5"/>
    <x v="60"/>
    <x v="2"/>
    <s v="Current"/>
    <x v="6"/>
  </r>
  <r>
    <s v="2014"/>
    <x v="0"/>
    <x v="111"/>
    <x v="111"/>
    <n v="0"/>
    <n v="243.75"/>
    <x v="6"/>
    <s v="Posting Account"/>
    <s v="Base Ledger"/>
    <s v="BASE"/>
    <n v="243.75"/>
    <s v="Profit and Loss"/>
    <s v="6150"/>
    <x v="6"/>
    <x v="52"/>
    <x v="2"/>
    <s v="Current"/>
    <x v="6"/>
  </r>
  <r>
    <s v="2014"/>
    <x v="0"/>
    <x v="112"/>
    <x v="112"/>
    <n v="0"/>
    <n v="55"/>
    <x v="6"/>
    <s v="Posting Account"/>
    <s v="Base Ledger"/>
    <s v="BASE"/>
    <n v="55"/>
    <s v="Profit and Loss"/>
    <s v="6160"/>
    <x v="6"/>
    <x v="53"/>
    <x v="2"/>
    <s v="Current"/>
    <x v="6"/>
  </r>
  <r>
    <s v="2014"/>
    <x v="0"/>
    <x v="113"/>
    <x v="113"/>
    <n v="0"/>
    <n v="345.75"/>
    <x v="6"/>
    <s v="Posting Account"/>
    <s v="Base Ledger"/>
    <s v="BASE"/>
    <n v="345.75"/>
    <s v="Profit and Loss"/>
    <s v="6170"/>
    <x v="6"/>
    <x v="54"/>
    <x v="2"/>
    <s v="Current"/>
    <x v="6"/>
  </r>
  <r>
    <s v="2014"/>
    <x v="0"/>
    <x v="114"/>
    <x v="114"/>
    <n v="0"/>
    <n v="13935.91"/>
    <x v="6"/>
    <s v="Posting Account"/>
    <s v="Base Ledger"/>
    <s v="BASE"/>
    <n v="13935.91"/>
    <s v="Profit and Loss"/>
    <s v="6180"/>
    <x v="6"/>
    <x v="55"/>
    <x v="2"/>
    <s v="Current"/>
    <x v="6"/>
  </r>
  <r>
    <s v="2014"/>
    <x v="0"/>
    <x v="115"/>
    <x v="115"/>
    <n v="1375"/>
    <n v="2953.94"/>
    <x v="6"/>
    <s v="Posting Account"/>
    <s v="Base Ledger"/>
    <s v="BASE"/>
    <n v="1578.94"/>
    <s v="Profit and Loss"/>
    <s v="6190"/>
    <x v="6"/>
    <x v="56"/>
    <x v="2"/>
    <s v="Current"/>
    <x v="6"/>
  </r>
  <r>
    <s v="2014"/>
    <x v="0"/>
    <x v="116"/>
    <x v="116"/>
    <n v="0"/>
    <n v="110.81"/>
    <x v="6"/>
    <s v="Posting Account"/>
    <s v="Base Ledger"/>
    <s v="BASE"/>
    <n v="110.81"/>
    <s v="Profit and Loss"/>
    <s v="6500"/>
    <x v="6"/>
    <x v="57"/>
    <x v="2"/>
    <s v="Current"/>
    <x v="6"/>
  </r>
  <r>
    <s v="2014"/>
    <x v="0"/>
    <x v="117"/>
    <x v="117"/>
    <n v="2000"/>
    <n v="4253.53"/>
    <x v="6"/>
    <s v="Posting Account"/>
    <s v="Base Ledger"/>
    <s v="BASE"/>
    <n v="2253.5300000000002"/>
    <s v="Profit and Loss"/>
    <s v="6510"/>
    <x v="6"/>
    <x v="58"/>
    <x v="2"/>
    <s v="Current"/>
    <x v="6"/>
  </r>
  <r>
    <s v="2014"/>
    <x v="0"/>
    <x v="118"/>
    <x v="118"/>
    <n v="0"/>
    <n v="45000"/>
    <x v="6"/>
    <s v="Posting Account"/>
    <s v="Base Ledger"/>
    <s v="BASE"/>
    <n v="45000"/>
    <s v="Profit and Loss"/>
    <s v="6520"/>
    <x v="6"/>
    <x v="59"/>
    <x v="2"/>
    <s v="Current"/>
    <x v="6"/>
  </r>
  <r>
    <s v="2014"/>
    <x v="0"/>
    <x v="119"/>
    <x v="119"/>
    <n v="894.12"/>
    <n v="0"/>
    <x v="0"/>
    <s v="Posting Account"/>
    <s v="Base Ledger"/>
    <s v="BASE"/>
    <n v="-894.12"/>
    <s v="Profit and Loss"/>
    <s v="4115"/>
    <x v="0"/>
    <x v="65"/>
    <x v="0"/>
    <s v="Current"/>
    <x v="0"/>
  </r>
  <r>
    <s v="2014"/>
    <x v="0"/>
    <x v="120"/>
    <x v="120"/>
    <n v="6542.12"/>
    <n v="0"/>
    <x v="0"/>
    <s v="Posting Account"/>
    <s v="Base Ledger"/>
    <s v="BASE"/>
    <n v="-6542.12"/>
    <s v="Profit and Loss"/>
    <s v="4115"/>
    <x v="0"/>
    <x v="65"/>
    <x v="1"/>
    <s v="Current"/>
    <x v="0"/>
  </r>
  <r>
    <s v="2014"/>
    <x v="0"/>
    <x v="121"/>
    <x v="121"/>
    <n v="5034.33"/>
    <n v="0"/>
    <x v="0"/>
    <s v="Posting Account"/>
    <s v="Base Ledger"/>
    <s v="BASE"/>
    <n v="-5034.33"/>
    <s v="Profit and Loss"/>
    <s v="4116"/>
    <x v="0"/>
    <x v="66"/>
    <x v="0"/>
    <s v="Current"/>
    <x v="0"/>
  </r>
  <r>
    <s v="2014"/>
    <x v="0"/>
    <x v="122"/>
    <x v="122"/>
    <n v="1693.32"/>
    <n v="0"/>
    <x v="0"/>
    <s v="Posting Account"/>
    <s v="Base Ledger"/>
    <s v="BASE"/>
    <n v="-1693.32"/>
    <s v="Profit and Loss"/>
    <s v="4117"/>
    <x v="0"/>
    <x v="67"/>
    <x v="0"/>
    <s v="Current"/>
    <x v="0"/>
  </r>
  <r>
    <s v="2014"/>
    <x v="0"/>
    <x v="123"/>
    <x v="123"/>
    <n v="1693.32"/>
    <n v="0"/>
    <x v="0"/>
    <s v="Posting Account"/>
    <s v="Base Ledger"/>
    <s v="BASE"/>
    <n v="-1693.32"/>
    <s v="Profit and Loss"/>
    <s v="4117"/>
    <x v="0"/>
    <x v="67"/>
    <x v="1"/>
    <s v="Current"/>
    <x v="0"/>
  </r>
  <r>
    <s v="2014"/>
    <x v="0"/>
    <x v="124"/>
    <x v="124"/>
    <n v="0"/>
    <n v="0"/>
    <x v="9"/>
    <s v="Posting Account"/>
    <s v="Base Ledger"/>
    <s v="BASE"/>
    <n v="0"/>
    <s v="Profit and Loss"/>
    <s v="7401"/>
    <x v="0"/>
    <x v="68"/>
    <x v="2"/>
    <s v="Current"/>
    <x v="9"/>
  </r>
  <r>
    <s v="2014"/>
    <x v="0"/>
    <x v="125"/>
    <x v="125"/>
    <n v="0"/>
    <n v="0"/>
    <x v="9"/>
    <s v="Posting Account"/>
    <s v="Base Ledger"/>
    <s v="BASE"/>
    <n v="0"/>
    <s v="Profit and Loss"/>
    <s v="7402"/>
    <x v="0"/>
    <x v="69"/>
    <x v="2"/>
    <s v="Current"/>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rofitandLoss" cacheId="20" applyNumberFormats="0" applyBorderFormats="0" applyFontFormats="0" applyPatternFormats="0" applyAlignmentFormats="0" applyWidthHeightFormats="1" dataCaption="Values" updatedVersion="6" minRefreshableVersion="3" showDrill="0" itemPrintTitles="1" createdVersion="5" indent="0" compact="0" compactData="0" multipleFieldFilters="0">
  <location ref="E11:K149" firstHeaderRow="0" firstDataRow="1" firstDataCol="4"/>
  <pivotFields count="18">
    <pivotField compact="0" outline="0" showAll="0" defaultSubtotal="0"/>
    <pivotField compact="0" outline="0" showAll="0" defaultSubtotal="0">
      <items count="12">
        <item x="0"/>
        <item x="3"/>
        <item x="4"/>
        <item x="1"/>
        <item x="2"/>
        <item x="5"/>
        <item x="6"/>
        <item x="7"/>
        <item x="8"/>
        <item x="9"/>
        <item x="10"/>
        <item x="11"/>
      </items>
    </pivotField>
    <pivotField axis="axisRow" compact="0" outline="0" showAll="0" defaultSubtotal="0">
      <items count="126">
        <item x="0"/>
        <item x="1"/>
        <item x="5"/>
        <item x="14"/>
        <item x="15"/>
        <item x="19"/>
        <item x="20"/>
        <item x="21"/>
        <item x="43"/>
        <item x="45"/>
        <item x="47"/>
        <item x="49"/>
        <item x="50"/>
        <item x="64"/>
        <item x="74"/>
        <item x="2"/>
        <item x="3"/>
        <item x="4"/>
        <item x="119"/>
        <item x="120"/>
        <item x="121"/>
        <item x="122"/>
        <item x="123"/>
        <item x="6"/>
        <item x="7"/>
        <item x="8"/>
        <item x="9"/>
        <item x="10"/>
        <item x="11"/>
        <item x="12"/>
        <item x="13"/>
        <item x="16"/>
        <item x="17"/>
        <item x="18"/>
        <item x="22"/>
        <item x="23"/>
        <item x="24"/>
        <item x="25"/>
        <item x="26"/>
        <item x="27"/>
        <item x="28"/>
        <item x="29"/>
        <item x="30"/>
        <item x="31"/>
        <item x="32"/>
        <item x="33"/>
        <item x="34"/>
        <item x="35"/>
        <item x="36"/>
        <item x="37"/>
        <item x="38"/>
        <item x="39"/>
        <item x="40"/>
        <item x="41"/>
        <item x="42"/>
        <item x="44"/>
        <item x="46"/>
        <item x="124"/>
        <item x="125"/>
        <item x="48"/>
        <item x="51"/>
        <item x="52"/>
        <item x="53"/>
        <item x="54"/>
        <item x="55"/>
        <item x="56"/>
        <item x="57"/>
        <item x="58"/>
        <item x="59"/>
        <item x="60"/>
        <item x="61"/>
        <item x="62"/>
        <item x="63"/>
        <item x="65"/>
        <item x="66"/>
        <item x="67"/>
        <item x="68"/>
        <item x="69"/>
        <item x="70"/>
        <item x="71"/>
        <item x="72"/>
        <item x="73"/>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s>
    </pivotField>
    <pivotField axis="axisRow" compact="0" outline="0" showAll="0" defaultSubtotal="0">
      <items count="126">
        <item x="74"/>
        <item x="15"/>
        <item x="49"/>
        <item x="45"/>
        <item x="19"/>
        <item x="20"/>
        <item x="43"/>
        <item x="47"/>
        <item x="64"/>
        <item x="50"/>
        <item x="21"/>
        <item x="1"/>
        <item x="0"/>
        <item x="5"/>
        <item x="14"/>
        <item x="2"/>
        <item x="3"/>
        <item x="4"/>
        <item x="119"/>
        <item x="120"/>
        <item x="121"/>
        <item x="122"/>
        <item x="123"/>
        <item x="6"/>
        <item x="7"/>
        <item x="8"/>
        <item x="9"/>
        <item x="10"/>
        <item x="11"/>
        <item x="12"/>
        <item x="13"/>
        <item x="16"/>
        <item x="17"/>
        <item x="18"/>
        <item x="22"/>
        <item x="23"/>
        <item x="24"/>
        <item x="25"/>
        <item x="26"/>
        <item x="27"/>
        <item x="28"/>
        <item x="29"/>
        <item x="30"/>
        <item x="31"/>
        <item x="32"/>
        <item x="33"/>
        <item x="34"/>
        <item x="35"/>
        <item x="36"/>
        <item x="37"/>
        <item x="38"/>
        <item x="39"/>
        <item x="40"/>
        <item x="41"/>
        <item x="42"/>
        <item x="44"/>
        <item x="46"/>
        <item x="124"/>
        <item x="125"/>
        <item x="48"/>
        <item x="51"/>
        <item x="52"/>
        <item x="53"/>
        <item x="54"/>
        <item x="55"/>
        <item x="56"/>
        <item x="57"/>
        <item x="58"/>
        <item x="59"/>
        <item x="60"/>
        <item x="61"/>
        <item x="62"/>
        <item x="63"/>
        <item x="65"/>
        <item x="66"/>
        <item x="67"/>
        <item x="68"/>
        <item x="69"/>
        <item x="70"/>
        <item x="71"/>
        <item x="72"/>
        <item x="73"/>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s>
    </pivotField>
    <pivotField dataField="1" compact="0" outline="0" showAll="0" defaultSubtotal="0"/>
    <pivotField dataField="1" compact="0" outline="0" showAll="0" defaultSubtotal="0"/>
    <pivotField axis="axisRow" compact="0" outline="0" showAll="0">
      <items count="12">
        <item x="2"/>
        <item x="10"/>
        <item x="8"/>
        <item x="9"/>
        <item x="3"/>
        <item x="0"/>
        <item x="1"/>
        <item x="7"/>
        <item x="4"/>
        <item x="5"/>
        <item x="6"/>
        <item t="default"/>
      </items>
    </pivotField>
    <pivotField compact="0" outline="0" showAll="0" defaultSubtotal="0"/>
    <pivotField compact="0" outline="0" showAll="0" sortType="descending" defaultSubtotal="0"/>
    <pivotField compact="0" outline="0" showAll="0" defaultSubtotal="0"/>
    <pivotField dataField="1" compact="0" outline="0" showAll="0" defaultSubtotal="0"/>
    <pivotField compact="0" outline="0" showAll="0" defaultSubtotal="0"/>
    <pivotField compact="0" outline="0" showAll="0" defaultSubtotal="0"/>
    <pivotField compact="0" outline="0" showAll="0" defaultSubtotal="0">
      <items count="7">
        <item x="0"/>
        <item x="1"/>
        <item x="2"/>
        <item x="3"/>
        <item x="4"/>
        <item x="5"/>
        <item x="6"/>
      </items>
    </pivotField>
    <pivotField compact="0" outline="0" showAll="0" defaultSubtotal="0">
      <items count="70">
        <item x="0"/>
        <item x="1"/>
        <item x="2"/>
        <item x="65"/>
        <item x="66"/>
        <item x="67"/>
        <item x="3"/>
        <item x="4"/>
        <item x="5"/>
        <item x="6"/>
        <item x="7"/>
        <item x="8"/>
        <item x="9"/>
        <item x="10"/>
        <item x="11"/>
        <item x="12"/>
        <item x="13"/>
        <item x="14"/>
        <item x="15"/>
        <item x="16"/>
        <item x="17"/>
        <item x="18"/>
        <item x="64"/>
        <item x="61"/>
        <item x="46"/>
        <item x="47"/>
        <item x="62"/>
        <item x="48"/>
        <item x="49"/>
        <item x="63"/>
        <item x="50"/>
        <item x="51"/>
        <item x="52"/>
        <item x="53"/>
        <item x="54"/>
        <item x="55"/>
        <item x="56"/>
        <item x="19"/>
        <item x="20"/>
        <item x="21"/>
        <item x="22"/>
        <item x="23"/>
        <item x="24"/>
        <item x="25"/>
        <item x="26"/>
        <item x="27"/>
        <item x="57"/>
        <item x="58"/>
        <item x="59"/>
        <item x="60"/>
        <item x="28"/>
        <item x="29"/>
        <item x="30"/>
        <item x="31"/>
        <item x="32"/>
        <item x="33"/>
        <item x="34"/>
        <item x="35"/>
        <item x="36"/>
        <item x="37"/>
        <item x="38"/>
        <item x="39"/>
        <item x="40"/>
        <item x="41"/>
        <item x="42"/>
        <item x="43"/>
        <item x="44"/>
        <item x="68"/>
        <item x="69"/>
        <item x="45"/>
      </items>
    </pivotField>
    <pivotField compact="0" outline="0" showAll="0" defaultSubtotal="0">
      <items count="3">
        <item x="2"/>
        <item x="0"/>
        <item x="1"/>
      </items>
    </pivotField>
    <pivotField compact="0" outline="0" showAll="0" defaultSubtotal="0"/>
    <pivotField axis="axisRow" compact="0" outline="0" showAll="0" defaultSubtotal="0">
      <items count="11">
        <item x="0"/>
        <item x="1"/>
        <item x="2"/>
        <item x="3"/>
        <item x="10"/>
        <item x="7"/>
        <item x="8"/>
        <item x="9"/>
        <item x="4"/>
        <item x="5"/>
        <item x="6"/>
      </items>
    </pivotField>
  </pivotFields>
  <rowFields count="4">
    <field x="17"/>
    <field x="6"/>
    <field x="2"/>
    <field x="3"/>
  </rowFields>
  <rowItems count="138">
    <i>
      <x/>
      <x v="5"/>
      <x/>
      <x v="12"/>
    </i>
    <i r="2">
      <x v="1"/>
      <x v="11"/>
    </i>
    <i r="2">
      <x v="2"/>
      <x v="13"/>
    </i>
    <i r="2">
      <x v="15"/>
      <x v="15"/>
    </i>
    <i r="2">
      <x v="16"/>
      <x v="16"/>
    </i>
    <i r="2">
      <x v="17"/>
      <x v="17"/>
    </i>
    <i r="2">
      <x v="18"/>
      <x v="18"/>
    </i>
    <i r="2">
      <x v="19"/>
      <x v="19"/>
    </i>
    <i r="2">
      <x v="20"/>
      <x v="20"/>
    </i>
    <i r="2">
      <x v="21"/>
      <x v="21"/>
    </i>
    <i r="2">
      <x v="22"/>
      <x v="22"/>
    </i>
    <i r="2">
      <x v="23"/>
      <x v="23"/>
    </i>
    <i r="2">
      <x v="24"/>
      <x v="24"/>
    </i>
    <i r="2">
      <x v="25"/>
      <x v="25"/>
    </i>
    <i r="2">
      <x v="26"/>
      <x v="26"/>
    </i>
    <i r="2">
      <x v="27"/>
      <x v="27"/>
    </i>
    <i r="2">
      <x v="28"/>
      <x v="28"/>
    </i>
    <i t="default" r="1">
      <x v="5"/>
    </i>
    <i>
      <x v="1"/>
      <x v="6"/>
      <x v="3"/>
      <x v="14"/>
    </i>
    <i r="2">
      <x v="29"/>
      <x v="29"/>
    </i>
    <i r="2">
      <x v="30"/>
      <x v="30"/>
    </i>
    <i t="default" r="1">
      <x v="6"/>
    </i>
    <i>
      <x v="2"/>
      <x/>
      <x v="4"/>
      <x v="1"/>
    </i>
    <i r="2">
      <x v="5"/>
      <x v="4"/>
    </i>
    <i r="2">
      <x v="6"/>
      <x v="5"/>
    </i>
    <i r="2">
      <x v="31"/>
      <x v="31"/>
    </i>
    <i r="2">
      <x v="32"/>
      <x v="32"/>
    </i>
    <i r="2">
      <x v="33"/>
      <x v="33"/>
    </i>
    <i t="default" r="1">
      <x/>
    </i>
    <i>
      <x v="3"/>
      <x v="4"/>
      <x v="7"/>
      <x v="10"/>
    </i>
    <i r="2">
      <x v="14"/>
      <x/>
    </i>
    <i r="2">
      <x v="106"/>
      <x v="106"/>
    </i>
    <i t="default" r="1">
      <x v="4"/>
    </i>
    <i>
      <x v="4"/>
      <x v="1"/>
      <x v="11"/>
      <x v="2"/>
    </i>
    <i r="2">
      <x v="60"/>
      <x v="60"/>
    </i>
    <i r="2">
      <x v="73"/>
      <x v="73"/>
    </i>
    <i r="2">
      <x v="82"/>
      <x v="82"/>
    </i>
    <i r="2">
      <x v="94"/>
      <x v="94"/>
    </i>
    <i t="default" r="1">
      <x v="1"/>
    </i>
    <i>
      <x v="5"/>
      <x v="7"/>
      <x v="12"/>
      <x v="9"/>
    </i>
    <i r="2">
      <x v="13"/>
      <x v="8"/>
    </i>
    <i r="2">
      <x v="46"/>
      <x v="46"/>
    </i>
    <i r="2">
      <x v="47"/>
      <x v="47"/>
    </i>
    <i r="2">
      <x v="48"/>
      <x v="48"/>
    </i>
    <i t="default" r="1">
      <x v="7"/>
    </i>
    <i>
      <x v="6"/>
      <x v="2"/>
      <x v="8"/>
      <x v="6"/>
    </i>
    <i r="2">
      <x v="59"/>
      <x v="59"/>
    </i>
    <i t="default" r="1">
      <x v="2"/>
    </i>
    <i>
      <x v="7"/>
      <x v="3"/>
      <x v="9"/>
      <x v="3"/>
    </i>
    <i r="2">
      <x v="10"/>
      <x v="7"/>
    </i>
    <i r="2">
      <x v="56"/>
      <x v="56"/>
    </i>
    <i r="2">
      <x v="57"/>
      <x v="57"/>
    </i>
    <i r="2">
      <x v="58"/>
      <x v="58"/>
    </i>
    <i t="default" r="1">
      <x v="3"/>
    </i>
    <i>
      <x v="8"/>
      <x v="8"/>
      <x v="34"/>
      <x v="34"/>
    </i>
    <i r="2">
      <x v="35"/>
      <x v="35"/>
    </i>
    <i r="2">
      <x v="36"/>
      <x v="36"/>
    </i>
    <i r="2">
      <x v="37"/>
      <x v="37"/>
    </i>
    <i t="default" r="1">
      <x v="8"/>
    </i>
    <i>
      <x v="9"/>
      <x v="9"/>
      <x v="38"/>
      <x v="38"/>
    </i>
    <i t="default" r="1">
      <x v="9"/>
    </i>
    <i>
      <x v="10"/>
      <x v="10"/>
      <x v="39"/>
      <x v="39"/>
    </i>
    <i r="2">
      <x v="40"/>
      <x v="40"/>
    </i>
    <i r="2">
      <x v="41"/>
      <x v="41"/>
    </i>
    <i r="2">
      <x v="42"/>
      <x v="42"/>
    </i>
    <i r="2">
      <x v="43"/>
      <x v="43"/>
    </i>
    <i r="2">
      <x v="44"/>
      <x v="44"/>
    </i>
    <i r="2">
      <x v="45"/>
      <x v="45"/>
    </i>
    <i r="2">
      <x v="49"/>
      <x v="49"/>
    </i>
    <i r="2">
      <x v="50"/>
      <x v="50"/>
    </i>
    <i r="2">
      <x v="51"/>
      <x v="51"/>
    </i>
    <i r="2">
      <x v="52"/>
      <x v="52"/>
    </i>
    <i r="2">
      <x v="53"/>
      <x v="53"/>
    </i>
    <i r="2">
      <x v="54"/>
      <x v="54"/>
    </i>
    <i r="2">
      <x v="55"/>
      <x v="55"/>
    </i>
    <i r="2">
      <x v="61"/>
      <x v="61"/>
    </i>
    <i r="2">
      <x v="62"/>
      <x v="62"/>
    </i>
    <i r="2">
      <x v="63"/>
      <x v="63"/>
    </i>
    <i r="2">
      <x v="64"/>
      <x v="64"/>
    </i>
    <i r="2">
      <x v="65"/>
      <x v="65"/>
    </i>
    <i r="2">
      <x v="66"/>
      <x v="66"/>
    </i>
    <i r="2">
      <x v="67"/>
      <x v="67"/>
    </i>
    <i r="2">
      <x v="68"/>
      <x v="68"/>
    </i>
    <i r="2">
      <x v="69"/>
      <x v="69"/>
    </i>
    <i r="2">
      <x v="70"/>
      <x v="70"/>
    </i>
    <i r="2">
      <x v="71"/>
      <x v="71"/>
    </i>
    <i r="2">
      <x v="72"/>
      <x v="72"/>
    </i>
    <i r="2">
      <x v="74"/>
      <x v="74"/>
    </i>
    <i r="2">
      <x v="75"/>
      <x v="75"/>
    </i>
    <i r="2">
      <x v="76"/>
      <x v="76"/>
    </i>
    <i r="2">
      <x v="77"/>
      <x v="77"/>
    </i>
    <i r="2">
      <x v="78"/>
      <x v="78"/>
    </i>
    <i r="2">
      <x v="79"/>
      <x v="79"/>
    </i>
    <i r="2">
      <x v="80"/>
      <x v="80"/>
    </i>
    <i r="2">
      <x v="81"/>
      <x v="81"/>
    </i>
    <i r="2">
      <x v="83"/>
      <x v="83"/>
    </i>
    <i r="2">
      <x v="84"/>
      <x v="84"/>
    </i>
    <i r="2">
      <x v="85"/>
      <x v="85"/>
    </i>
    <i r="2">
      <x v="86"/>
      <x v="86"/>
    </i>
    <i r="2">
      <x v="87"/>
      <x v="87"/>
    </i>
    <i r="2">
      <x v="88"/>
      <x v="88"/>
    </i>
    <i r="2">
      <x v="89"/>
      <x v="89"/>
    </i>
    <i r="2">
      <x v="90"/>
      <x v="90"/>
    </i>
    <i r="2">
      <x v="91"/>
      <x v="91"/>
    </i>
    <i r="2">
      <x v="92"/>
      <x v="92"/>
    </i>
    <i r="2">
      <x v="93"/>
      <x v="93"/>
    </i>
    <i r="2">
      <x v="95"/>
      <x v="95"/>
    </i>
    <i r="2">
      <x v="96"/>
      <x v="96"/>
    </i>
    <i r="2">
      <x v="97"/>
      <x v="97"/>
    </i>
    <i r="2">
      <x v="98"/>
      <x v="98"/>
    </i>
    <i r="2">
      <x v="99"/>
      <x v="99"/>
    </i>
    <i r="2">
      <x v="100"/>
      <x v="100"/>
    </i>
    <i r="2">
      <x v="101"/>
      <x v="101"/>
    </i>
    <i r="2">
      <x v="102"/>
      <x v="102"/>
    </i>
    <i r="2">
      <x v="103"/>
      <x v="103"/>
    </i>
    <i r="2">
      <x v="104"/>
      <x v="104"/>
    </i>
    <i r="2">
      <x v="105"/>
      <x v="105"/>
    </i>
    <i r="2">
      <x v="107"/>
      <x v="107"/>
    </i>
    <i r="2">
      <x v="108"/>
      <x v="108"/>
    </i>
    <i r="2">
      <x v="109"/>
      <x v="109"/>
    </i>
    <i r="2">
      <x v="110"/>
      <x v="110"/>
    </i>
    <i r="2">
      <x v="111"/>
      <x v="111"/>
    </i>
    <i r="2">
      <x v="112"/>
      <x v="112"/>
    </i>
    <i r="2">
      <x v="113"/>
      <x v="113"/>
    </i>
    <i r="2">
      <x v="114"/>
      <x v="114"/>
    </i>
    <i r="2">
      <x v="115"/>
      <x v="115"/>
    </i>
    <i r="2">
      <x v="116"/>
      <x v="116"/>
    </i>
    <i r="2">
      <x v="117"/>
      <x v="117"/>
    </i>
    <i r="2">
      <x v="118"/>
      <x v="118"/>
    </i>
    <i r="2">
      <x v="119"/>
      <x v="119"/>
    </i>
    <i r="2">
      <x v="120"/>
      <x v="120"/>
    </i>
    <i r="2">
      <x v="121"/>
      <x v="121"/>
    </i>
    <i r="2">
      <x v="122"/>
      <x v="122"/>
    </i>
    <i r="2">
      <x v="123"/>
      <x v="123"/>
    </i>
    <i r="2">
      <x v="124"/>
      <x v="124"/>
    </i>
    <i r="2">
      <x v="125"/>
      <x v="125"/>
    </i>
    <i t="default" r="1">
      <x v="10"/>
    </i>
    <i t="grand">
      <x/>
    </i>
  </rowItems>
  <colFields count="1">
    <field x="-2"/>
  </colFields>
  <colItems count="3">
    <i>
      <x/>
    </i>
    <i i="1">
      <x v="1"/>
    </i>
    <i i="2">
      <x v="2"/>
    </i>
  </colItems>
  <dataFields count="3">
    <dataField name=" Credit Amount" fld="4" baseField="8" baseItem="0"/>
    <dataField name=" Debit Amount" fld="5" baseField="8" baseItem="0"/>
    <dataField name=" Net Change in period" fld="10" baseField="8" baseItem="0"/>
  </dataFields>
  <formats count="38">
    <format dxfId="55">
      <pivotArea outline="0" collapsedLevelsAreSubtotals="1" fieldPosition="0"/>
    </format>
    <format dxfId="54">
      <pivotArea dataOnly="0" labelOnly="1" outline="0" fieldPosition="0">
        <references count="1">
          <reference field="4294967294" count="3">
            <x v="0"/>
            <x v="1"/>
            <x v="2"/>
          </reference>
        </references>
      </pivotArea>
    </format>
    <format dxfId="53">
      <pivotArea type="all" dataOnly="0" outline="0" fieldPosition="0"/>
    </format>
    <format dxfId="52">
      <pivotArea outline="0" collapsedLevelsAreSubtotals="1" fieldPosition="0"/>
    </format>
    <format dxfId="51">
      <pivotArea dataOnly="0" labelOnly="1" outline="0" fieldPosition="0">
        <references count="1">
          <reference field="17" count="0"/>
        </references>
      </pivotArea>
    </format>
    <format dxfId="50">
      <pivotArea dataOnly="0" labelOnly="1" grandRow="1" outline="0" fieldPosition="0"/>
    </format>
    <format dxfId="49">
      <pivotArea dataOnly="0" labelOnly="1" outline="0" fieldPosition="0">
        <references count="2">
          <reference field="6" count="1">
            <x v="5"/>
          </reference>
          <reference field="17" count="1" selected="0">
            <x v="0"/>
          </reference>
        </references>
      </pivotArea>
    </format>
    <format dxfId="48">
      <pivotArea dataOnly="0" labelOnly="1" outline="0" fieldPosition="0">
        <references count="2">
          <reference field="6" count="1">
            <x v="6"/>
          </reference>
          <reference field="17" count="1" selected="0">
            <x v="1"/>
          </reference>
        </references>
      </pivotArea>
    </format>
    <format dxfId="47">
      <pivotArea dataOnly="0" labelOnly="1" outline="0" fieldPosition="0">
        <references count="2">
          <reference field="6" count="1">
            <x v="0"/>
          </reference>
          <reference field="17" count="1" selected="0">
            <x v="2"/>
          </reference>
        </references>
      </pivotArea>
    </format>
    <format dxfId="46">
      <pivotArea dataOnly="0" labelOnly="1" outline="0" fieldPosition="0">
        <references count="2">
          <reference field="6" count="1">
            <x v="4"/>
          </reference>
          <reference field="17" count="1" selected="0">
            <x v="3"/>
          </reference>
        </references>
      </pivotArea>
    </format>
    <format dxfId="45">
      <pivotArea dataOnly="0" labelOnly="1" outline="0" fieldPosition="0">
        <references count="2">
          <reference field="6" count="1">
            <x v="1"/>
          </reference>
          <reference field="17" count="1" selected="0">
            <x v="4"/>
          </reference>
        </references>
      </pivotArea>
    </format>
    <format dxfId="44">
      <pivotArea dataOnly="0" labelOnly="1" outline="0" fieldPosition="0">
        <references count="2">
          <reference field="6" count="1">
            <x v="7"/>
          </reference>
          <reference field="17" count="1" selected="0">
            <x v="5"/>
          </reference>
        </references>
      </pivotArea>
    </format>
    <format dxfId="43">
      <pivotArea dataOnly="0" labelOnly="1" outline="0" fieldPosition="0">
        <references count="2">
          <reference field="6" count="1">
            <x v="2"/>
          </reference>
          <reference field="17" count="1" selected="0">
            <x v="6"/>
          </reference>
        </references>
      </pivotArea>
    </format>
    <format dxfId="42">
      <pivotArea dataOnly="0" labelOnly="1" outline="0" fieldPosition="0">
        <references count="2">
          <reference field="6" count="1">
            <x v="3"/>
          </reference>
          <reference field="17" count="1" selected="0">
            <x v="7"/>
          </reference>
        </references>
      </pivotArea>
    </format>
    <format dxfId="41">
      <pivotArea dataOnly="0" labelOnly="1" outline="0" fieldPosition="0">
        <references count="3">
          <reference field="2" count="3">
            <x v="0"/>
            <x v="1"/>
            <x v="2"/>
          </reference>
          <reference field="6" count="1" selected="0">
            <x v="5"/>
          </reference>
          <reference field="17" count="1" selected="0">
            <x v="0"/>
          </reference>
        </references>
      </pivotArea>
    </format>
    <format dxfId="40">
      <pivotArea dataOnly="0" labelOnly="1" outline="0" fieldPosition="0">
        <references count="3">
          <reference field="2" count="1">
            <x v="3"/>
          </reference>
          <reference field="6" count="1" selected="0">
            <x v="6"/>
          </reference>
          <reference field="17" count="1" selected="0">
            <x v="1"/>
          </reference>
        </references>
      </pivotArea>
    </format>
    <format dxfId="39">
      <pivotArea dataOnly="0" labelOnly="1" outline="0" fieldPosition="0">
        <references count="3">
          <reference field="2" count="3">
            <x v="4"/>
            <x v="5"/>
            <x v="6"/>
          </reference>
          <reference field="6" count="1" selected="0">
            <x v="0"/>
          </reference>
          <reference field="17" count="1" selected="0">
            <x v="2"/>
          </reference>
        </references>
      </pivotArea>
    </format>
    <format dxfId="38">
      <pivotArea dataOnly="0" labelOnly="1" outline="0" fieldPosition="0">
        <references count="3">
          <reference field="2" count="2">
            <x v="7"/>
            <x v="14"/>
          </reference>
          <reference field="6" count="1" selected="0">
            <x v="4"/>
          </reference>
          <reference field="17" count="1" selected="0">
            <x v="3"/>
          </reference>
        </references>
      </pivotArea>
    </format>
    <format dxfId="37">
      <pivotArea dataOnly="0" labelOnly="1" outline="0" fieldPosition="0">
        <references count="3">
          <reference field="2" count="1">
            <x v="11"/>
          </reference>
          <reference field="6" count="1" selected="0">
            <x v="1"/>
          </reference>
          <reference field="17" count="1" selected="0">
            <x v="4"/>
          </reference>
        </references>
      </pivotArea>
    </format>
    <format dxfId="36">
      <pivotArea dataOnly="0" labelOnly="1" outline="0" fieldPosition="0">
        <references count="3">
          <reference field="2" count="2">
            <x v="12"/>
            <x v="13"/>
          </reference>
          <reference field="6" count="1" selected="0">
            <x v="7"/>
          </reference>
          <reference field="17" count="1" selected="0">
            <x v="5"/>
          </reference>
        </references>
      </pivotArea>
    </format>
    <format dxfId="35">
      <pivotArea dataOnly="0" labelOnly="1" outline="0" fieldPosition="0">
        <references count="3">
          <reference field="2" count="1">
            <x v="8"/>
          </reference>
          <reference field="6" count="1" selected="0">
            <x v="2"/>
          </reference>
          <reference field="17" count="1" selected="0">
            <x v="6"/>
          </reference>
        </references>
      </pivotArea>
    </format>
    <format dxfId="34">
      <pivotArea dataOnly="0" labelOnly="1" outline="0" fieldPosition="0">
        <references count="3">
          <reference field="2" count="2">
            <x v="9"/>
            <x v="10"/>
          </reference>
          <reference field="6" count="1" selected="0">
            <x v="3"/>
          </reference>
          <reference field="17" count="1" selected="0">
            <x v="7"/>
          </reference>
        </references>
      </pivotArea>
    </format>
    <format dxfId="33">
      <pivotArea dataOnly="0" labelOnly="1" outline="0" fieldPosition="0">
        <references count="4">
          <reference field="2" count="1" selected="0">
            <x v="0"/>
          </reference>
          <reference field="3" count="1">
            <x v="12"/>
          </reference>
          <reference field="6" count="1" selected="0">
            <x v="5"/>
          </reference>
          <reference field="17" count="1" selected="0">
            <x v="0"/>
          </reference>
        </references>
      </pivotArea>
    </format>
    <format dxfId="32">
      <pivotArea dataOnly="0" labelOnly="1" outline="0" fieldPosition="0">
        <references count="4">
          <reference field="2" count="1" selected="0">
            <x v="1"/>
          </reference>
          <reference field="3" count="1">
            <x v="11"/>
          </reference>
          <reference field="6" count="1" selected="0">
            <x v="5"/>
          </reference>
          <reference field="17" count="1" selected="0">
            <x v="0"/>
          </reference>
        </references>
      </pivotArea>
    </format>
    <format dxfId="31">
      <pivotArea dataOnly="0" labelOnly="1" outline="0" fieldPosition="0">
        <references count="4">
          <reference field="2" count="1" selected="0">
            <x v="2"/>
          </reference>
          <reference field="3" count="1">
            <x v="13"/>
          </reference>
          <reference field="6" count="1" selected="0">
            <x v="5"/>
          </reference>
          <reference field="17" count="1" selected="0">
            <x v="0"/>
          </reference>
        </references>
      </pivotArea>
    </format>
    <format dxfId="30">
      <pivotArea dataOnly="0" labelOnly="1" outline="0" fieldPosition="0">
        <references count="4">
          <reference field="2" count="1" selected="0">
            <x v="3"/>
          </reference>
          <reference field="3" count="1">
            <x v="14"/>
          </reference>
          <reference field="6" count="1" selected="0">
            <x v="6"/>
          </reference>
          <reference field="17" count="1" selected="0">
            <x v="1"/>
          </reference>
        </references>
      </pivotArea>
    </format>
    <format dxfId="29">
      <pivotArea dataOnly="0" labelOnly="1" outline="0" fieldPosition="0">
        <references count="4">
          <reference field="2" count="1" selected="0">
            <x v="4"/>
          </reference>
          <reference field="3" count="1">
            <x v="1"/>
          </reference>
          <reference field="6" count="1" selected="0">
            <x v="0"/>
          </reference>
          <reference field="17" count="1" selected="0">
            <x v="2"/>
          </reference>
        </references>
      </pivotArea>
    </format>
    <format dxfId="28">
      <pivotArea dataOnly="0" labelOnly="1" outline="0" fieldPosition="0">
        <references count="4">
          <reference field="2" count="1" selected="0">
            <x v="5"/>
          </reference>
          <reference field="3" count="1">
            <x v="4"/>
          </reference>
          <reference field="6" count="1" selected="0">
            <x v="0"/>
          </reference>
          <reference field="17" count="1" selected="0">
            <x v="2"/>
          </reference>
        </references>
      </pivotArea>
    </format>
    <format dxfId="27">
      <pivotArea dataOnly="0" labelOnly="1" outline="0" fieldPosition="0">
        <references count="4">
          <reference field="2" count="1" selected="0">
            <x v="6"/>
          </reference>
          <reference field="3" count="1">
            <x v="5"/>
          </reference>
          <reference field="6" count="1" selected="0">
            <x v="0"/>
          </reference>
          <reference field="17" count="1" selected="0">
            <x v="2"/>
          </reference>
        </references>
      </pivotArea>
    </format>
    <format dxfId="26">
      <pivotArea dataOnly="0" labelOnly="1" outline="0" fieldPosition="0">
        <references count="4">
          <reference field="2" count="1" selected="0">
            <x v="7"/>
          </reference>
          <reference field="3" count="1">
            <x v="10"/>
          </reference>
          <reference field="6" count="1" selected="0">
            <x v="4"/>
          </reference>
          <reference field="17" count="1" selected="0">
            <x v="3"/>
          </reference>
        </references>
      </pivotArea>
    </format>
    <format dxfId="25">
      <pivotArea dataOnly="0" labelOnly="1" outline="0" fieldPosition="0">
        <references count="4">
          <reference field="2" count="1" selected="0">
            <x v="14"/>
          </reference>
          <reference field="3" count="1">
            <x v="0"/>
          </reference>
          <reference field="6" count="1" selected="0">
            <x v="4"/>
          </reference>
          <reference field="17" count="1" selected="0">
            <x v="3"/>
          </reference>
        </references>
      </pivotArea>
    </format>
    <format dxfId="24">
      <pivotArea dataOnly="0" labelOnly="1" outline="0" fieldPosition="0">
        <references count="4">
          <reference field="2" count="1" selected="0">
            <x v="11"/>
          </reference>
          <reference field="3" count="1">
            <x v="2"/>
          </reference>
          <reference field="6" count="1" selected="0">
            <x v="1"/>
          </reference>
          <reference field="17" count="1" selected="0">
            <x v="4"/>
          </reference>
        </references>
      </pivotArea>
    </format>
    <format dxfId="23">
      <pivotArea dataOnly="0" labelOnly="1" outline="0" fieldPosition="0">
        <references count="4">
          <reference field="2" count="1" selected="0">
            <x v="12"/>
          </reference>
          <reference field="3" count="1">
            <x v="9"/>
          </reference>
          <reference field="6" count="1" selected="0">
            <x v="7"/>
          </reference>
          <reference field="17" count="1" selected="0">
            <x v="5"/>
          </reference>
        </references>
      </pivotArea>
    </format>
    <format dxfId="22">
      <pivotArea dataOnly="0" labelOnly="1" outline="0" fieldPosition="0">
        <references count="4">
          <reference field="2" count="1" selected="0">
            <x v="13"/>
          </reference>
          <reference field="3" count="1">
            <x v="8"/>
          </reference>
          <reference field="6" count="1" selected="0">
            <x v="7"/>
          </reference>
          <reference field="17" count="1" selected="0">
            <x v="5"/>
          </reference>
        </references>
      </pivotArea>
    </format>
    <format dxfId="21">
      <pivotArea dataOnly="0" labelOnly="1" outline="0" fieldPosition="0">
        <references count="4">
          <reference field="2" count="1" selected="0">
            <x v="8"/>
          </reference>
          <reference field="3" count="1">
            <x v="6"/>
          </reference>
          <reference field="6" count="1" selected="0">
            <x v="2"/>
          </reference>
          <reference field="17" count="1" selected="0">
            <x v="6"/>
          </reference>
        </references>
      </pivotArea>
    </format>
    <format dxfId="20">
      <pivotArea dataOnly="0" labelOnly="1" outline="0" fieldPosition="0">
        <references count="4">
          <reference field="2" count="1" selected="0">
            <x v="9"/>
          </reference>
          <reference field="3" count="1">
            <x v="3"/>
          </reference>
          <reference field="6" count="1" selected="0">
            <x v="3"/>
          </reference>
          <reference field="17" count="1" selected="0">
            <x v="7"/>
          </reference>
        </references>
      </pivotArea>
    </format>
    <format dxfId="19">
      <pivotArea dataOnly="0" labelOnly="1" outline="0" fieldPosition="0">
        <references count="4">
          <reference field="2" count="1" selected="0">
            <x v="10"/>
          </reference>
          <reference field="3" count="1">
            <x v="7"/>
          </reference>
          <reference field="6" count="1" selected="0">
            <x v="3"/>
          </reference>
          <reference field="17" count="1" selected="0">
            <x v="7"/>
          </reference>
        </references>
      </pivotArea>
    </format>
    <format dxfId="18">
      <pivotArea dataOnly="0" labelOnly="1" outline="0" fieldPosition="0">
        <references count="1">
          <reference field="4294967294" count="3">
            <x v="0"/>
            <x v="1"/>
            <x v="2"/>
          </reference>
        </references>
      </pivotArea>
    </format>
  </formats>
  <pivotTableStyleInfo name="New"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1" sourceName="Segment1">
  <pivotTables>
    <pivotTable tabId="27" name="ProfitandLoss"/>
  </pivotTables>
  <data>
    <tabular pivotCacheId="1">
      <items count="7">
        <i x="0" s="1"/>
        <i x="1" s="1"/>
        <i x="2" s="1"/>
        <i x="3" s="1"/>
        <i x="4" s="1"/>
        <i x="5" s="1"/>
        <i x="6"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egment2" sourceName="Segment2">
  <pivotTables>
    <pivotTable tabId="27" name="ProfitandLoss"/>
  </pivotTables>
  <data>
    <tabular pivotCacheId="1">
      <items count="70">
        <i x="0" s="1"/>
        <i x="1" s="1"/>
        <i x="2" s="1"/>
        <i x="65" s="1"/>
        <i x="66" s="1"/>
        <i x="67" s="1"/>
        <i x="3" s="1"/>
        <i x="4" s="1"/>
        <i x="5" s="1"/>
        <i x="6" s="1"/>
        <i x="7" s="1"/>
        <i x="8" s="1"/>
        <i x="9" s="1"/>
        <i x="10" s="1"/>
        <i x="11" s="1"/>
        <i x="12" s="1"/>
        <i x="13" s="1"/>
        <i x="14" s="1"/>
        <i x="15" s="1"/>
        <i x="16" s="1"/>
        <i x="17" s="1"/>
        <i x="18" s="1"/>
        <i x="64" s="1"/>
        <i x="61" s="1"/>
        <i x="46" s="1"/>
        <i x="47" s="1"/>
        <i x="62" s="1"/>
        <i x="48" s="1"/>
        <i x="49" s="1"/>
        <i x="63" s="1"/>
        <i x="50" s="1"/>
        <i x="51" s="1"/>
        <i x="52" s="1"/>
        <i x="53" s="1"/>
        <i x="54" s="1"/>
        <i x="55" s="1"/>
        <i x="56" s="1"/>
        <i x="19" s="1"/>
        <i x="20" s="1"/>
        <i x="21" s="1"/>
        <i x="22" s="1"/>
        <i x="23" s="1"/>
        <i x="24" s="1"/>
        <i x="25" s="1"/>
        <i x="26" s="1"/>
        <i x="27" s="1"/>
        <i x="57" s="1"/>
        <i x="58" s="1"/>
        <i x="59" s="1"/>
        <i x="60" s="1"/>
        <i x="28" s="1"/>
        <i x="29" s="1"/>
        <i x="30" s="1"/>
        <i x="31" s="1"/>
        <i x="32" s="1"/>
        <i x="33" s="1"/>
        <i x="34" s="1"/>
        <i x="35" s="1"/>
        <i x="36" s="1"/>
        <i x="37" s="1"/>
        <i x="38" s="1"/>
        <i x="39" s="1"/>
        <i x="40" s="1"/>
        <i x="41" s="1"/>
        <i x="42" s="1"/>
        <i x="43" s="1"/>
        <i x="44" s="1"/>
        <i x="68" s="1"/>
        <i x="69" s="1"/>
        <i x="45"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Account_Category" sourceName="Account Category">
  <pivotTables>
    <pivotTable tabId="27" name="ProfitandLoss"/>
  </pivotTables>
  <data>
    <tabular pivotCacheId="1">
      <items count="11">
        <i x="6" s="1"/>
        <i x="5" s="1"/>
        <i x="2" s="1"/>
        <i x="4" s="1"/>
        <i x="10" s="1"/>
        <i x="8" s="1"/>
        <i x="9" s="1"/>
        <i x="3" s="1"/>
        <i x="0" s="1"/>
        <i x="1" s="1"/>
        <i x="7"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eriod_ID" sourceName="Period ID">
  <pivotTables>
    <pivotTable tabId="27" name="ProfitandLoss"/>
  </pivotTables>
  <data>
    <tabular pivotCacheId="1">
      <items count="12">
        <i x="0" s="1"/>
        <i x="3" s="1"/>
        <i x="4" s="1"/>
        <i x="1" s="1"/>
        <i x="2" s="1"/>
        <i x="5" s="1"/>
        <i x="6" s="1"/>
        <i x="7" s="1"/>
        <i x="8" s="1"/>
        <i x="9" s="1"/>
        <i x="10" s="1"/>
        <i x="11"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Segment3" sourceName="Segment3">
  <pivotTables>
    <pivotTable tabId="27" name="ProfitandLoss"/>
  </pivotTables>
  <data>
    <tabular pivotCacheId="1">
      <items count="3">
        <i x="2" s="1"/>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1" cache="Slicer_Segment1" caption="Segment1" columnCount="3" rowHeight="241300"/>
  <slicer name="Segment2" cache="Slicer_Segment2" caption="Segment2" columnCount="3" rowHeight="241300"/>
  <slicer name="Account Category" cache="Slicer_Account_Category" caption="Account Category" rowHeight="241300"/>
  <slicer name="Period ID" cache="Slicer_Period_ID" caption="Period ID" columnCount="4" rowHeight="241300"/>
  <slicer name="Segment3" cache="Slicer_Segment3" caption="Segment3" columnCount="3" rowHeight="241300"/>
</slicers>
</file>

<file path=xl/tables/table1.xml><?xml version="1.0" encoding="utf-8"?>
<table xmlns="http://schemas.openxmlformats.org/spreadsheetml/2006/main" id="2" name="AccountSummary" displayName="AccountSummary" ref="D11:U197" totalsRowCount="1">
  <autoFilter ref="D11:U196"/>
  <tableColumns count="18">
    <tableColumn id="1" name="Year" totalsRowLabel="Total" dataDxfId="17"/>
    <tableColumn id="2" name="Period ID" totalsRowFunction="sum" dataDxfId="16"/>
    <tableColumn id="3" name="Account Number" dataDxfId="15"/>
    <tableColumn id="4" name="Account Description" dataDxfId="14"/>
    <tableColumn id="5" name="Credit Amount" totalsRowFunction="sum" dataDxfId="13"/>
    <tableColumn id="6" name="Debit Amount" totalsRowFunction="sum" dataDxfId="12"/>
    <tableColumn id="7" name="Account Category" dataDxfId="11"/>
    <tableColumn id="8" name="Account Type" dataDxfId="10"/>
    <tableColumn id="9" name="Ledger Description" dataDxfId="9"/>
    <tableColumn id="10" name="Ledger Name" dataDxfId="8"/>
    <tableColumn id="11" name="Net Change in period" totalsRowFunction="sum" dataDxfId="7"/>
    <tableColumn id="12" name="Posting Type" dataDxfId="6"/>
    <tableColumn id="13" name="Main Account Segment" dataDxfId="5"/>
    <tableColumn id="14" name="Segment1" dataDxfId="4"/>
    <tableColumn id="15" name="Segment2" dataDxfId="3"/>
    <tableColumn id="16" name="Segment3" dataDxfId="2"/>
    <tableColumn id="17" name="Document Status" dataDxfId="1"/>
    <tableColumn id="18" name="Acct Category #" totalsRowFunction="sum" dataDxfId="0"/>
  </tableColumns>
  <tableStyleInfo name="TableStyleMedium2" showFirstColumn="0" showLastColumn="0" showRowStripes="1" showColumnStripes="0"/>
</table>
</file>

<file path=xl/theme/theme1.xml><?xml version="1.0" encoding="utf-8"?>
<a:theme xmlns:a="http://schemas.openxmlformats.org/drawingml/2006/main" name="Basis">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Basis">
      <a:majorFont>
        <a:latin typeface="Corbel" panose="020B0503020204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Basis">
      <a:fillStyleLst>
        <a:solidFill>
          <a:schemeClr val="phClr"/>
        </a:solidFill>
        <a:solidFill>
          <a:schemeClr val="phClr">
            <a:tint val="55000"/>
            <a:satMod val="130000"/>
          </a:schemeClr>
        </a:solidFill>
        <a:gradFill rotWithShape="1">
          <a:gsLst>
            <a:gs pos="0">
              <a:schemeClr val="phClr"/>
            </a:gs>
            <a:gs pos="90000">
              <a:schemeClr val="phClr">
                <a:shade val="100000"/>
                <a:satMod val="105000"/>
              </a:schemeClr>
            </a:gs>
            <a:gs pos="100000">
              <a:schemeClr val="phClr">
                <a:shade val="80000"/>
                <a:satMod val="120000"/>
              </a:schemeClr>
            </a:gs>
          </a:gsLst>
          <a:path path="circle">
            <a:fillToRect l="100000" t="100000" r="100000" b="100000"/>
          </a:path>
        </a:gradFill>
      </a:fillStyleLst>
      <a:lnStyleLst>
        <a:ln w="10000"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38100" dist="25400" dir="5400000" rotWithShape="0">
              <a:srgbClr val="000000">
                <a:alpha val="45000"/>
              </a:srgbClr>
            </a:outerShdw>
          </a:effectLst>
          <a:scene3d>
            <a:camera prst="orthographicFront">
              <a:rot lat="0" lon="0" rev="0"/>
            </a:camera>
            <a:lightRig rig="brightRoom" dir="t"/>
          </a:scene3d>
          <a:sp3d extrusionH="12700" contourW="25400" prstMaterial="flat">
            <a:bevelT w="63500" h="152400" prst="angle"/>
            <a:contourClr>
              <a:schemeClr val="phClr">
                <a:shade val="27000"/>
                <a:satMod val="120000"/>
              </a:schemeClr>
            </a:contourClr>
          </a:sp3d>
        </a:effectStyle>
      </a:effectStyleLst>
      <a:bgFillStyleLst>
        <a:solidFill>
          <a:schemeClr val="phClr"/>
        </a:solidFill>
        <a:solidFill>
          <a:schemeClr val="phClr">
            <a:tint val="95000"/>
            <a:shade val="95000"/>
            <a:satMod val="140000"/>
          </a:schemeClr>
        </a:solidFill>
        <a:solidFill>
          <a:schemeClr val="phClr">
            <a:tint val="90000"/>
            <a:shade val="85000"/>
            <a:satMod val="160000"/>
            <a:lumMod val="110000"/>
          </a:schemeClr>
        </a:solidFill>
      </a:bgFillStyleLst>
    </a:fmtScheme>
  </a:themeElements>
  <a:objectDefaults/>
  <a:extraClrSchemeLst/>
  <a:extLst>
    <a:ext uri="{05A4C25C-085E-4340-85A3-A5531E510DB2}">
      <thm15:themeFamily xmlns:thm15="http://schemas.microsoft.com/office/thememl/2012/main" name="Basis" id="{5665723A-49BA-4B57-8411-A56F8F207965}" vid="{90E45F77-AEFC-46EF-A7C1-5B338C297B02}"/>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8" defaultRowHeight="14.25" x14ac:dyDescent="0.25"/>
  <cols>
    <col min="1" max="1" width="3" style="23" hidden="1" customWidth="1"/>
    <col min="2" max="2" width="9" style="23" customWidth="1"/>
    <col min="3" max="3" width="23.75" style="24" customWidth="1"/>
    <col min="4" max="4" width="67.625" style="25" customWidth="1"/>
    <col min="5" max="5" width="31.875" style="23" customWidth="1"/>
    <col min="6" max="16384" width="8" style="23"/>
  </cols>
  <sheetData>
    <row r="1" spans="1:5" hidden="1" x14ac:dyDescent="0.25">
      <c r="A1" s="23" t="s">
        <v>681</v>
      </c>
    </row>
    <row r="7" spans="1:5" ht="30.75" x14ac:dyDescent="0.25">
      <c r="C7" s="26" t="s">
        <v>473</v>
      </c>
    </row>
    <row r="9" spans="1:5" x14ac:dyDescent="0.25">
      <c r="C9" s="27"/>
    </row>
    <row r="10" spans="1:5" ht="28.5" x14ac:dyDescent="0.25">
      <c r="C10" s="28" t="s">
        <v>474</v>
      </c>
      <c r="D10" s="29" t="s">
        <v>711</v>
      </c>
    </row>
    <row r="11" spans="1:5" x14ac:dyDescent="0.25">
      <c r="C11" s="28"/>
    </row>
    <row r="12" spans="1:5" x14ac:dyDescent="0.25">
      <c r="C12" s="28" t="s">
        <v>475</v>
      </c>
      <c r="D12" s="25" t="s">
        <v>697</v>
      </c>
    </row>
    <row r="13" spans="1:5" x14ac:dyDescent="0.25">
      <c r="C13" s="28"/>
    </row>
    <row r="14" spans="1:5" ht="57" x14ac:dyDescent="0.25">
      <c r="C14" s="28" t="s">
        <v>476</v>
      </c>
      <c r="D14" s="25" t="s">
        <v>698</v>
      </c>
      <c r="E14" s="30" t="s">
        <v>696</v>
      </c>
    </row>
    <row r="15" spans="1:5" x14ac:dyDescent="0.25">
      <c r="C15" s="28"/>
      <c r="E15" s="24"/>
    </row>
    <row r="16" spans="1:5" ht="28.5" x14ac:dyDescent="0.25">
      <c r="C16" s="28" t="s">
        <v>694</v>
      </c>
      <c r="D16" s="25" t="s">
        <v>699</v>
      </c>
      <c r="E16" s="30" t="s">
        <v>695</v>
      </c>
    </row>
    <row r="17" spans="3:5" x14ac:dyDescent="0.25">
      <c r="C17" s="28"/>
      <c r="E17" s="24"/>
    </row>
    <row r="18" spans="3:5" ht="57" x14ac:dyDescent="0.25">
      <c r="C18" s="28" t="s">
        <v>700</v>
      </c>
      <c r="D18" s="25" t="s">
        <v>701</v>
      </c>
      <c r="E18" s="30" t="s">
        <v>702</v>
      </c>
    </row>
    <row r="19" spans="3:5" x14ac:dyDescent="0.25">
      <c r="C19" s="28"/>
      <c r="E19" s="24"/>
    </row>
    <row r="20" spans="3:5" ht="30.75" customHeight="1" x14ac:dyDescent="0.25">
      <c r="C20" s="28" t="s">
        <v>477</v>
      </c>
      <c r="D20" s="25" t="s">
        <v>703</v>
      </c>
      <c r="E20" s="30" t="s">
        <v>704</v>
      </c>
    </row>
    <row r="21" spans="3:5" x14ac:dyDescent="0.25">
      <c r="C21" s="28"/>
      <c r="E21" s="24"/>
    </row>
    <row r="22" spans="3:5" ht="14.25" customHeight="1" x14ac:dyDescent="0.25">
      <c r="C22" s="28" t="s">
        <v>478</v>
      </c>
      <c r="D22" s="25" t="s">
        <v>705</v>
      </c>
      <c r="E22" s="30" t="s">
        <v>706</v>
      </c>
    </row>
    <row r="23" spans="3:5" x14ac:dyDescent="0.25">
      <c r="C23" s="28"/>
      <c r="E23" s="24"/>
    </row>
    <row r="24" spans="3:5" ht="15" customHeight="1" x14ac:dyDescent="0.25">
      <c r="C24" s="28" t="s">
        <v>14</v>
      </c>
      <c r="D24" s="25" t="s">
        <v>707</v>
      </c>
      <c r="E24" s="30" t="s">
        <v>708</v>
      </c>
    </row>
    <row r="25" spans="3:5" x14ac:dyDescent="0.25">
      <c r="C25" s="28"/>
    </row>
    <row r="26" spans="3:5" ht="71.25" x14ac:dyDescent="0.25">
      <c r="C26" s="28" t="s">
        <v>479</v>
      </c>
      <c r="D26" s="25" t="s">
        <v>709</v>
      </c>
    </row>
    <row r="27" spans="3:5" x14ac:dyDescent="0.25">
      <c r="C27" s="28"/>
    </row>
    <row r="28" spans="3:5" ht="17.25" customHeight="1" x14ac:dyDescent="0.25">
      <c r="C28" s="28" t="s">
        <v>480</v>
      </c>
      <c r="D28" s="25" t="s">
        <v>710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9" hidden="1" customWidth="1"/>
    <col min="3" max="3" width="31.875" customWidth="1"/>
    <col min="4" max="4" width="52.375" customWidth="1"/>
  </cols>
  <sheetData>
    <row r="1" spans="1:4" hidden="1" x14ac:dyDescent="0.25">
      <c r="A1" t="s">
        <v>681</v>
      </c>
    </row>
    <row r="4" spans="1:4" x14ac:dyDescent="0.25">
      <c r="C4" s="21"/>
    </row>
    <row r="6" spans="1:4" x14ac:dyDescent="0.25">
      <c r="C6" s="22" t="s">
        <v>682</v>
      </c>
    </row>
    <row r="7" spans="1:4" x14ac:dyDescent="0.25">
      <c r="C7" t="s">
        <v>683</v>
      </c>
    </row>
    <row r="8" spans="1:4" x14ac:dyDescent="0.25">
      <c r="C8" t="s">
        <v>481</v>
      </c>
    </row>
    <row r="12" spans="1:4" x14ac:dyDescent="0.25">
      <c r="C12" s="22" t="s">
        <v>684</v>
      </c>
      <c r="D12" t="s">
        <v>685</v>
      </c>
    </row>
    <row r="13" spans="1:4" x14ac:dyDescent="0.25">
      <c r="C13" t="s">
        <v>686</v>
      </c>
    </row>
    <row r="14" spans="1:4" x14ac:dyDescent="0.25">
      <c r="C14" t="s">
        <v>687</v>
      </c>
    </row>
    <row r="15" spans="1:4" x14ac:dyDescent="0.25">
      <c r="C15" t="s">
        <v>688</v>
      </c>
    </row>
    <row r="16" spans="1:4" x14ac:dyDescent="0.25">
      <c r="C16" t="s">
        <v>689</v>
      </c>
    </row>
    <row r="17" spans="3:3" x14ac:dyDescent="0.25">
      <c r="C17" t="s">
        <v>690</v>
      </c>
    </row>
    <row r="18" spans="3:3" x14ac:dyDescent="0.25">
      <c r="C18" t="s">
        <v>691</v>
      </c>
    </row>
    <row r="19" spans="3:3" x14ac:dyDescent="0.25">
      <c r="C19" t="s">
        <v>692</v>
      </c>
    </row>
    <row r="20" spans="3:3" x14ac:dyDescent="0.25">
      <c r="C20" t="s">
        <v>693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8"/>
  <sheetViews>
    <sheetView showGridLines="0" topLeftCell="B2" zoomScale="90" zoomScaleNormal="90" workbookViewId="0"/>
  </sheetViews>
  <sheetFormatPr defaultRowHeight="21" x14ac:dyDescent="0.35"/>
  <cols>
    <col min="1" max="1" width="9" hidden="1" customWidth="1"/>
    <col min="2" max="2" width="2.875" customWidth="1"/>
    <col min="3" max="3" width="11.25" customWidth="1"/>
    <col min="4" max="4" width="20.125" customWidth="1"/>
    <col min="5" max="5" width="4.375" style="18" customWidth="1"/>
    <col min="6" max="6" width="23.625" style="18" customWidth="1"/>
    <col min="7" max="7" width="22.25" style="18" bestFit="1" customWidth="1"/>
    <col min="8" max="8" width="40.5" style="18" bestFit="1" customWidth="1"/>
    <col min="9" max="9" width="19.875" style="18" bestFit="1" customWidth="1"/>
    <col min="10" max="10" width="19.25" style="19" bestFit="1" customWidth="1"/>
    <col min="11" max="11" width="26.625" style="19" bestFit="1" customWidth="1"/>
    <col min="12" max="12" width="2.625" style="11" bestFit="1" customWidth="1"/>
    <col min="13" max="48" width="2.625" bestFit="1" customWidth="1"/>
    <col min="49" max="201" width="24.75" bestFit="1" customWidth="1"/>
    <col min="202" max="202" width="21.875" bestFit="1" customWidth="1"/>
    <col min="203" max="203" width="21.25" bestFit="1" customWidth="1"/>
    <col min="204" max="204" width="29" bestFit="1" customWidth="1"/>
  </cols>
  <sheetData>
    <row r="1" spans="1:12" hidden="1" x14ac:dyDescent="0.35">
      <c r="A1" t="s">
        <v>0</v>
      </c>
      <c r="J1" s="18"/>
      <c r="K1" s="18"/>
      <c r="L1"/>
    </row>
    <row r="3" spans="1:12" ht="23.25" x14ac:dyDescent="0.35">
      <c r="C3" s="17" t="s">
        <v>472</v>
      </c>
    </row>
    <row r="4" spans="1:12" x14ac:dyDescent="0.35">
      <c r="C4" s="18" t="str">
        <f>Report!C5</f>
        <v>Year</v>
      </c>
      <c r="D4" s="18" t="str">
        <f>Report!D5</f>
        <v>2014</v>
      </c>
    </row>
    <row r="5" spans="1:12" ht="11.25" customHeight="1" x14ac:dyDescent="0.35">
      <c r="C5" s="18"/>
      <c r="D5" s="18"/>
    </row>
    <row r="11" spans="1:12" x14ac:dyDescent="0.35">
      <c r="E11" s="20" t="s">
        <v>493</v>
      </c>
      <c r="F11" s="20" t="s">
        <v>484</v>
      </c>
      <c r="G11" s="20" t="s">
        <v>12</v>
      </c>
      <c r="H11" s="20" t="s">
        <v>7</v>
      </c>
      <c r="I11" s="19" t="s">
        <v>282</v>
      </c>
      <c r="J11" s="19" t="s">
        <v>281</v>
      </c>
      <c r="K11" s="19" t="s">
        <v>666</v>
      </c>
      <c r="L11"/>
    </row>
    <row r="12" spans="1:12" x14ac:dyDescent="0.35">
      <c r="E12" s="18">
        <v>31</v>
      </c>
      <c r="F12" s="18" t="s">
        <v>14</v>
      </c>
      <c r="G12" s="18" t="s">
        <v>17</v>
      </c>
      <c r="H12" s="18" t="s">
        <v>16</v>
      </c>
      <c r="I12" s="19">
        <v>1056311.6500000001</v>
      </c>
      <c r="J12" s="19">
        <v>34406.269999999997</v>
      </c>
      <c r="K12" s="19">
        <v>-1021905.38</v>
      </c>
      <c r="L12"/>
    </row>
    <row r="13" spans="1:12" x14ac:dyDescent="0.35">
      <c r="G13" s="18" t="s">
        <v>19</v>
      </c>
      <c r="H13" s="18" t="s">
        <v>18</v>
      </c>
      <c r="I13" s="19">
        <v>79604.489999999991</v>
      </c>
      <c r="J13" s="19">
        <v>0</v>
      </c>
      <c r="K13" s="19">
        <v>-79604.489999999991</v>
      </c>
      <c r="L13"/>
    </row>
    <row r="14" spans="1:12" x14ac:dyDescent="0.35">
      <c r="G14" s="18" t="s">
        <v>27</v>
      </c>
      <c r="H14" s="18" t="s">
        <v>26</v>
      </c>
      <c r="I14" s="19">
        <v>166894.54</v>
      </c>
      <c r="J14" s="19">
        <v>0</v>
      </c>
      <c r="K14" s="19">
        <v>-166894.54</v>
      </c>
      <c r="L14"/>
    </row>
    <row r="15" spans="1:12" x14ac:dyDescent="0.35">
      <c r="G15" s="18" t="s">
        <v>21</v>
      </c>
      <c r="H15" s="18" t="s">
        <v>20</v>
      </c>
      <c r="I15" s="19">
        <v>45208.55</v>
      </c>
      <c r="J15" s="19">
        <v>0</v>
      </c>
      <c r="K15" s="19">
        <v>-45208.55</v>
      </c>
      <c r="L15"/>
    </row>
    <row r="16" spans="1:12" x14ac:dyDescent="0.35">
      <c r="G16" s="18" t="s">
        <v>23</v>
      </c>
      <c r="H16" s="18" t="s">
        <v>22</v>
      </c>
      <c r="I16" s="19">
        <v>96936.57</v>
      </c>
      <c r="J16" s="19">
        <v>0</v>
      </c>
      <c r="K16" s="19">
        <v>-96936.57</v>
      </c>
      <c r="L16"/>
    </row>
    <row r="17" spans="5:12" x14ac:dyDescent="0.35">
      <c r="G17" s="18" t="s">
        <v>25</v>
      </c>
      <c r="H17" s="18" t="s">
        <v>24</v>
      </c>
      <c r="I17" s="19">
        <v>6290.65</v>
      </c>
      <c r="J17" s="19">
        <v>0</v>
      </c>
      <c r="K17" s="19">
        <v>-6290.65</v>
      </c>
      <c r="L17"/>
    </row>
    <row r="18" spans="5:12" x14ac:dyDescent="0.35">
      <c r="G18" s="18" t="s">
        <v>265</v>
      </c>
      <c r="H18" s="18" t="s">
        <v>264</v>
      </c>
      <c r="I18" s="19">
        <v>894.12</v>
      </c>
      <c r="J18" s="19">
        <v>0</v>
      </c>
      <c r="K18" s="19">
        <v>-894.12</v>
      </c>
      <c r="L18"/>
    </row>
    <row r="19" spans="5:12" x14ac:dyDescent="0.35">
      <c r="G19" s="18" t="s">
        <v>267</v>
      </c>
      <c r="H19" s="18" t="s">
        <v>266</v>
      </c>
      <c r="I19" s="19">
        <v>6542.12</v>
      </c>
      <c r="J19" s="19">
        <v>0</v>
      </c>
      <c r="K19" s="19">
        <v>-6542.12</v>
      </c>
      <c r="L19"/>
    </row>
    <row r="20" spans="5:12" x14ac:dyDescent="0.35">
      <c r="G20" s="18" t="s">
        <v>269</v>
      </c>
      <c r="H20" s="18" t="s">
        <v>268</v>
      </c>
      <c r="I20" s="19">
        <v>5034.33</v>
      </c>
      <c r="J20" s="19">
        <v>0</v>
      </c>
      <c r="K20" s="19">
        <v>-5034.33</v>
      </c>
      <c r="L20"/>
    </row>
    <row r="21" spans="5:12" x14ac:dyDescent="0.35">
      <c r="G21" s="18" t="s">
        <v>271</v>
      </c>
      <c r="H21" s="18" t="s">
        <v>270</v>
      </c>
      <c r="I21" s="19">
        <v>1693.32</v>
      </c>
      <c r="J21" s="19">
        <v>0</v>
      </c>
      <c r="K21" s="19">
        <v>-1693.32</v>
      </c>
      <c r="L21"/>
    </row>
    <row r="22" spans="5:12" x14ac:dyDescent="0.35">
      <c r="G22" s="18" t="s">
        <v>273</v>
      </c>
      <c r="H22" s="18" t="s">
        <v>272</v>
      </c>
      <c r="I22" s="19">
        <v>1693.32</v>
      </c>
      <c r="J22" s="19">
        <v>0</v>
      </c>
      <c r="K22" s="19">
        <v>-1693.32</v>
      </c>
      <c r="L22"/>
    </row>
    <row r="23" spans="5:12" x14ac:dyDescent="0.35">
      <c r="G23" s="18" t="s">
        <v>29</v>
      </c>
      <c r="H23" s="18" t="s">
        <v>28</v>
      </c>
      <c r="I23" s="19">
        <v>12500</v>
      </c>
      <c r="J23" s="19">
        <v>0</v>
      </c>
      <c r="K23" s="19">
        <v>-12500</v>
      </c>
      <c r="L23"/>
    </row>
    <row r="24" spans="5:12" x14ac:dyDescent="0.35">
      <c r="G24" s="18" t="s">
        <v>31</v>
      </c>
      <c r="H24" s="18" t="s">
        <v>30</v>
      </c>
      <c r="I24" s="19">
        <v>212497.78</v>
      </c>
      <c r="J24" s="19">
        <v>750</v>
      </c>
      <c r="K24" s="19">
        <v>-211747.78</v>
      </c>
      <c r="L24"/>
    </row>
    <row r="25" spans="5:12" x14ac:dyDescent="0.35">
      <c r="G25" s="18" t="s">
        <v>33</v>
      </c>
      <c r="H25" s="18" t="s">
        <v>32</v>
      </c>
      <c r="I25" s="19">
        <v>11154.59</v>
      </c>
      <c r="J25" s="19">
        <v>0</v>
      </c>
      <c r="K25" s="19">
        <v>-11154.59</v>
      </c>
      <c r="L25"/>
    </row>
    <row r="26" spans="5:12" x14ac:dyDescent="0.35">
      <c r="G26" s="18" t="s">
        <v>35</v>
      </c>
      <c r="H26" s="18" t="s">
        <v>34</v>
      </c>
      <c r="I26" s="19">
        <v>82450.19</v>
      </c>
      <c r="J26" s="19">
        <v>0</v>
      </c>
      <c r="K26" s="19">
        <v>-82450.19</v>
      </c>
      <c r="L26"/>
    </row>
    <row r="27" spans="5:12" x14ac:dyDescent="0.35">
      <c r="G27" s="18" t="s">
        <v>37</v>
      </c>
      <c r="H27" s="18" t="s">
        <v>36</v>
      </c>
      <c r="I27" s="19">
        <v>4841.26</v>
      </c>
      <c r="J27" s="19">
        <v>0</v>
      </c>
      <c r="K27" s="19">
        <v>-4841.26</v>
      </c>
      <c r="L27"/>
    </row>
    <row r="28" spans="5:12" x14ac:dyDescent="0.35">
      <c r="G28" s="18" t="s">
        <v>39</v>
      </c>
      <c r="H28" s="18" t="s">
        <v>38</v>
      </c>
      <c r="I28" s="19">
        <v>4359.3999999999996</v>
      </c>
      <c r="J28" s="19">
        <v>0</v>
      </c>
      <c r="K28" s="19">
        <v>-4359.3999999999996</v>
      </c>
      <c r="L28"/>
    </row>
    <row r="29" spans="5:12" x14ac:dyDescent="0.35">
      <c r="F29" s="18" t="s">
        <v>670</v>
      </c>
      <c r="I29" s="19">
        <v>1794906.8800000006</v>
      </c>
      <c r="J29" s="19">
        <v>35156.269999999997</v>
      </c>
      <c r="K29" s="19">
        <v>-1759750.6100000006</v>
      </c>
      <c r="L29"/>
    </row>
    <row r="30" spans="5:12" x14ac:dyDescent="0.35">
      <c r="E30" s="18">
        <v>32</v>
      </c>
      <c r="F30" s="18" t="s">
        <v>42</v>
      </c>
      <c r="G30" s="18" t="s">
        <v>46</v>
      </c>
      <c r="H30" s="18" t="s">
        <v>45</v>
      </c>
      <c r="I30" s="19">
        <v>0</v>
      </c>
      <c r="J30" s="19">
        <v>49193.53</v>
      </c>
      <c r="K30" s="19">
        <v>49193.53</v>
      </c>
      <c r="L30"/>
    </row>
    <row r="31" spans="5:12" x14ac:dyDescent="0.35">
      <c r="G31" s="18" t="s">
        <v>41</v>
      </c>
      <c r="H31" s="18" t="s">
        <v>40</v>
      </c>
      <c r="I31" s="19">
        <v>0</v>
      </c>
      <c r="J31" s="19">
        <v>2473.17</v>
      </c>
      <c r="K31" s="19">
        <v>2473.17</v>
      </c>
      <c r="L31"/>
    </row>
    <row r="32" spans="5:12" x14ac:dyDescent="0.35">
      <c r="G32" s="18" t="s">
        <v>44</v>
      </c>
      <c r="H32" s="18" t="s">
        <v>43</v>
      </c>
      <c r="I32" s="19">
        <v>0</v>
      </c>
      <c r="J32" s="19">
        <v>5215.09</v>
      </c>
      <c r="K32" s="19">
        <v>5215.09</v>
      </c>
      <c r="L32"/>
    </row>
    <row r="33" spans="5:12" x14ac:dyDescent="0.35">
      <c r="F33" s="18" t="s">
        <v>675</v>
      </c>
      <c r="I33" s="19">
        <v>0</v>
      </c>
      <c r="J33" s="19">
        <v>56881.789999999994</v>
      </c>
      <c r="K33" s="19">
        <v>56881.789999999994</v>
      </c>
      <c r="L33"/>
    </row>
    <row r="34" spans="5:12" x14ac:dyDescent="0.35">
      <c r="E34" s="18">
        <v>33</v>
      </c>
      <c r="F34" s="18" t="s">
        <v>49</v>
      </c>
      <c r="G34" s="18" t="s">
        <v>48</v>
      </c>
      <c r="H34" s="18" t="s">
        <v>47</v>
      </c>
      <c r="I34" s="19">
        <v>208993.25</v>
      </c>
      <c r="J34" s="19">
        <v>622137.97</v>
      </c>
      <c r="K34" s="19">
        <v>413144.72</v>
      </c>
      <c r="L34"/>
    </row>
    <row r="35" spans="5:12" x14ac:dyDescent="0.35">
      <c r="G35" s="18" t="s">
        <v>57</v>
      </c>
      <c r="H35" s="18" t="s">
        <v>56</v>
      </c>
      <c r="I35" s="19">
        <v>1976.85</v>
      </c>
      <c r="J35" s="19">
        <v>13764.8</v>
      </c>
      <c r="K35" s="19">
        <v>11787.95</v>
      </c>
      <c r="L35"/>
    </row>
    <row r="36" spans="5:12" x14ac:dyDescent="0.35">
      <c r="G36" s="18" t="s">
        <v>59</v>
      </c>
      <c r="H36" s="18" t="s">
        <v>58</v>
      </c>
      <c r="I36" s="19">
        <v>752.14</v>
      </c>
      <c r="J36" s="19">
        <v>9347.3700000000008</v>
      </c>
      <c r="K36" s="19">
        <v>8595.23</v>
      </c>
      <c r="L36"/>
    </row>
    <row r="37" spans="5:12" x14ac:dyDescent="0.35">
      <c r="G37" s="18" t="s">
        <v>51</v>
      </c>
      <c r="H37" s="18" t="s">
        <v>50</v>
      </c>
      <c r="I37" s="19">
        <v>303.95999999999998</v>
      </c>
      <c r="J37" s="19">
        <v>38883.5</v>
      </c>
      <c r="K37" s="19">
        <v>38579.54</v>
      </c>
      <c r="L37"/>
    </row>
    <row r="38" spans="5:12" x14ac:dyDescent="0.35">
      <c r="G38" s="18" t="s">
        <v>53</v>
      </c>
      <c r="H38" s="18" t="s">
        <v>52</v>
      </c>
      <c r="I38" s="19">
        <v>229.57</v>
      </c>
      <c r="J38" s="19">
        <v>0</v>
      </c>
      <c r="K38" s="19">
        <v>-229.57</v>
      </c>
      <c r="L38"/>
    </row>
    <row r="39" spans="5:12" x14ac:dyDescent="0.35">
      <c r="G39" s="18" t="s">
        <v>55</v>
      </c>
      <c r="H39" s="18" t="s">
        <v>54</v>
      </c>
      <c r="I39" s="19">
        <v>0</v>
      </c>
      <c r="J39" s="19">
        <v>24750.36</v>
      </c>
      <c r="K39" s="19">
        <v>24750.36</v>
      </c>
      <c r="L39"/>
    </row>
    <row r="40" spans="5:12" x14ac:dyDescent="0.35">
      <c r="F40" s="18" t="s">
        <v>671</v>
      </c>
      <c r="I40" s="19">
        <v>212255.77000000002</v>
      </c>
      <c r="J40" s="19">
        <v>708884</v>
      </c>
      <c r="K40" s="19">
        <v>496628.22999999992</v>
      </c>
      <c r="L40"/>
    </row>
    <row r="41" spans="5:12" x14ac:dyDescent="0.35">
      <c r="E41" s="18">
        <v>36</v>
      </c>
      <c r="F41" s="18" t="s">
        <v>62</v>
      </c>
      <c r="G41" s="18" t="s">
        <v>61</v>
      </c>
      <c r="H41" s="18" t="s">
        <v>60</v>
      </c>
      <c r="I41" s="19">
        <v>0</v>
      </c>
      <c r="J41" s="19">
        <v>440121.86</v>
      </c>
      <c r="K41" s="19">
        <v>440121.86</v>
      </c>
      <c r="L41"/>
    </row>
    <row r="42" spans="5:12" x14ac:dyDescent="0.35">
      <c r="G42" s="18" t="s">
        <v>175</v>
      </c>
      <c r="H42" s="18" t="s">
        <v>174</v>
      </c>
      <c r="I42" s="19">
        <v>1254.74</v>
      </c>
      <c r="J42" s="19">
        <v>52839.010000000009</v>
      </c>
      <c r="K42" s="19">
        <v>51584.270000000004</v>
      </c>
      <c r="L42"/>
    </row>
    <row r="43" spans="5:12" x14ac:dyDescent="0.35">
      <c r="G43" s="18" t="s">
        <v>225</v>
      </c>
      <c r="H43" s="18" t="s">
        <v>224</v>
      </c>
      <c r="I43" s="19">
        <v>0</v>
      </c>
      <c r="J43" s="19">
        <v>12509.87</v>
      </c>
      <c r="K43" s="19">
        <v>12509.87</v>
      </c>
      <c r="L43"/>
    </row>
    <row r="44" spans="5:12" x14ac:dyDescent="0.35">
      <c r="F44" s="18" t="s">
        <v>672</v>
      </c>
      <c r="I44" s="19">
        <v>1254.74</v>
      </c>
      <c r="J44" s="19">
        <v>505470.74</v>
      </c>
      <c r="K44" s="19">
        <v>504216</v>
      </c>
      <c r="L44"/>
    </row>
    <row r="45" spans="5:12" x14ac:dyDescent="0.35">
      <c r="E45" s="18">
        <v>37</v>
      </c>
      <c r="F45" s="18" t="s">
        <v>125</v>
      </c>
      <c r="G45" s="18" t="s">
        <v>124</v>
      </c>
      <c r="H45" s="18" t="s">
        <v>123</v>
      </c>
      <c r="I45" s="19">
        <v>0</v>
      </c>
      <c r="J45" s="19">
        <v>18609.64</v>
      </c>
      <c r="K45" s="19">
        <v>18609.64</v>
      </c>
      <c r="L45"/>
    </row>
    <row r="46" spans="5:12" x14ac:dyDescent="0.35">
      <c r="G46" s="18" t="s">
        <v>129</v>
      </c>
      <c r="H46" s="18" t="s">
        <v>128</v>
      </c>
      <c r="I46" s="19">
        <v>0</v>
      </c>
      <c r="J46" s="19">
        <v>1500</v>
      </c>
      <c r="K46" s="19">
        <v>1500</v>
      </c>
      <c r="L46"/>
    </row>
    <row r="47" spans="5:12" x14ac:dyDescent="0.35">
      <c r="G47" s="18" t="s">
        <v>157</v>
      </c>
      <c r="H47" s="18" t="s">
        <v>156</v>
      </c>
      <c r="I47" s="19">
        <v>0</v>
      </c>
      <c r="J47" s="19">
        <v>500</v>
      </c>
      <c r="K47" s="19">
        <v>500</v>
      </c>
      <c r="L47"/>
    </row>
    <row r="48" spans="5:12" x14ac:dyDescent="0.35">
      <c r="G48" s="18" t="s">
        <v>177</v>
      </c>
      <c r="H48" s="18" t="s">
        <v>176</v>
      </c>
      <c r="I48" s="19">
        <v>0</v>
      </c>
      <c r="J48" s="19">
        <v>1520</v>
      </c>
      <c r="K48" s="19">
        <v>1520</v>
      </c>
      <c r="L48"/>
    </row>
    <row r="49" spans="5:12" x14ac:dyDescent="0.35">
      <c r="G49" s="18" t="s">
        <v>201</v>
      </c>
      <c r="H49" s="18" t="s">
        <v>200</v>
      </c>
      <c r="I49" s="19">
        <v>0</v>
      </c>
      <c r="J49" s="19">
        <v>3570</v>
      </c>
      <c r="K49" s="19">
        <v>3570</v>
      </c>
      <c r="L49"/>
    </row>
    <row r="50" spans="5:12" x14ac:dyDescent="0.35">
      <c r="F50" s="18" t="s">
        <v>673</v>
      </c>
      <c r="I50" s="19">
        <v>0</v>
      </c>
      <c r="J50" s="19">
        <v>25699.64</v>
      </c>
      <c r="K50" s="19">
        <v>25699.64</v>
      </c>
      <c r="L50"/>
    </row>
    <row r="51" spans="5:12" x14ac:dyDescent="0.35">
      <c r="E51" s="18">
        <v>39</v>
      </c>
      <c r="F51" s="18" t="s">
        <v>63</v>
      </c>
      <c r="G51" s="18" t="s">
        <v>127</v>
      </c>
      <c r="H51" s="18" t="s">
        <v>126</v>
      </c>
      <c r="I51" s="19">
        <v>0</v>
      </c>
      <c r="J51" s="19">
        <v>6199.1200000000008</v>
      </c>
      <c r="K51" s="19">
        <v>6199.1200000000008</v>
      </c>
      <c r="L51"/>
    </row>
    <row r="52" spans="5:12" x14ac:dyDescent="0.35">
      <c r="G52" s="18" t="s">
        <v>155</v>
      </c>
      <c r="H52" s="18" t="s">
        <v>154</v>
      </c>
      <c r="I52" s="19">
        <v>0</v>
      </c>
      <c r="J52" s="19">
        <v>26506.46</v>
      </c>
      <c r="K52" s="19">
        <v>26506.46</v>
      </c>
      <c r="L52"/>
    </row>
    <row r="53" spans="5:12" x14ac:dyDescent="0.35">
      <c r="G53" s="18" t="s">
        <v>92</v>
      </c>
      <c r="H53" s="18" t="s">
        <v>91</v>
      </c>
      <c r="I53" s="19">
        <v>11.7</v>
      </c>
      <c r="J53" s="19">
        <v>131.69999999999999</v>
      </c>
      <c r="K53" s="19">
        <v>120</v>
      </c>
      <c r="L53"/>
    </row>
    <row r="54" spans="5:12" x14ac:dyDescent="0.35">
      <c r="G54" s="18" t="s">
        <v>94</v>
      </c>
      <c r="H54" s="18" t="s">
        <v>93</v>
      </c>
      <c r="I54" s="19">
        <v>0</v>
      </c>
      <c r="J54" s="19">
        <v>3.73</v>
      </c>
      <c r="K54" s="19">
        <v>3.73</v>
      </c>
      <c r="L54"/>
    </row>
    <row r="55" spans="5:12" x14ac:dyDescent="0.35">
      <c r="G55" s="18" t="s">
        <v>96</v>
      </c>
      <c r="H55" s="18" t="s">
        <v>95</v>
      </c>
      <c r="I55" s="19">
        <v>0</v>
      </c>
      <c r="J55" s="19">
        <v>1296.9100000000001</v>
      </c>
      <c r="K55" s="19">
        <v>1296.9100000000001</v>
      </c>
      <c r="L55"/>
    </row>
    <row r="56" spans="5:12" x14ac:dyDescent="0.35">
      <c r="F56" s="18" t="s">
        <v>674</v>
      </c>
      <c r="I56" s="19">
        <v>11.7</v>
      </c>
      <c r="J56" s="19">
        <v>34137.920000000006</v>
      </c>
      <c r="K56" s="19">
        <v>34126.220000000008</v>
      </c>
      <c r="L56"/>
    </row>
    <row r="57" spans="5:12" x14ac:dyDescent="0.35">
      <c r="E57" s="18">
        <v>42</v>
      </c>
      <c r="F57" s="18" t="s">
        <v>111</v>
      </c>
      <c r="G57" s="18" t="s">
        <v>110</v>
      </c>
      <c r="H57" s="18" t="s">
        <v>109</v>
      </c>
      <c r="I57" s="19">
        <v>0</v>
      </c>
      <c r="J57" s="19">
        <v>161.19999999999999</v>
      </c>
      <c r="K57" s="19">
        <v>161.19999999999999</v>
      </c>
      <c r="L57"/>
    </row>
    <row r="58" spans="5:12" x14ac:dyDescent="0.35">
      <c r="G58" s="18" t="s">
        <v>122</v>
      </c>
      <c r="H58" s="18" t="s">
        <v>121</v>
      </c>
      <c r="I58" s="19">
        <v>0</v>
      </c>
      <c r="J58" s="19">
        <v>2034.57</v>
      </c>
      <c r="K58" s="19">
        <v>2034.57</v>
      </c>
      <c r="L58"/>
    </row>
    <row r="59" spans="5:12" x14ac:dyDescent="0.35">
      <c r="F59" s="18" t="s">
        <v>678</v>
      </c>
      <c r="I59" s="19">
        <v>0</v>
      </c>
      <c r="J59" s="19">
        <v>2195.77</v>
      </c>
      <c r="K59" s="19">
        <v>2195.77</v>
      </c>
      <c r="L59"/>
    </row>
    <row r="60" spans="5:12" x14ac:dyDescent="0.35">
      <c r="E60" s="18">
        <v>43</v>
      </c>
      <c r="F60" s="18" t="s">
        <v>116</v>
      </c>
      <c r="G60" s="18" t="s">
        <v>115</v>
      </c>
      <c r="H60" s="18" t="s">
        <v>114</v>
      </c>
      <c r="I60" s="19">
        <v>25</v>
      </c>
      <c r="J60" s="19">
        <v>0</v>
      </c>
      <c r="K60" s="19">
        <v>-25</v>
      </c>
      <c r="L60"/>
    </row>
    <row r="61" spans="5:12" x14ac:dyDescent="0.35">
      <c r="G61" s="18" t="s">
        <v>120</v>
      </c>
      <c r="H61" s="18" t="s">
        <v>119</v>
      </c>
      <c r="I61" s="19">
        <v>977.08</v>
      </c>
      <c r="J61" s="19">
        <v>0</v>
      </c>
      <c r="K61" s="19">
        <v>-977.08</v>
      </c>
      <c r="L61"/>
    </row>
    <row r="62" spans="5:12" x14ac:dyDescent="0.35">
      <c r="G62" s="18" t="s">
        <v>118</v>
      </c>
      <c r="H62" s="18" t="s">
        <v>117</v>
      </c>
      <c r="I62" s="19">
        <v>909.16</v>
      </c>
      <c r="J62" s="19">
        <v>0</v>
      </c>
      <c r="K62" s="19">
        <v>-909.16</v>
      </c>
      <c r="L62"/>
    </row>
    <row r="63" spans="5:12" x14ac:dyDescent="0.35">
      <c r="G63" s="18" t="s">
        <v>275</v>
      </c>
      <c r="H63" s="18" t="s">
        <v>274</v>
      </c>
      <c r="I63" s="19">
        <v>0</v>
      </c>
      <c r="J63" s="19">
        <v>0</v>
      </c>
      <c r="K63" s="19">
        <v>0</v>
      </c>
      <c r="L63"/>
    </row>
    <row r="64" spans="5:12" x14ac:dyDescent="0.35">
      <c r="G64" s="18" t="s">
        <v>277</v>
      </c>
      <c r="H64" s="18" t="s">
        <v>276</v>
      </c>
      <c r="I64" s="19">
        <v>0</v>
      </c>
      <c r="J64" s="19">
        <v>0</v>
      </c>
      <c r="K64" s="19">
        <v>0</v>
      </c>
      <c r="L64"/>
    </row>
    <row r="65" spans="5:12" x14ac:dyDescent="0.35">
      <c r="F65" s="18" t="s">
        <v>679</v>
      </c>
      <c r="I65" s="19">
        <v>1911.24</v>
      </c>
      <c r="J65" s="19">
        <v>0</v>
      </c>
      <c r="K65" s="19">
        <v>-1911.24</v>
      </c>
      <c r="L65"/>
    </row>
    <row r="66" spans="5:12" x14ac:dyDescent="0.35">
      <c r="E66" s="18">
        <v>40</v>
      </c>
      <c r="F66" s="18" t="s">
        <v>67</v>
      </c>
      <c r="G66" s="18" t="s">
        <v>66</v>
      </c>
      <c r="H66" s="18" t="s">
        <v>65</v>
      </c>
      <c r="I66" s="19">
        <v>0</v>
      </c>
      <c r="J66" s="19">
        <v>3624.64</v>
      </c>
      <c r="K66" s="19">
        <v>3624.64</v>
      </c>
      <c r="L66"/>
    </row>
    <row r="67" spans="5:12" x14ac:dyDescent="0.35">
      <c r="G67" s="18" t="s">
        <v>69</v>
      </c>
      <c r="H67" s="18" t="s">
        <v>68</v>
      </c>
      <c r="I67" s="19">
        <v>0</v>
      </c>
      <c r="J67" s="19">
        <v>1888.43</v>
      </c>
      <c r="K67" s="19">
        <v>1888.43</v>
      </c>
      <c r="L67"/>
    </row>
    <row r="68" spans="5:12" x14ac:dyDescent="0.35">
      <c r="G68" s="18" t="s">
        <v>71</v>
      </c>
      <c r="H68" s="18" t="s">
        <v>70</v>
      </c>
      <c r="I68" s="19">
        <v>0</v>
      </c>
      <c r="J68" s="19">
        <v>14098.84</v>
      </c>
      <c r="K68" s="19">
        <v>14098.84</v>
      </c>
      <c r="L68"/>
    </row>
    <row r="69" spans="5:12" x14ac:dyDescent="0.35">
      <c r="G69" s="18" t="s">
        <v>73</v>
      </c>
      <c r="H69" s="18" t="s">
        <v>72</v>
      </c>
      <c r="I69" s="19">
        <v>0</v>
      </c>
      <c r="J69" s="19">
        <v>833.33</v>
      </c>
      <c r="K69" s="19">
        <v>833.33</v>
      </c>
      <c r="L69"/>
    </row>
    <row r="70" spans="5:12" x14ac:dyDescent="0.35">
      <c r="F70" s="18" t="s">
        <v>677</v>
      </c>
      <c r="I70" s="19">
        <v>0</v>
      </c>
      <c r="J70" s="19">
        <v>20445.240000000002</v>
      </c>
      <c r="K70" s="19">
        <v>20445.240000000002</v>
      </c>
      <c r="L70"/>
    </row>
    <row r="71" spans="5:12" x14ac:dyDescent="0.35">
      <c r="E71" s="18">
        <v>47</v>
      </c>
      <c r="F71" s="18" t="s">
        <v>76</v>
      </c>
      <c r="G71" s="18" t="s">
        <v>75</v>
      </c>
      <c r="H71" s="18" t="s">
        <v>74</v>
      </c>
      <c r="I71" s="19">
        <v>0</v>
      </c>
      <c r="J71" s="19">
        <v>982.92</v>
      </c>
      <c r="K71" s="19">
        <v>982.92</v>
      </c>
      <c r="L71"/>
    </row>
    <row r="72" spans="5:12" x14ac:dyDescent="0.35">
      <c r="F72" s="18" t="s">
        <v>680</v>
      </c>
      <c r="I72" s="19">
        <v>0</v>
      </c>
      <c r="J72" s="19">
        <v>982.92</v>
      </c>
      <c r="K72" s="19">
        <v>982.92</v>
      </c>
      <c r="L72"/>
    </row>
    <row r="73" spans="5:12" x14ac:dyDescent="0.35">
      <c r="E73" s="18">
        <v>35</v>
      </c>
      <c r="F73" s="18" t="s">
        <v>64</v>
      </c>
      <c r="G73" s="18" t="s">
        <v>78</v>
      </c>
      <c r="H73" s="18" t="s">
        <v>77</v>
      </c>
      <c r="I73" s="19">
        <v>0</v>
      </c>
      <c r="J73" s="19">
        <v>133.97999999999999</v>
      </c>
      <c r="K73" s="19">
        <v>133.97999999999999</v>
      </c>
      <c r="L73"/>
    </row>
    <row r="74" spans="5:12" x14ac:dyDescent="0.35">
      <c r="G74" s="18" t="s">
        <v>80</v>
      </c>
      <c r="H74" s="18" t="s">
        <v>79</v>
      </c>
      <c r="I74" s="19">
        <v>0</v>
      </c>
      <c r="J74" s="19">
        <v>569.5</v>
      </c>
      <c r="K74" s="19">
        <v>569.5</v>
      </c>
      <c r="L74"/>
    </row>
    <row r="75" spans="5:12" x14ac:dyDescent="0.35">
      <c r="G75" s="18" t="s">
        <v>82</v>
      </c>
      <c r="H75" s="18" t="s">
        <v>81</v>
      </c>
      <c r="I75" s="19">
        <v>0</v>
      </c>
      <c r="J75" s="19">
        <v>1270.83</v>
      </c>
      <c r="K75" s="19">
        <v>1270.83</v>
      </c>
      <c r="L75"/>
    </row>
    <row r="76" spans="5:12" x14ac:dyDescent="0.35">
      <c r="G76" s="18" t="s">
        <v>84</v>
      </c>
      <c r="H76" s="18" t="s">
        <v>83</v>
      </c>
      <c r="I76" s="19">
        <v>0</v>
      </c>
      <c r="J76" s="19">
        <v>888.1</v>
      </c>
      <c r="K76" s="19">
        <v>888.1</v>
      </c>
      <c r="L76"/>
    </row>
    <row r="77" spans="5:12" x14ac:dyDescent="0.35">
      <c r="G77" s="18" t="s">
        <v>86</v>
      </c>
      <c r="H77" s="18" t="s">
        <v>85</v>
      </c>
      <c r="I77" s="19">
        <v>0</v>
      </c>
      <c r="J77" s="19">
        <v>275</v>
      </c>
      <c r="K77" s="19">
        <v>275</v>
      </c>
      <c r="L77"/>
    </row>
    <row r="78" spans="5:12" x14ac:dyDescent="0.35">
      <c r="G78" s="18" t="s">
        <v>88</v>
      </c>
      <c r="H78" s="18" t="s">
        <v>87</v>
      </c>
      <c r="I78" s="19">
        <v>0</v>
      </c>
      <c r="J78" s="19">
        <v>1150</v>
      </c>
      <c r="K78" s="19">
        <v>1150</v>
      </c>
      <c r="L78"/>
    </row>
    <row r="79" spans="5:12" x14ac:dyDescent="0.35">
      <c r="G79" s="18" t="s">
        <v>90</v>
      </c>
      <c r="H79" s="18" t="s">
        <v>89</v>
      </c>
      <c r="I79" s="19">
        <v>0</v>
      </c>
      <c r="J79" s="19">
        <v>638.01</v>
      </c>
      <c r="K79" s="19">
        <v>638.01</v>
      </c>
      <c r="L79"/>
    </row>
    <row r="80" spans="5:12" x14ac:dyDescent="0.35">
      <c r="G80" s="18" t="s">
        <v>98</v>
      </c>
      <c r="H80" s="18" t="s">
        <v>97</v>
      </c>
      <c r="I80" s="19">
        <v>0</v>
      </c>
      <c r="J80" s="19">
        <v>19445.759999999998</v>
      </c>
      <c r="K80" s="19">
        <v>19445.759999999998</v>
      </c>
      <c r="L80"/>
    </row>
    <row r="81" spans="7:12" x14ac:dyDescent="0.35">
      <c r="G81" s="18" t="s">
        <v>100</v>
      </c>
      <c r="H81" s="18" t="s">
        <v>99</v>
      </c>
      <c r="I81" s="19">
        <v>0</v>
      </c>
      <c r="J81" s="19">
        <v>525</v>
      </c>
      <c r="K81" s="19">
        <v>525</v>
      </c>
      <c r="L81"/>
    </row>
    <row r="82" spans="7:12" x14ac:dyDescent="0.35">
      <c r="G82" s="18" t="s">
        <v>102</v>
      </c>
      <c r="H82" s="18" t="s">
        <v>101</v>
      </c>
      <c r="I82" s="19">
        <v>0</v>
      </c>
      <c r="J82" s="19">
        <v>5000</v>
      </c>
      <c r="K82" s="19">
        <v>5000</v>
      </c>
      <c r="L82"/>
    </row>
    <row r="83" spans="7:12" x14ac:dyDescent="0.35">
      <c r="G83" s="18" t="s">
        <v>104</v>
      </c>
      <c r="H83" s="18" t="s">
        <v>103</v>
      </c>
      <c r="I83" s="19">
        <v>0</v>
      </c>
      <c r="J83" s="19">
        <v>10500</v>
      </c>
      <c r="K83" s="19">
        <v>10500</v>
      </c>
      <c r="L83"/>
    </row>
    <row r="84" spans="7:12" x14ac:dyDescent="0.35">
      <c r="G84" s="18" t="s">
        <v>106</v>
      </c>
      <c r="H84" s="18" t="s">
        <v>105</v>
      </c>
      <c r="I84" s="19">
        <v>0</v>
      </c>
      <c r="J84" s="19">
        <v>759.87</v>
      </c>
      <c r="K84" s="19">
        <v>759.87</v>
      </c>
      <c r="L84"/>
    </row>
    <row r="85" spans="7:12" x14ac:dyDescent="0.35">
      <c r="G85" s="18" t="s">
        <v>108</v>
      </c>
      <c r="H85" s="18" t="s">
        <v>107</v>
      </c>
      <c r="I85" s="19">
        <v>0</v>
      </c>
      <c r="J85" s="19">
        <v>350</v>
      </c>
      <c r="K85" s="19">
        <v>350</v>
      </c>
      <c r="L85"/>
    </row>
    <row r="86" spans="7:12" x14ac:dyDescent="0.35">
      <c r="G86" s="18" t="s">
        <v>113</v>
      </c>
      <c r="H86" s="18" t="s">
        <v>112</v>
      </c>
      <c r="I86" s="19">
        <v>0</v>
      </c>
      <c r="J86" s="19">
        <v>2750</v>
      </c>
      <c r="K86" s="19">
        <v>2750</v>
      </c>
      <c r="L86"/>
    </row>
    <row r="87" spans="7:12" x14ac:dyDescent="0.35">
      <c r="G87" s="18" t="s">
        <v>131</v>
      </c>
      <c r="H87" s="18" t="s">
        <v>130</v>
      </c>
      <c r="I87" s="19">
        <v>0</v>
      </c>
      <c r="J87" s="19">
        <v>297.5</v>
      </c>
      <c r="K87" s="19">
        <v>297.5</v>
      </c>
      <c r="L87"/>
    </row>
    <row r="88" spans="7:12" x14ac:dyDescent="0.35">
      <c r="G88" s="18" t="s">
        <v>133</v>
      </c>
      <c r="H88" s="18" t="s">
        <v>132</v>
      </c>
      <c r="I88" s="19">
        <v>0</v>
      </c>
      <c r="J88" s="19">
        <v>249.5</v>
      </c>
      <c r="K88" s="19">
        <v>249.5</v>
      </c>
      <c r="L88"/>
    </row>
    <row r="89" spans="7:12" x14ac:dyDescent="0.35">
      <c r="G89" s="18" t="s">
        <v>135</v>
      </c>
      <c r="H89" s="18" t="s">
        <v>134</v>
      </c>
      <c r="I89" s="19">
        <v>0</v>
      </c>
      <c r="J89" s="19">
        <v>229</v>
      </c>
      <c r="K89" s="19">
        <v>229</v>
      </c>
      <c r="L89"/>
    </row>
    <row r="90" spans="7:12" x14ac:dyDescent="0.35">
      <c r="G90" s="18" t="s">
        <v>137</v>
      </c>
      <c r="H90" s="18" t="s">
        <v>136</v>
      </c>
      <c r="I90" s="19">
        <v>0</v>
      </c>
      <c r="J90" s="19">
        <v>243.75</v>
      </c>
      <c r="K90" s="19">
        <v>243.75</v>
      </c>
      <c r="L90"/>
    </row>
    <row r="91" spans="7:12" x14ac:dyDescent="0.35">
      <c r="G91" s="18" t="s">
        <v>139</v>
      </c>
      <c r="H91" s="18" t="s">
        <v>138</v>
      </c>
      <c r="I91" s="19">
        <v>0</v>
      </c>
      <c r="J91" s="19">
        <v>50</v>
      </c>
      <c r="K91" s="19">
        <v>50</v>
      </c>
      <c r="L91"/>
    </row>
    <row r="92" spans="7:12" x14ac:dyDescent="0.35">
      <c r="G92" s="18" t="s">
        <v>141</v>
      </c>
      <c r="H92" s="18" t="s">
        <v>140</v>
      </c>
      <c r="I92" s="19">
        <v>0</v>
      </c>
      <c r="J92" s="19">
        <v>259.31</v>
      </c>
      <c r="K92" s="19">
        <v>259.31</v>
      </c>
      <c r="L92"/>
    </row>
    <row r="93" spans="7:12" x14ac:dyDescent="0.35">
      <c r="G93" s="18" t="s">
        <v>143</v>
      </c>
      <c r="H93" s="18" t="s">
        <v>142</v>
      </c>
      <c r="I93" s="19">
        <v>0</v>
      </c>
      <c r="J93" s="19">
        <v>2787.19</v>
      </c>
      <c r="K93" s="19">
        <v>2787.19</v>
      </c>
      <c r="L93"/>
    </row>
    <row r="94" spans="7:12" x14ac:dyDescent="0.35">
      <c r="G94" s="18" t="s">
        <v>145</v>
      </c>
      <c r="H94" s="18" t="s">
        <v>144</v>
      </c>
      <c r="I94" s="19">
        <v>275</v>
      </c>
      <c r="J94" s="19">
        <v>590.79</v>
      </c>
      <c r="K94" s="19">
        <v>315.79000000000002</v>
      </c>
      <c r="L94"/>
    </row>
    <row r="95" spans="7:12" x14ac:dyDescent="0.35">
      <c r="G95" s="18" t="s">
        <v>147</v>
      </c>
      <c r="H95" s="18" t="s">
        <v>146</v>
      </c>
      <c r="I95" s="19">
        <v>0</v>
      </c>
      <c r="J95" s="19">
        <v>77.91</v>
      </c>
      <c r="K95" s="19">
        <v>77.91</v>
      </c>
      <c r="L95"/>
    </row>
    <row r="96" spans="7:12" x14ac:dyDescent="0.35">
      <c r="G96" s="18" t="s">
        <v>149</v>
      </c>
      <c r="H96" s="18" t="s">
        <v>148</v>
      </c>
      <c r="I96" s="19">
        <v>2000</v>
      </c>
      <c r="J96" s="19">
        <v>4253.53</v>
      </c>
      <c r="K96" s="19">
        <v>2253.5300000000002</v>
      </c>
      <c r="L96"/>
    </row>
    <row r="97" spans="7:12" x14ac:dyDescent="0.35">
      <c r="G97" s="18" t="s">
        <v>151</v>
      </c>
      <c r="H97" s="18" t="s">
        <v>150</v>
      </c>
      <c r="I97" s="19">
        <v>0</v>
      </c>
      <c r="J97" s="19">
        <v>2049.2800000000002</v>
      </c>
      <c r="K97" s="19">
        <v>2049.2800000000002</v>
      </c>
      <c r="L97"/>
    </row>
    <row r="98" spans="7:12" x14ac:dyDescent="0.35">
      <c r="G98" s="18" t="s">
        <v>153</v>
      </c>
      <c r="H98" s="18" t="s">
        <v>152</v>
      </c>
      <c r="I98" s="19">
        <v>0</v>
      </c>
      <c r="J98" s="19">
        <v>250</v>
      </c>
      <c r="K98" s="19">
        <v>250</v>
      </c>
      <c r="L98"/>
    </row>
    <row r="99" spans="7:12" x14ac:dyDescent="0.35">
      <c r="G99" s="18" t="s">
        <v>159</v>
      </c>
      <c r="H99" s="18" t="s">
        <v>158</v>
      </c>
      <c r="I99" s="19">
        <v>0</v>
      </c>
      <c r="J99" s="19">
        <v>489.95</v>
      </c>
      <c r="K99" s="19">
        <v>489.95</v>
      </c>
      <c r="L99"/>
    </row>
    <row r="100" spans="7:12" x14ac:dyDescent="0.35">
      <c r="G100" s="18" t="s">
        <v>161</v>
      </c>
      <c r="H100" s="18" t="s">
        <v>160</v>
      </c>
      <c r="I100" s="19">
        <v>0</v>
      </c>
      <c r="J100" s="19">
        <v>537</v>
      </c>
      <c r="K100" s="19">
        <v>537</v>
      </c>
      <c r="L100"/>
    </row>
    <row r="101" spans="7:12" x14ac:dyDescent="0.35">
      <c r="G101" s="18" t="s">
        <v>163</v>
      </c>
      <c r="H101" s="18" t="s">
        <v>162</v>
      </c>
      <c r="I101" s="19">
        <v>0</v>
      </c>
      <c r="J101" s="19">
        <v>609.38</v>
      </c>
      <c r="K101" s="19">
        <v>609.38</v>
      </c>
      <c r="L101"/>
    </row>
    <row r="102" spans="7:12" x14ac:dyDescent="0.35">
      <c r="G102" s="18" t="s">
        <v>165</v>
      </c>
      <c r="H102" s="18" t="s">
        <v>164</v>
      </c>
      <c r="I102" s="19">
        <v>0</v>
      </c>
      <c r="J102" s="19">
        <v>864.38</v>
      </c>
      <c r="K102" s="19">
        <v>864.38</v>
      </c>
      <c r="L102"/>
    </row>
    <row r="103" spans="7:12" x14ac:dyDescent="0.35">
      <c r="G103" s="18" t="s">
        <v>167</v>
      </c>
      <c r="H103" s="18" t="s">
        <v>166</v>
      </c>
      <c r="I103" s="19">
        <v>0</v>
      </c>
      <c r="J103" s="19">
        <v>2787.19</v>
      </c>
      <c r="K103" s="19">
        <v>2787.19</v>
      </c>
      <c r="L103"/>
    </row>
    <row r="104" spans="7:12" x14ac:dyDescent="0.35">
      <c r="G104" s="18" t="s">
        <v>169</v>
      </c>
      <c r="H104" s="18" t="s">
        <v>168</v>
      </c>
      <c r="I104" s="19">
        <v>275</v>
      </c>
      <c r="J104" s="19">
        <v>590.79</v>
      </c>
      <c r="K104" s="19">
        <v>315.79000000000002</v>
      </c>
      <c r="L104"/>
    </row>
    <row r="105" spans="7:12" x14ac:dyDescent="0.35">
      <c r="G105" s="18" t="s">
        <v>171</v>
      </c>
      <c r="H105" s="18" t="s">
        <v>170</v>
      </c>
      <c r="I105" s="19">
        <v>0</v>
      </c>
      <c r="J105" s="19">
        <v>129.29</v>
      </c>
      <c r="K105" s="19">
        <v>129.29</v>
      </c>
      <c r="L105"/>
    </row>
    <row r="106" spans="7:12" x14ac:dyDescent="0.35">
      <c r="G106" s="18" t="s">
        <v>173</v>
      </c>
      <c r="H106" s="18" t="s">
        <v>172</v>
      </c>
      <c r="I106" s="19">
        <v>2000</v>
      </c>
      <c r="J106" s="19">
        <v>4253.53</v>
      </c>
      <c r="K106" s="19">
        <v>2253.5300000000002</v>
      </c>
      <c r="L106"/>
    </row>
    <row r="107" spans="7:12" x14ac:dyDescent="0.35">
      <c r="G107" s="18" t="s">
        <v>179</v>
      </c>
      <c r="H107" s="18" t="s">
        <v>178</v>
      </c>
      <c r="I107" s="19">
        <v>0</v>
      </c>
      <c r="J107" s="19">
        <v>792</v>
      </c>
      <c r="K107" s="19">
        <v>792</v>
      </c>
      <c r="L107"/>
    </row>
    <row r="108" spans="7:12" x14ac:dyDescent="0.35">
      <c r="G108" s="18" t="s">
        <v>181</v>
      </c>
      <c r="H108" s="18" t="s">
        <v>180</v>
      </c>
      <c r="I108" s="19">
        <v>0</v>
      </c>
      <c r="J108" s="19">
        <v>1462.5</v>
      </c>
      <c r="K108" s="19">
        <v>1462.5</v>
      </c>
      <c r="L108"/>
    </row>
    <row r="109" spans="7:12" x14ac:dyDescent="0.35">
      <c r="G109" s="18" t="s">
        <v>183</v>
      </c>
      <c r="H109" s="18" t="s">
        <v>182</v>
      </c>
      <c r="I109" s="19">
        <v>0</v>
      </c>
      <c r="J109" s="19">
        <v>450</v>
      </c>
      <c r="K109" s="19">
        <v>450</v>
      </c>
      <c r="L109"/>
    </row>
    <row r="110" spans="7:12" x14ac:dyDescent="0.35">
      <c r="G110" s="18" t="s">
        <v>185</v>
      </c>
      <c r="H110" s="18" t="s">
        <v>184</v>
      </c>
      <c r="I110" s="19">
        <v>0</v>
      </c>
      <c r="J110" s="19">
        <v>2074.5</v>
      </c>
      <c r="K110" s="19">
        <v>2074.5</v>
      </c>
      <c r="L110"/>
    </row>
    <row r="111" spans="7:12" x14ac:dyDescent="0.35">
      <c r="G111" s="18" t="s">
        <v>187</v>
      </c>
      <c r="H111" s="18" t="s">
        <v>186</v>
      </c>
      <c r="I111" s="19">
        <v>0</v>
      </c>
      <c r="J111" s="19">
        <v>19510.3</v>
      </c>
      <c r="K111" s="19">
        <v>19510.3</v>
      </c>
      <c r="L111"/>
    </row>
    <row r="112" spans="7:12" x14ac:dyDescent="0.35">
      <c r="G112" s="18" t="s">
        <v>189</v>
      </c>
      <c r="H112" s="18" t="s">
        <v>188</v>
      </c>
      <c r="I112" s="19">
        <v>1925</v>
      </c>
      <c r="J112" s="19">
        <v>4135.51</v>
      </c>
      <c r="K112" s="19">
        <v>2210.5100000000002</v>
      </c>
      <c r="L112"/>
    </row>
    <row r="113" spans="7:12" x14ac:dyDescent="0.35">
      <c r="G113" s="18" t="s">
        <v>191</v>
      </c>
      <c r="H113" s="18" t="s">
        <v>190</v>
      </c>
      <c r="I113" s="19">
        <v>0</v>
      </c>
      <c r="J113" s="19">
        <v>365.66</v>
      </c>
      <c r="K113" s="19">
        <v>365.66</v>
      </c>
      <c r="L113"/>
    </row>
    <row r="114" spans="7:12" x14ac:dyDescent="0.35">
      <c r="G114" s="18" t="s">
        <v>193</v>
      </c>
      <c r="H114" s="18" t="s">
        <v>192</v>
      </c>
      <c r="I114" s="19">
        <v>6000</v>
      </c>
      <c r="J114" s="19">
        <v>12760.58</v>
      </c>
      <c r="K114" s="19">
        <v>6760.58</v>
      </c>
      <c r="L114"/>
    </row>
    <row r="115" spans="7:12" x14ac:dyDescent="0.35">
      <c r="G115" s="18" t="s">
        <v>195</v>
      </c>
      <c r="H115" s="18" t="s">
        <v>194</v>
      </c>
      <c r="I115" s="19">
        <v>0</v>
      </c>
      <c r="J115" s="19">
        <v>16999.46</v>
      </c>
      <c r="K115" s="19">
        <v>16999.46</v>
      </c>
      <c r="L115"/>
    </row>
    <row r="116" spans="7:12" x14ac:dyDescent="0.35">
      <c r="G116" s="18" t="s">
        <v>197</v>
      </c>
      <c r="H116" s="18" t="s">
        <v>196</v>
      </c>
      <c r="I116" s="19">
        <v>0</v>
      </c>
      <c r="J116" s="19">
        <v>2582.9899999999998</v>
      </c>
      <c r="K116" s="19">
        <v>2582.9899999999998</v>
      </c>
      <c r="L116"/>
    </row>
    <row r="117" spans="7:12" x14ac:dyDescent="0.35">
      <c r="G117" s="18" t="s">
        <v>199</v>
      </c>
      <c r="H117" s="18" t="s">
        <v>198</v>
      </c>
      <c r="I117" s="19">
        <v>15846.67</v>
      </c>
      <c r="J117" s="19">
        <v>354397.52</v>
      </c>
      <c r="K117" s="19">
        <v>338550.85</v>
      </c>
      <c r="L117"/>
    </row>
    <row r="118" spans="7:12" x14ac:dyDescent="0.35">
      <c r="G118" s="18" t="s">
        <v>203</v>
      </c>
      <c r="H118" s="18" t="s">
        <v>202</v>
      </c>
      <c r="I118" s="19">
        <v>0</v>
      </c>
      <c r="J118" s="19">
        <v>628.55999999999995</v>
      </c>
      <c r="K118" s="19">
        <v>628.55999999999995</v>
      </c>
      <c r="L118"/>
    </row>
    <row r="119" spans="7:12" x14ac:dyDescent="0.35">
      <c r="G119" s="18" t="s">
        <v>205</v>
      </c>
      <c r="H119" s="18" t="s">
        <v>204</v>
      </c>
      <c r="I119" s="19">
        <v>0</v>
      </c>
      <c r="J119" s="19">
        <v>1550</v>
      </c>
      <c r="K119" s="19">
        <v>1550</v>
      </c>
      <c r="L119"/>
    </row>
    <row r="120" spans="7:12" x14ac:dyDescent="0.35">
      <c r="G120" s="18" t="s">
        <v>207</v>
      </c>
      <c r="H120" s="18" t="s">
        <v>206</v>
      </c>
      <c r="I120" s="19">
        <v>0</v>
      </c>
      <c r="J120" s="19">
        <v>1218.75</v>
      </c>
      <c r="K120" s="19">
        <v>1218.75</v>
      </c>
      <c r="L120"/>
    </row>
    <row r="121" spans="7:12" x14ac:dyDescent="0.35">
      <c r="G121" s="18" t="s">
        <v>209</v>
      </c>
      <c r="H121" s="18" t="s">
        <v>208</v>
      </c>
      <c r="I121" s="19">
        <v>0</v>
      </c>
      <c r="J121" s="19">
        <v>950</v>
      </c>
      <c r="K121" s="19">
        <v>950</v>
      </c>
      <c r="L121"/>
    </row>
    <row r="122" spans="7:12" x14ac:dyDescent="0.35">
      <c r="G122" s="18" t="s">
        <v>211</v>
      </c>
      <c r="H122" s="18" t="s">
        <v>210</v>
      </c>
      <c r="I122" s="19">
        <v>0</v>
      </c>
      <c r="J122" s="19">
        <v>1728.75</v>
      </c>
      <c r="K122" s="19">
        <v>1728.75</v>
      </c>
      <c r="L122"/>
    </row>
    <row r="123" spans="7:12" x14ac:dyDescent="0.35">
      <c r="G123" s="18" t="s">
        <v>213</v>
      </c>
      <c r="H123" s="18" t="s">
        <v>212</v>
      </c>
      <c r="I123" s="19">
        <v>0</v>
      </c>
      <c r="J123" s="19">
        <v>11148.74</v>
      </c>
      <c r="K123" s="19">
        <v>11148.74</v>
      </c>
      <c r="L123"/>
    </row>
    <row r="124" spans="7:12" x14ac:dyDescent="0.35">
      <c r="G124" s="18" t="s">
        <v>215</v>
      </c>
      <c r="H124" s="18" t="s">
        <v>214</v>
      </c>
      <c r="I124" s="19">
        <v>1100</v>
      </c>
      <c r="J124" s="19">
        <v>2363.15</v>
      </c>
      <c r="K124" s="19">
        <v>1263.1500000000001</v>
      </c>
      <c r="L124"/>
    </row>
    <row r="125" spans="7:12" x14ac:dyDescent="0.35">
      <c r="G125" s="18" t="s">
        <v>217</v>
      </c>
      <c r="H125" s="18" t="s">
        <v>216</v>
      </c>
      <c r="I125" s="19">
        <v>447.17</v>
      </c>
      <c r="J125" s="19">
        <v>2978.12</v>
      </c>
      <c r="K125" s="19">
        <v>2530.9499999999998</v>
      </c>
      <c r="L125"/>
    </row>
    <row r="126" spans="7:12" x14ac:dyDescent="0.35">
      <c r="G126" s="18" t="s">
        <v>219</v>
      </c>
      <c r="H126" s="18" t="s">
        <v>218</v>
      </c>
      <c r="I126" s="19">
        <v>3000</v>
      </c>
      <c r="J126" s="19">
        <v>6380.29</v>
      </c>
      <c r="K126" s="19">
        <v>3380.29</v>
      </c>
      <c r="L126"/>
    </row>
    <row r="127" spans="7:12" x14ac:dyDescent="0.35">
      <c r="G127" s="18" t="s">
        <v>221</v>
      </c>
      <c r="H127" s="18" t="s">
        <v>220</v>
      </c>
      <c r="I127" s="19">
        <v>0</v>
      </c>
      <c r="J127" s="19">
        <v>14942.01</v>
      </c>
      <c r="K127" s="19">
        <v>14942.01</v>
      </c>
      <c r="L127"/>
    </row>
    <row r="128" spans="7:12" x14ac:dyDescent="0.35">
      <c r="G128" s="18" t="s">
        <v>223</v>
      </c>
      <c r="H128" s="18" t="s">
        <v>222</v>
      </c>
      <c r="I128" s="19">
        <v>0</v>
      </c>
      <c r="J128" s="19">
        <v>1689.62</v>
      </c>
      <c r="K128" s="19">
        <v>1689.62</v>
      </c>
      <c r="L128"/>
    </row>
    <row r="129" spans="7:12" x14ac:dyDescent="0.35">
      <c r="G129" s="18" t="s">
        <v>227</v>
      </c>
      <c r="H129" s="18" t="s">
        <v>226</v>
      </c>
      <c r="I129" s="19">
        <v>29000</v>
      </c>
      <c r="J129" s="19">
        <v>66700</v>
      </c>
      <c r="K129" s="19">
        <v>37700</v>
      </c>
      <c r="L129"/>
    </row>
    <row r="130" spans="7:12" x14ac:dyDescent="0.35">
      <c r="G130" s="18" t="s">
        <v>229</v>
      </c>
      <c r="H130" s="18" t="s">
        <v>228</v>
      </c>
      <c r="I130" s="19">
        <v>0</v>
      </c>
      <c r="J130" s="19">
        <v>975</v>
      </c>
      <c r="K130" s="19">
        <v>975</v>
      </c>
      <c r="L130"/>
    </row>
    <row r="131" spans="7:12" x14ac:dyDescent="0.35">
      <c r="G131" s="18" t="s">
        <v>231</v>
      </c>
      <c r="H131" s="18" t="s">
        <v>230</v>
      </c>
      <c r="I131" s="19">
        <v>0</v>
      </c>
      <c r="J131" s="19">
        <v>10949.62</v>
      </c>
      <c r="K131" s="19">
        <v>10949.62</v>
      </c>
      <c r="L131"/>
    </row>
    <row r="132" spans="7:12" x14ac:dyDescent="0.35">
      <c r="G132" s="18" t="s">
        <v>233</v>
      </c>
      <c r="H132" s="18" t="s">
        <v>232</v>
      </c>
      <c r="I132" s="19">
        <v>0</v>
      </c>
      <c r="J132" s="19">
        <v>89.5</v>
      </c>
      <c r="K132" s="19">
        <v>89.5</v>
      </c>
      <c r="L132"/>
    </row>
    <row r="133" spans="7:12" x14ac:dyDescent="0.35">
      <c r="G133" s="18" t="s">
        <v>235</v>
      </c>
      <c r="H133" s="18" t="s">
        <v>234</v>
      </c>
      <c r="I133" s="19">
        <v>0</v>
      </c>
      <c r="J133" s="19">
        <v>1555.88</v>
      </c>
      <c r="K133" s="19">
        <v>1555.88</v>
      </c>
      <c r="L133"/>
    </row>
    <row r="134" spans="7:12" x14ac:dyDescent="0.35">
      <c r="G134" s="18" t="s">
        <v>237</v>
      </c>
      <c r="H134" s="18" t="s">
        <v>236</v>
      </c>
      <c r="I134" s="19">
        <v>0</v>
      </c>
      <c r="J134" s="19">
        <v>5574.37</v>
      </c>
      <c r="K134" s="19">
        <v>5574.37</v>
      </c>
      <c r="L134"/>
    </row>
    <row r="135" spans="7:12" x14ac:dyDescent="0.35">
      <c r="G135" s="18" t="s">
        <v>239</v>
      </c>
      <c r="H135" s="18" t="s">
        <v>238</v>
      </c>
      <c r="I135" s="19">
        <v>550</v>
      </c>
      <c r="J135" s="19">
        <v>1181.58</v>
      </c>
      <c r="K135" s="19">
        <v>631.58000000000004</v>
      </c>
      <c r="L135"/>
    </row>
    <row r="136" spans="7:12" x14ac:dyDescent="0.35">
      <c r="G136" s="18" t="s">
        <v>241</v>
      </c>
      <c r="H136" s="18" t="s">
        <v>240</v>
      </c>
      <c r="I136" s="19">
        <v>0</v>
      </c>
      <c r="J136" s="19">
        <v>639.72</v>
      </c>
      <c r="K136" s="19">
        <v>639.72</v>
      </c>
      <c r="L136"/>
    </row>
    <row r="137" spans="7:12" x14ac:dyDescent="0.35">
      <c r="G137" s="18" t="s">
        <v>243</v>
      </c>
      <c r="H137" s="18" t="s">
        <v>242</v>
      </c>
      <c r="I137" s="19">
        <v>5000</v>
      </c>
      <c r="J137" s="19">
        <v>10633.82</v>
      </c>
      <c r="K137" s="19">
        <v>5633.82</v>
      </c>
      <c r="L137"/>
    </row>
    <row r="138" spans="7:12" x14ac:dyDescent="0.35">
      <c r="G138" s="18" t="s">
        <v>245</v>
      </c>
      <c r="H138" s="18" t="s">
        <v>244</v>
      </c>
      <c r="I138" s="19">
        <v>0</v>
      </c>
      <c r="J138" s="19">
        <v>11988.04</v>
      </c>
      <c r="K138" s="19">
        <v>11988.04</v>
      </c>
      <c r="L138"/>
    </row>
    <row r="139" spans="7:12" x14ac:dyDescent="0.35">
      <c r="G139" s="18" t="s">
        <v>247</v>
      </c>
      <c r="H139" s="18" t="s">
        <v>246</v>
      </c>
      <c r="I139" s="19">
        <v>0</v>
      </c>
      <c r="J139" s="19">
        <v>1759.7</v>
      </c>
      <c r="K139" s="19">
        <v>1759.7</v>
      </c>
      <c r="L139"/>
    </row>
    <row r="140" spans="7:12" x14ac:dyDescent="0.35">
      <c r="G140" s="18" t="s">
        <v>249</v>
      </c>
      <c r="H140" s="18" t="s">
        <v>248</v>
      </c>
      <c r="I140" s="19">
        <v>0</v>
      </c>
      <c r="J140" s="19">
        <v>243.75</v>
      </c>
      <c r="K140" s="19">
        <v>243.75</v>
      </c>
      <c r="L140"/>
    </row>
    <row r="141" spans="7:12" x14ac:dyDescent="0.35">
      <c r="G141" s="18" t="s">
        <v>251</v>
      </c>
      <c r="H141" s="18" t="s">
        <v>250</v>
      </c>
      <c r="I141" s="19">
        <v>0</v>
      </c>
      <c r="J141" s="19">
        <v>55</v>
      </c>
      <c r="K141" s="19">
        <v>55</v>
      </c>
      <c r="L141"/>
    </row>
    <row r="142" spans="7:12" x14ac:dyDescent="0.35">
      <c r="G142" s="18" t="s">
        <v>253</v>
      </c>
      <c r="H142" s="18" t="s">
        <v>252</v>
      </c>
      <c r="I142" s="19">
        <v>0</v>
      </c>
      <c r="J142" s="19">
        <v>345.75</v>
      </c>
      <c r="K142" s="19">
        <v>345.75</v>
      </c>
      <c r="L142"/>
    </row>
    <row r="143" spans="7:12" x14ac:dyDescent="0.35">
      <c r="G143" s="18" t="s">
        <v>255</v>
      </c>
      <c r="H143" s="18" t="s">
        <v>254</v>
      </c>
      <c r="I143" s="19">
        <v>0</v>
      </c>
      <c r="J143" s="19">
        <v>13935.91</v>
      </c>
      <c r="K143" s="19">
        <v>13935.91</v>
      </c>
      <c r="L143"/>
    </row>
    <row r="144" spans="7:12" x14ac:dyDescent="0.35">
      <c r="G144" s="18" t="s">
        <v>257</v>
      </c>
      <c r="H144" s="18" t="s">
        <v>256</v>
      </c>
      <c r="I144" s="19">
        <v>1375</v>
      </c>
      <c r="J144" s="19">
        <v>2953.94</v>
      </c>
      <c r="K144" s="19">
        <v>1578.94</v>
      </c>
      <c r="L144"/>
    </row>
    <row r="145" spans="5:12" x14ac:dyDescent="0.35">
      <c r="G145" s="18" t="s">
        <v>259</v>
      </c>
      <c r="H145" s="18" t="s">
        <v>258</v>
      </c>
      <c r="I145" s="19">
        <v>0</v>
      </c>
      <c r="J145" s="19">
        <v>110.81</v>
      </c>
      <c r="K145" s="19">
        <v>110.81</v>
      </c>
      <c r="L145"/>
    </row>
    <row r="146" spans="5:12" x14ac:dyDescent="0.35">
      <c r="G146" s="18" t="s">
        <v>261</v>
      </c>
      <c r="H146" s="18" t="s">
        <v>260</v>
      </c>
      <c r="I146" s="19">
        <v>2000</v>
      </c>
      <c r="J146" s="19">
        <v>4253.53</v>
      </c>
      <c r="K146" s="19">
        <v>2253.5300000000002</v>
      </c>
      <c r="L146"/>
    </row>
    <row r="147" spans="5:12" x14ac:dyDescent="0.35">
      <c r="G147" s="18" t="s">
        <v>263</v>
      </c>
      <c r="H147" s="18" t="s">
        <v>262</v>
      </c>
      <c r="I147" s="19">
        <v>0</v>
      </c>
      <c r="J147" s="19">
        <v>45000</v>
      </c>
      <c r="K147" s="19">
        <v>45000</v>
      </c>
      <c r="L147"/>
    </row>
    <row r="148" spans="5:12" x14ac:dyDescent="0.35">
      <c r="F148" s="18" t="s">
        <v>676</v>
      </c>
      <c r="I148" s="19">
        <v>70793.84</v>
      </c>
      <c r="J148" s="19">
        <v>705910.24999999988</v>
      </c>
      <c r="K148" s="19">
        <v>635116.40999999992</v>
      </c>
      <c r="L148"/>
    </row>
    <row r="149" spans="5:12" x14ac:dyDescent="0.35">
      <c r="E149" s="18" t="s">
        <v>278</v>
      </c>
      <c r="I149" s="19">
        <v>2081134.1700000004</v>
      </c>
      <c r="J149" s="19">
        <v>2095764.5400000003</v>
      </c>
      <c r="K149" s="19">
        <v>14630.369999999471</v>
      </c>
      <c r="L149"/>
    </row>
    <row r="150" spans="5:12" x14ac:dyDescent="0.35">
      <c r="E150"/>
      <c r="F150"/>
      <c r="G150"/>
      <c r="H150"/>
      <c r="I150"/>
      <c r="J150"/>
      <c r="K150"/>
      <c r="L150"/>
    </row>
    <row r="151" spans="5:12" x14ac:dyDescent="0.35">
      <c r="E151"/>
      <c r="F151"/>
      <c r="G151"/>
      <c r="H151"/>
      <c r="I151"/>
      <c r="J151"/>
      <c r="K151"/>
      <c r="L151"/>
    </row>
    <row r="152" spans="5:12" x14ac:dyDescent="0.35">
      <c r="E152"/>
      <c r="F152"/>
      <c r="G152"/>
      <c r="H152"/>
      <c r="I152"/>
      <c r="J152"/>
      <c r="K152"/>
      <c r="L152"/>
    </row>
    <row r="153" spans="5:12" x14ac:dyDescent="0.35">
      <c r="E153"/>
      <c r="F153"/>
      <c r="G153"/>
      <c r="H153"/>
      <c r="I153"/>
      <c r="J153"/>
      <c r="K153"/>
      <c r="L153"/>
    </row>
    <row r="154" spans="5:12" x14ac:dyDescent="0.35">
      <c r="E154"/>
      <c r="F154"/>
      <c r="G154"/>
      <c r="H154"/>
      <c r="I154"/>
      <c r="J154"/>
      <c r="K154"/>
      <c r="L154"/>
    </row>
    <row r="155" spans="5:12" x14ac:dyDescent="0.35">
      <c r="E155"/>
      <c r="F155"/>
      <c r="G155"/>
      <c r="H155"/>
      <c r="I155"/>
      <c r="J155"/>
      <c r="K155"/>
      <c r="L155"/>
    </row>
    <row r="156" spans="5:12" x14ac:dyDescent="0.35">
      <c r="E156"/>
      <c r="F156"/>
      <c r="G156"/>
      <c r="H156"/>
      <c r="I156"/>
      <c r="J156"/>
      <c r="K156"/>
      <c r="L156"/>
    </row>
    <row r="157" spans="5:12" x14ac:dyDescent="0.35">
      <c r="E157"/>
      <c r="F157"/>
      <c r="G157"/>
      <c r="H157"/>
      <c r="I157"/>
      <c r="J157"/>
      <c r="K157"/>
      <c r="L157"/>
    </row>
    <row r="158" spans="5:12" x14ac:dyDescent="0.35">
      <c r="E158"/>
      <c r="F158"/>
      <c r="G158"/>
      <c r="H158"/>
      <c r="I158"/>
      <c r="J158"/>
      <c r="K158"/>
      <c r="L158"/>
    </row>
    <row r="159" spans="5:12" x14ac:dyDescent="0.35">
      <c r="E159"/>
      <c r="F159"/>
      <c r="G159"/>
      <c r="H159"/>
      <c r="I159"/>
      <c r="J159"/>
      <c r="K159"/>
      <c r="L159"/>
    </row>
    <row r="160" spans="5:12" x14ac:dyDescent="0.35">
      <c r="E160"/>
      <c r="F160"/>
      <c r="G160"/>
      <c r="H160"/>
      <c r="I160"/>
      <c r="J160"/>
      <c r="K160"/>
      <c r="L160"/>
    </row>
    <row r="161" spans="5:12" x14ac:dyDescent="0.35">
      <c r="E161"/>
      <c r="F161"/>
      <c r="G161"/>
      <c r="H161"/>
      <c r="I161"/>
      <c r="J161"/>
      <c r="K161"/>
      <c r="L161"/>
    </row>
    <row r="162" spans="5:12" x14ac:dyDescent="0.35">
      <c r="E162"/>
      <c r="F162"/>
      <c r="G162"/>
      <c r="H162"/>
      <c r="I162"/>
      <c r="J162"/>
      <c r="K162"/>
      <c r="L162"/>
    </row>
    <row r="163" spans="5:12" x14ac:dyDescent="0.35">
      <c r="E163"/>
      <c r="F163"/>
      <c r="G163"/>
      <c r="H163"/>
      <c r="I163"/>
      <c r="J163"/>
      <c r="K163"/>
      <c r="L163"/>
    </row>
    <row r="164" spans="5:12" x14ac:dyDescent="0.35">
      <c r="E164"/>
      <c r="F164"/>
      <c r="G164"/>
      <c r="H164"/>
      <c r="I164"/>
      <c r="J164"/>
      <c r="K164"/>
      <c r="L164"/>
    </row>
    <row r="165" spans="5:12" x14ac:dyDescent="0.35">
      <c r="E165"/>
      <c r="F165"/>
      <c r="G165"/>
      <c r="H165"/>
      <c r="I165"/>
      <c r="J165"/>
      <c r="K165"/>
      <c r="L165"/>
    </row>
    <row r="166" spans="5:12" x14ac:dyDescent="0.35">
      <c r="E166"/>
      <c r="F166"/>
      <c r="G166"/>
      <c r="H166"/>
      <c r="I166"/>
      <c r="J166"/>
      <c r="K166"/>
      <c r="L166"/>
    </row>
    <row r="167" spans="5:12" x14ac:dyDescent="0.35">
      <c r="E167"/>
      <c r="F167"/>
      <c r="G167"/>
      <c r="H167"/>
      <c r="I167"/>
      <c r="J167"/>
      <c r="K167"/>
      <c r="L167"/>
    </row>
    <row r="168" spans="5:12" x14ac:dyDescent="0.35">
      <c r="E168"/>
      <c r="F168"/>
      <c r="G168"/>
      <c r="H168"/>
      <c r="I168"/>
      <c r="J168"/>
      <c r="K168"/>
      <c r="L168"/>
    </row>
    <row r="169" spans="5:12" x14ac:dyDescent="0.35">
      <c r="E169"/>
      <c r="F169"/>
      <c r="G169"/>
      <c r="H169"/>
      <c r="I169"/>
      <c r="J169"/>
      <c r="K169"/>
      <c r="L169"/>
    </row>
    <row r="170" spans="5:12" x14ac:dyDescent="0.35">
      <c r="E170"/>
      <c r="F170"/>
      <c r="G170"/>
      <c r="H170"/>
      <c r="I170"/>
      <c r="J170"/>
      <c r="K170"/>
      <c r="L170"/>
    </row>
    <row r="171" spans="5:12" x14ac:dyDescent="0.35">
      <c r="E171"/>
      <c r="F171"/>
      <c r="G171"/>
      <c r="H171"/>
      <c r="I171"/>
      <c r="J171"/>
      <c r="K171"/>
      <c r="L171"/>
    </row>
    <row r="172" spans="5:12" x14ac:dyDescent="0.35">
      <c r="E172"/>
      <c r="F172"/>
      <c r="G172"/>
      <c r="H172"/>
      <c r="I172"/>
      <c r="J172"/>
      <c r="K172"/>
      <c r="L172"/>
    </row>
    <row r="173" spans="5:12" x14ac:dyDescent="0.35">
      <c r="E173"/>
      <c r="F173"/>
      <c r="G173"/>
      <c r="H173"/>
      <c r="I173"/>
      <c r="J173"/>
      <c r="K173"/>
      <c r="L173"/>
    </row>
    <row r="174" spans="5:12" x14ac:dyDescent="0.35">
      <c r="E174"/>
      <c r="F174"/>
      <c r="G174"/>
      <c r="H174"/>
      <c r="I174"/>
      <c r="J174"/>
      <c r="K174"/>
      <c r="L174"/>
    </row>
    <row r="175" spans="5:12" x14ac:dyDescent="0.35">
      <c r="E175"/>
      <c r="F175"/>
      <c r="G175"/>
      <c r="H175"/>
      <c r="I175"/>
      <c r="J175"/>
      <c r="K175"/>
      <c r="L175"/>
    </row>
    <row r="176" spans="5:12" x14ac:dyDescent="0.35">
      <c r="E176"/>
      <c r="F176"/>
      <c r="G176"/>
      <c r="H176"/>
      <c r="I176"/>
      <c r="J176"/>
      <c r="K176"/>
      <c r="L176"/>
    </row>
    <row r="177" spans="5:12" x14ac:dyDescent="0.35">
      <c r="E177"/>
      <c r="F177"/>
      <c r="G177"/>
      <c r="H177"/>
      <c r="I177"/>
      <c r="J177"/>
      <c r="K177"/>
      <c r="L177"/>
    </row>
    <row r="178" spans="5:12" x14ac:dyDescent="0.35">
      <c r="E178"/>
      <c r="F178"/>
      <c r="G178"/>
      <c r="H178"/>
      <c r="I178"/>
      <c r="J178"/>
      <c r="K178"/>
      <c r="L178"/>
    </row>
    <row r="179" spans="5:12" x14ac:dyDescent="0.35">
      <c r="E179"/>
      <c r="F179"/>
      <c r="G179"/>
      <c r="H179"/>
      <c r="I179"/>
      <c r="J179"/>
      <c r="K179"/>
      <c r="L179"/>
    </row>
    <row r="180" spans="5:12" x14ac:dyDescent="0.35">
      <c r="E180"/>
      <c r="F180"/>
      <c r="G180"/>
      <c r="H180"/>
      <c r="I180"/>
      <c r="J180"/>
      <c r="K180"/>
      <c r="L180"/>
    </row>
    <row r="181" spans="5:12" x14ac:dyDescent="0.35">
      <c r="E181"/>
      <c r="F181"/>
      <c r="G181"/>
      <c r="H181"/>
      <c r="I181"/>
      <c r="J181"/>
      <c r="K181"/>
      <c r="L181"/>
    </row>
    <row r="182" spans="5:12" x14ac:dyDescent="0.35">
      <c r="E182"/>
      <c r="F182"/>
      <c r="G182"/>
      <c r="H182"/>
      <c r="I182"/>
      <c r="J182"/>
      <c r="K182"/>
      <c r="L182"/>
    </row>
    <row r="183" spans="5:12" x14ac:dyDescent="0.35">
      <c r="E183"/>
      <c r="F183"/>
      <c r="G183"/>
      <c r="H183"/>
      <c r="I183"/>
      <c r="J183"/>
      <c r="K183"/>
      <c r="L183"/>
    </row>
    <row r="184" spans="5:12" x14ac:dyDescent="0.35">
      <c r="E184"/>
      <c r="F184"/>
      <c r="G184"/>
      <c r="H184"/>
      <c r="I184"/>
      <c r="J184"/>
      <c r="K184"/>
      <c r="L184"/>
    </row>
    <row r="185" spans="5:12" x14ac:dyDescent="0.35">
      <c r="E185"/>
      <c r="F185"/>
      <c r="G185"/>
      <c r="H185"/>
      <c r="I185"/>
      <c r="J185"/>
      <c r="K185"/>
      <c r="L185"/>
    </row>
    <row r="186" spans="5:12" x14ac:dyDescent="0.35">
      <c r="E186"/>
      <c r="F186"/>
      <c r="G186"/>
      <c r="H186"/>
      <c r="I186"/>
      <c r="J186"/>
      <c r="K186"/>
      <c r="L186"/>
    </row>
    <row r="187" spans="5:12" x14ac:dyDescent="0.35">
      <c r="E187"/>
      <c r="F187"/>
      <c r="G187"/>
      <c r="H187"/>
      <c r="I187"/>
      <c r="J187"/>
      <c r="K187"/>
      <c r="L187"/>
    </row>
    <row r="188" spans="5:12" x14ac:dyDescent="0.35">
      <c r="E188"/>
      <c r="F188"/>
      <c r="G188"/>
      <c r="H188"/>
      <c r="I188"/>
      <c r="J188"/>
      <c r="K188"/>
      <c r="L188"/>
    </row>
    <row r="189" spans="5:12" x14ac:dyDescent="0.35">
      <c r="E189"/>
      <c r="F189"/>
      <c r="G189"/>
      <c r="H189"/>
      <c r="I189"/>
      <c r="J189"/>
      <c r="K189"/>
      <c r="L189"/>
    </row>
    <row r="190" spans="5:12" x14ac:dyDescent="0.35">
      <c r="E190"/>
      <c r="F190"/>
      <c r="G190"/>
      <c r="H190"/>
      <c r="I190"/>
      <c r="J190"/>
      <c r="K190"/>
      <c r="L190"/>
    </row>
    <row r="191" spans="5:12" x14ac:dyDescent="0.35">
      <c r="E191"/>
      <c r="F191"/>
      <c r="G191"/>
      <c r="H191"/>
      <c r="I191"/>
      <c r="J191"/>
      <c r="K191"/>
      <c r="L191"/>
    </row>
    <row r="192" spans="5:12" x14ac:dyDescent="0.35">
      <c r="E192"/>
      <c r="F192"/>
      <c r="G192"/>
      <c r="H192"/>
      <c r="I192"/>
      <c r="J192"/>
      <c r="K192"/>
      <c r="L192"/>
    </row>
    <row r="193" spans="5:12" x14ac:dyDescent="0.35">
      <c r="E193"/>
      <c r="F193"/>
      <c r="G193"/>
      <c r="H193"/>
      <c r="I193"/>
      <c r="J193"/>
      <c r="K193"/>
      <c r="L193"/>
    </row>
    <row r="194" spans="5:12" x14ac:dyDescent="0.35">
      <c r="E194"/>
      <c r="F194"/>
      <c r="G194"/>
      <c r="H194"/>
      <c r="I194"/>
      <c r="J194"/>
      <c r="K194"/>
      <c r="L194"/>
    </row>
    <row r="195" spans="5:12" x14ac:dyDescent="0.35">
      <c r="E195"/>
      <c r="F195"/>
      <c r="G195"/>
      <c r="H195"/>
      <c r="I195"/>
      <c r="J195"/>
      <c r="K195"/>
      <c r="L195"/>
    </row>
    <row r="196" spans="5:12" x14ac:dyDescent="0.35">
      <c r="E196"/>
      <c r="F196"/>
      <c r="G196"/>
      <c r="H196"/>
      <c r="I196"/>
      <c r="J196"/>
      <c r="K196"/>
      <c r="L196"/>
    </row>
    <row r="197" spans="5:12" x14ac:dyDescent="0.35">
      <c r="E197"/>
      <c r="F197"/>
      <c r="G197"/>
      <c r="H197"/>
      <c r="I197"/>
      <c r="J197"/>
      <c r="K197"/>
      <c r="L197"/>
    </row>
    <row r="198" spans="5:12" x14ac:dyDescent="0.35">
      <c r="E198"/>
      <c r="F198"/>
      <c r="G198"/>
      <c r="H198"/>
      <c r="I198"/>
      <c r="J198"/>
      <c r="K198"/>
      <c r="L198"/>
    </row>
    <row r="199" spans="5:12" x14ac:dyDescent="0.35">
      <c r="E199"/>
      <c r="F199"/>
      <c r="G199"/>
      <c r="H199"/>
      <c r="I199"/>
      <c r="J199"/>
      <c r="K199"/>
      <c r="L199"/>
    </row>
    <row r="200" spans="5:12" x14ac:dyDescent="0.35">
      <c r="E200"/>
      <c r="F200"/>
      <c r="G200"/>
      <c r="H200"/>
      <c r="I200"/>
      <c r="J200"/>
      <c r="K200"/>
      <c r="L200"/>
    </row>
    <row r="201" spans="5:12" x14ac:dyDescent="0.35">
      <c r="E201"/>
      <c r="F201"/>
      <c r="G201"/>
      <c r="H201"/>
      <c r="I201"/>
      <c r="J201"/>
      <c r="K201"/>
      <c r="L201"/>
    </row>
    <row r="202" spans="5:12" x14ac:dyDescent="0.35">
      <c r="E202"/>
      <c r="F202"/>
      <c r="G202"/>
      <c r="H202"/>
      <c r="I202"/>
      <c r="J202"/>
      <c r="K202"/>
      <c r="L202"/>
    </row>
    <row r="203" spans="5:12" x14ac:dyDescent="0.35">
      <c r="E203"/>
      <c r="F203"/>
      <c r="G203"/>
      <c r="H203"/>
      <c r="I203"/>
      <c r="J203"/>
      <c r="K203"/>
      <c r="L203"/>
    </row>
    <row r="204" spans="5:12" x14ac:dyDescent="0.35">
      <c r="E204"/>
      <c r="F204"/>
      <c r="G204"/>
      <c r="H204"/>
      <c r="I204"/>
      <c r="J204"/>
      <c r="K204"/>
      <c r="L204"/>
    </row>
    <row r="205" spans="5:12" x14ac:dyDescent="0.35">
      <c r="E205"/>
      <c r="F205"/>
      <c r="G205"/>
      <c r="H205"/>
      <c r="I205"/>
      <c r="J205"/>
      <c r="K205"/>
      <c r="L205"/>
    </row>
    <row r="206" spans="5:12" x14ac:dyDescent="0.35">
      <c r="E206"/>
      <c r="F206"/>
      <c r="G206"/>
      <c r="H206"/>
      <c r="I206"/>
      <c r="J206"/>
      <c r="K206"/>
      <c r="L206"/>
    </row>
    <row r="207" spans="5:12" x14ac:dyDescent="0.35">
      <c r="E207"/>
      <c r="F207"/>
      <c r="G207"/>
      <c r="H207"/>
      <c r="I207"/>
      <c r="J207"/>
      <c r="K207"/>
      <c r="L207"/>
    </row>
    <row r="208" spans="5:12" x14ac:dyDescent="0.35">
      <c r="E208"/>
      <c r="F208"/>
      <c r="G208"/>
      <c r="H208"/>
      <c r="I208"/>
      <c r="J208"/>
      <c r="K208"/>
      <c r="L208"/>
    </row>
    <row r="209" spans="5:12" x14ac:dyDescent="0.35">
      <c r="E209"/>
      <c r="F209"/>
      <c r="G209"/>
      <c r="H209"/>
      <c r="I209"/>
      <c r="J209"/>
      <c r="K209"/>
      <c r="L209"/>
    </row>
    <row r="210" spans="5:12" x14ac:dyDescent="0.35">
      <c r="E210"/>
      <c r="F210"/>
      <c r="G210"/>
      <c r="H210"/>
      <c r="I210"/>
      <c r="J210"/>
      <c r="K210"/>
      <c r="L210"/>
    </row>
    <row r="211" spans="5:12" x14ac:dyDescent="0.35">
      <c r="E211"/>
      <c r="F211"/>
      <c r="G211"/>
      <c r="H211"/>
      <c r="I211"/>
      <c r="J211"/>
      <c r="K211"/>
      <c r="L211"/>
    </row>
    <row r="212" spans="5:12" x14ac:dyDescent="0.35">
      <c r="E212"/>
      <c r="F212"/>
      <c r="G212"/>
      <c r="H212"/>
      <c r="I212"/>
      <c r="J212"/>
      <c r="K212"/>
      <c r="L212"/>
    </row>
    <row r="213" spans="5:12" x14ac:dyDescent="0.35">
      <c r="E213"/>
      <c r="F213"/>
      <c r="G213"/>
      <c r="H213"/>
      <c r="I213"/>
      <c r="J213"/>
      <c r="K213"/>
      <c r="L213"/>
    </row>
    <row r="214" spans="5:12" x14ac:dyDescent="0.35">
      <c r="E214"/>
      <c r="F214"/>
      <c r="G214"/>
      <c r="H214"/>
      <c r="I214"/>
      <c r="J214"/>
      <c r="K214"/>
      <c r="L214"/>
    </row>
    <row r="215" spans="5:12" x14ac:dyDescent="0.35">
      <c r="E215"/>
      <c r="F215"/>
      <c r="G215"/>
      <c r="H215"/>
      <c r="I215"/>
      <c r="J215"/>
      <c r="K215"/>
      <c r="L215"/>
    </row>
    <row r="216" spans="5:12" x14ac:dyDescent="0.35">
      <c r="E216"/>
      <c r="F216"/>
      <c r="G216"/>
      <c r="H216"/>
      <c r="I216"/>
      <c r="J216"/>
      <c r="K216"/>
      <c r="L216"/>
    </row>
    <row r="217" spans="5:12" x14ac:dyDescent="0.35">
      <c r="E217"/>
      <c r="F217"/>
      <c r="G217"/>
      <c r="H217"/>
      <c r="I217"/>
      <c r="J217"/>
      <c r="K217"/>
      <c r="L217"/>
    </row>
    <row r="218" spans="5:12" x14ac:dyDescent="0.35">
      <c r="E218"/>
      <c r="F218"/>
      <c r="G218"/>
      <c r="H218"/>
      <c r="I218"/>
      <c r="J218"/>
      <c r="K218"/>
      <c r="L218"/>
    </row>
    <row r="219" spans="5:12" x14ac:dyDescent="0.35">
      <c r="E219"/>
      <c r="F219"/>
      <c r="G219"/>
      <c r="H219"/>
      <c r="I219"/>
      <c r="J219"/>
      <c r="K219"/>
      <c r="L219"/>
    </row>
    <row r="220" spans="5:12" x14ac:dyDescent="0.35">
      <c r="E220"/>
      <c r="F220"/>
      <c r="G220"/>
      <c r="H220"/>
      <c r="I220"/>
      <c r="J220"/>
      <c r="K220"/>
      <c r="L220"/>
    </row>
    <row r="221" spans="5:12" x14ac:dyDescent="0.35">
      <c r="E221"/>
      <c r="F221"/>
      <c r="G221"/>
      <c r="H221"/>
      <c r="I221"/>
      <c r="J221"/>
      <c r="K221"/>
      <c r="L221"/>
    </row>
    <row r="222" spans="5:12" x14ac:dyDescent="0.35">
      <c r="E222"/>
      <c r="F222"/>
      <c r="G222"/>
      <c r="H222"/>
      <c r="I222"/>
      <c r="J222"/>
      <c r="K222"/>
      <c r="L222"/>
    </row>
    <row r="223" spans="5:12" x14ac:dyDescent="0.35">
      <c r="E223"/>
      <c r="F223"/>
      <c r="G223"/>
      <c r="H223"/>
      <c r="I223"/>
      <c r="J223"/>
      <c r="K223"/>
      <c r="L223"/>
    </row>
    <row r="224" spans="5:12" x14ac:dyDescent="0.35">
      <c r="E224"/>
      <c r="F224"/>
      <c r="G224"/>
      <c r="H224"/>
      <c r="I224"/>
      <c r="J224"/>
      <c r="K224"/>
      <c r="L224"/>
    </row>
    <row r="225" spans="5:12" x14ac:dyDescent="0.35">
      <c r="E225"/>
      <c r="F225"/>
      <c r="G225"/>
      <c r="H225"/>
      <c r="I225"/>
      <c r="J225"/>
      <c r="K225"/>
      <c r="L225"/>
    </row>
    <row r="226" spans="5:12" x14ac:dyDescent="0.35">
      <c r="E226"/>
      <c r="F226"/>
      <c r="G226"/>
      <c r="H226"/>
      <c r="I226"/>
      <c r="J226"/>
      <c r="K226"/>
      <c r="L226"/>
    </row>
    <row r="227" spans="5:12" x14ac:dyDescent="0.35">
      <c r="E227"/>
      <c r="F227"/>
      <c r="G227"/>
      <c r="H227"/>
      <c r="I227"/>
      <c r="J227"/>
      <c r="K227"/>
      <c r="L227"/>
    </row>
    <row r="228" spans="5:12" x14ac:dyDescent="0.35">
      <c r="E228"/>
      <c r="F228"/>
      <c r="G228"/>
      <c r="H228"/>
      <c r="I228"/>
      <c r="J228"/>
      <c r="K228"/>
      <c r="L228"/>
    </row>
    <row r="229" spans="5:12" x14ac:dyDescent="0.35">
      <c r="E229"/>
      <c r="F229"/>
      <c r="G229"/>
      <c r="H229"/>
      <c r="I229"/>
      <c r="J229"/>
      <c r="K229"/>
      <c r="L229"/>
    </row>
    <row r="230" spans="5:12" x14ac:dyDescent="0.35">
      <c r="E230"/>
      <c r="F230"/>
      <c r="G230"/>
      <c r="H230"/>
      <c r="I230"/>
      <c r="J230"/>
      <c r="K230"/>
      <c r="L230"/>
    </row>
    <row r="231" spans="5:12" x14ac:dyDescent="0.35">
      <c r="E231"/>
      <c r="F231"/>
      <c r="G231"/>
      <c r="H231"/>
      <c r="I231"/>
      <c r="J231"/>
      <c r="K231"/>
      <c r="L231"/>
    </row>
    <row r="232" spans="5:12" x14ac:dyDescent="0.35">
      <c r="E232"/>
      <c r="F232"/>
      <c r="G232"/>
      <c r="H232"/>
      <c r="I232"/>
      <c r="J232"/>
      <c r="K232"/>
      <c r="L232"/>
    </row>
    <row r="233" spans="5:12" x14ac:dyDescent="0.35">
      <c r="E233"/>
      <c r="F233"/>
      <c r="G233"/>
      <c r="H233"/>
      <c r="I233"/>
      <c r="J233"/>
      <c r="K233"/>
      <c r="L233"/>
    </row>
    <row r="234" spans="5:12" x14ac:dyDescent="0.35">
      <c r="E234"/>
      <c r="F234"/>
      <c r="G234"/>
      <c r="H234"/>
      <c r="I234"/>
      <c r="J234"/>
      <c r="K234"/>
      <c r="L234"/>
    </row>
    <row r="235" spans="5:12" x14ac:dyDescent="0.35">
      <c r="E235"/>
      <c r="F235"/>
      <c r="G235"/>
      <c r="H235"/>
      <c r="I235"/>
      <c r="J235"/>
      <c r="K235"/>
      <c r="L235"/>
    </row>
    <row r="236" spans="5:12" x14ac:dyDescent="0.35">
      <c r="E236"/>
      <c r="F236"/>
      <c r="G236"/>
      <c r="H236"/>
      <c r="I236"/>
      <c r="J236"/>
      <c r="K236"/>
      <c r="L236"/>
    </row>
    <row r="237" spans="5:12" x14ac:dyDescent="0.35">
      <c r="E237"/>
      <c r="F237"/>
      <c r="G237"/>
      <c r="H237"/>
      <c r="I237"/>
      <c r="J237"/>
      <c r="K237"/>
      <c r="L237"/>
    </row>
    <row r="238" spans="5:12" x14ac:dyDescent="0.35">
      <c r="E238"/>
      <c r="F238"/>
      <c r="G238"/>
      <c r="H238"/>
      <c r="I238"/>
      <c r="J238"/>
      <c r="K238"/>
      <c r="L238"/>
    </row>
    <row r="239" spans="5:12" x14ac:dyDescent="0.35">
      <c r="E239"/>
      <c r="F239"/>
      <c r="G239"/>
      <c r="H239"/>
      <c r="I239"/>
      <c r="J239"/>
      <c r="K239"/>
      <c r="L239"/>
    </row>
    <row r="240" spans="5:12" x14ac:dyDescent="0.35">
      <c r="E240"/>
      <c r="F240"/>
      <c r="G240"/>
      <c r="H240"/>
      <c r="I240"/>
      <c r="J240"/>
      <c r="K240"/>
      <c r="L240"/>
    </row>
    <row r="241" spans="5:12" x14ac:dyDescent="0.35">
      <c r="E241"/>
      <c r="F241"/>
      <c r="G241"/>
      <c r="H241"/>
      <c r="I241"/>
      <c r="J241"/>
      <c r="K241"/>
      <c r="L241"/>
    </row>
    <row r="242" spans="5:12" x14ac:dyDescent="0.35">
      <c r="E242"/>
      <c r="F242"/>
      <c r="G242"/>
      <c r="H242"/>
      <c r="I242"/>
      <c r="J242"/>
      <c r="K242"/>
      <c r="L242"/>
    </row>
    <row r="243" spans="5:12" x14ac:dyDescent="0.35">
      <c r="E243"/>
      <c r="F243"/>
      <c r="G243"/>
      <c r="H243"/>
      <c r="I243"/>
      <c r="J243"/>
      <c r="K243"/>
      <c r="L243"/>
    </row>
    <row r="244" spans="5:12" x14ac:dyDescent="0.35">
      <c r="E244"/>
      <c r="F244"/>
      <c r="G244"/>
      <c r="H244"/>
      <c r="I244"/>
      <c r="J244"/>
      <c r="K244"/>
      <c r="L244"/>
    </row>
    <row r="245" spans="5:12" x14ac:dyDescent="0.35">
      <c r="E245"/>
      <c r="F245"/>
      <c r="G245"/>
      <c r="H245"/>
      <c r="I245"/>
      <c r="J245"/>
      <c r="K245"/>
      <c r="L245"/>
    </row>
    <row r="246" spans="5:12" x14ac:dyDescent="0.35">
      <c r="E246"/>
      <c r="F246"/>
      <c r="G246"/>
      <c r="H246"/>
      <c r="I246"/>
      <c r="J246"/>
      <c r="K246"/>
      <c r="L246"/>
    </row>
    <row r="247" spans="5:12" x14ac:dyDescent="0.35">
      <c r="E247"/>
      <c r="F247"/>
      <c r="G247"/>
      <c r="H247"/>
      <c r="I247"/>
      <c r="J247"/>
      <c r="K247"/>
      <c r="L247"/>
    </row>
    <row r="248" spans="5:12" x14ac:dyDescent="0.35">
      <c r="E248"/>
      <c r="F248"/>
      <c r="G248"/>
      <c r="H248"/>
      <c r="I248"/>
      <c r="J248"/>
      <c r="K248"/>
      <c r="L248"/>
    </row>
    <row r="249" spans="5:12" x14ac:dyDescent="0.35">
      <c r="E249"/>
      <c r="F249"/>
      <c r="G249"/>
      <c r="H249"/>
      <c r="I249"/>
      <c r="J249"/>
      <c r="K249"/>
      <c r="L249"/>
    </row>
    <row r="250" spans="5:12" x14ac:dyDescent="0.35">
      <c r="E250"/>
      <c r="F250"/>
      <c r="G250"/>
      <c r="H250"/>
      <c r="I250"/>
      <c r="J250"/>
      <c r="K250"/>
      <c r="L250"/>
    </row>
    <row r="251" spans="5:12" x14ac:dyDescent="0.35">
      <c r="E251"/>
      <c r="F251"/>
      <c r="G251"/>
      <c r="H251"/>
      <c r="I251"/>
      <c r="J251"/>
      <c r="K251"/>
      <c r="L251"/>
    </row>
    <row r="252" spans="5:12" x14ac:dyDescent="0.35">
      <c r="E252"/>
      <c r="F252"/>
      <c r="G252"/>
      <c r="H252"/>
      <c r="I252"/>
      <c r="J252"/>
      <c r="K252"/>
      <c r="L252"/>
    </row>
    <row r="253" spans="5:12" x14ac:dyDescent="0.35">
      <c r="E253"/>
      <c r="F253"/>
      <c r="G253"/>
      <c r="H253"/>
      <c r="I253"/>
      <c r="J253"/>
      <c r="K253"/>
      <c r="L253"/>
    </row>
    <row r="254" spans="5:12" x14ac:dyDescent="0.35">
      <c r="E254"/>
      <c r="F254"/>
      <c r="G254"/>
      <c r="H254"/>
      <c r="I254"/>
      <c r="J254"/>
      <c r="K254"/>
      <c r="L254"/>
    </row>
    <row r="255" spans="5:12" x14ac:dyDescent="0.35">
      <c r="E255"/>
      <c r="F255"/>
      <c r="G255"/>
      <c r="H255"/>
      <c r="I255"/>
      <c r="J255"/>
      <c r="K255"/>
      <c r="L255"/>
    </row>
    <row r="256" spans="5:12" x14ac:dyDescent="0.35">
      <c r="E256"/>
      <c r="F256"/>
      <c r="G256"/>
      <c r="H256"/>
      <c r="I256"/>
      <c r="J256"/>
      <c r="K256"/>
      <c r="L256"/>
    </row>
    <row r="257" spans="5:12" x14ac:dyDescent="0.35">
      <c r="E257"/>
      <c r="F257"/>
      <c r="G257"/>
      <c r="H257"/>
      <c r="I257"/>
      <c r="J257"/>
      <c r="K257"/>
      <c r="L257"/>
    </row>
    <row r="258" spans="5:12" x14ac:dyDescent="0.35">
      <c r="E258"/>
      <c r="F258"/>
      <c r="G258"/>
      <c r="H258"/>
      <c r="I258"/>
      <c r="J258"/>
      <c r="K258"/>
      <c r="L258"/>
    </row>
    <row r="259" spans="5:12" x14ac:dyDescent="0.35">
      <c r="E259"/>
      <c r="F259"/>
      <c r="G259"/>
      <c r="H259"/>
      <c r="I259"/>
      <c r="J259"/>
      <c r="K259"/>
      <c r="L259"/>
    </row>
    <row r="260" spans="5:12" x14ac:dyDescent="0.35">
      <c r="E260"/>
      <c r="F260"/>
      <c r="G260"/>
      <c r="H260"/>
      <c r="I260"/>
      <c r="J260"/>
      <c r="K260"/>
      <c r="L260"/>
    </row>
    <row r="261" spans="5:12" x14ac:dyDescent="0.35">
      <c r="E261"/>
      <c r="F261"/>
      <c r="G261"/>
      <c r="H261"/>
      <c r="I261"/>
      <c r="J261"/>
      <c r="K261"/>
      <c r="L261"/>
    </row>
    <row r="262" spans="5:12" x14ac:dyDescent="0.35">
      <c r="E262"/>
      <c r="F262"/>
      <c r="G262"/>
      <c r="H262"/>
      <c r="I262"/>
      <c r="J262"/>
      <c r="K262"/>
      <c r="L262"/>
    </row>
    <row r="263" spans="5:12" x14ac:dyDescent="0.35">
      <c r="E263"/>
      <c r="F263"/>
      <c r="G263"/>
      <c r="H263"/>
      <c r="I263"/>
      <c r="J263"/>
      <c r="K263"/>
      <c r="L263"/>
    </row>
    <row r="264" spans="5:12" x14ac:dyDescent="0.35">
      <c r="E264"/>
      <c r="F264"/>
      <c r="G264"/>
      <c r="H264"/>
      <c r="I264"/>
      <c r="J264"/>
      <c r="K264"/>
      <c r="L264"/>
    </row>
    <row r="265" spans="5:12" x14ac:dyDescent="0.35">
      <c r="E265"/>
      <c r="F265"/>
      <c r="G265"/>
      <c r="H265"/>
      <c r="I265"/>
      <c r="J265"/>
      <c r="K265"/>
      <c r="L265"/>
    </row>
    <row r="266" spans="5:12" x14ac:dyDescent="0.35">
      <c r="E266"/>
      <c r="F266"/>
      <c r="G266"/>
      <c r="H266"/>
      <c r="I266"/>
      <c r="J266"/>
      <c r="K266"/>
      <c r="L266"/>
    </row>
    <row r="267" spans="5:12" x14ac:dyDescent="0.35">
      <c r="E267"/>
      <c r="F267"/>
      <c r="G267"/>
      <c r="H267"/>
      <c r="I267"/>
      <c r="J267"/>
      <c r="K267"/>
      <c r="L267"/>
    </row>
    <row r="268" spans="5:12" x14ac:dyDescent="0.35">
      <c r="E268"/>
      <c r="F268"/>
      <c r="G268"/>
      <c r="H268"/>
      <c r="I268"/>
      <c r="J268"/>
      <c r="K268"/>
      <c r="L268"/>
    </row>
    <row r="269" spans="5:12" x14ac:dyDescent="0.35">
      <c r="E269"/>
      <c r="F269"/>
      <c r="G269"/>
      <c r="H269"/>
      <c r="I269"/>
      <c r="J269"/>
      <c r="K269"/>
      <c r="L269"/>
    </row>
    <row r="270" spans="5:12" x14ac:dyDescent="0.35">
      <c r="E270"/>
      <c r="F270"/>
      <c r="G270"/>
      <c r="H270"/>
      <c r="I270"/>
      <c r="J270"/>
      <c r="K270"/>
      <c r="L270"/>
    </row>
    <row r="271" spans="5:12" x14ac:dyDescent="0.35">
      <c r="E271"/>
      <c r="F271"/>
      <c r="G271"/>
      <c r="H271"/>
      <c r="I271"/>
      <c r="J271"/>
      <c r="K271"/>
      <c r="L271"/>
    </row>
    <row r="272" spans="5:12" x14ac:dyDescent="0.35">
      <c r="E272"/>
      <c r="F272"/>
      <c r="G272"/>
      <c r="H272"/>
      <c r="I272"/>
      <c r="J272"/>
      <c r="K272"/>
      <c r="L272"/>
    </row>
    <row r="273" spans="5:12" x14ac:dyDescent="0.35">
      <c r="E273"/>
      <c r="F273"/>
      <c r="G273"/>
      <c r="H273"/>
      <c r="I273"/>
      <c r="J273"/>
      <c r="K273"/>
      <c r="L273"/>
    </row>
    <row r="274" spans="5:12" x14ac:dyDescent="0.35">
      <c r="E274"/>
      <c r="F274"/>
      <c r="G274"/>
      <c r="H274"/>
      <c r="I274"/>
      <c r="J274"/>
      <c r="K274"/>
      <c r="L274"/>
    </row>
    <row r="275" spans="5:12" x14ac:dyDescent="0.35">
      <c r="E275"/>
      <c r="F275"/>
      <c r="G275"/>
      <c r="H275"/>
      <c r="I275"/>
      <c r="J275"/>
      <c r="K275"/>
      <c r="L275"/>
    </row>
    <row r="276" spans="5:12" x14ac:dyDescent="0.35">
      <c r="E276"/>
      <c r="F276"/>
      <c r="G276"/>
      <c r="H276"/>
      <c r="I276"/>
      <c r="J276"/>
      <c r="K276"/>
      <c r="L276"/>
    </row>
    <row r="277" spans="5:12" x14ac:dyDescent="0.35">
      <c r="E277"/>
      <c r="F277"/>
      <c r="G277"/>
      <c r="H277"/>
      <c r="I277"/>
      <c r="J277"/>
      <c r="K277"/>
      <c r="L277"/>
    </row>
    <row r="278" spans="5:12" x14ac:dyDescent="0.35">
      <c r="E278"/>
      <c r="F278"/>
      <c r="G278"/>
      <c r="H278"/>
      <c r="I278"/>
      <c r="J278"/>
      <c r="K278"/>
      <c r="L278"/>
    </row>
    <row r="279" spans="5:12" x14ac:dyDescent="0.35">
      <c r="J279" s="18"/>
      <c r="K279" s="18"/>
      <c r="L279"/>
    </row>
    <row r="280" spans="5:12" x14ac:dyDescent="0.35">
      <c r="J280" s="18"/>
      <c r="K280" s="18"/>
      <c r="L280"/>
    </row>
    <row r="281" spans="5:12" x14ac:dyDescent="0.35">
      <c r="J281" s="18"/>
      <c r="K281" s="18"/>
      <c r="L281"/>
    </row>
    <row r="282" spans="5:12" x14ac:dyDescent="0.35">
      <c r="J282" s="18"/>
      <c r="K282" s="18"/>
      <c r="L282"/>
    </row>
    <row r="283" spans="5:12" x14ac:dyDescent="0.35">
      <c r="J283" s="18"/>
      <c r="K283" s="18"/>
      <c r="L283"/>
    </row>
    <row r="284" spans="5:12" x14ac:dyDescent="0.35">
      <c r="J284" s="18"/>
      <c r="K284" s="18"/>
      <c r="L284"/>
    </row>
    <row r="285" spans="5:12" x14ac:dyDescent="0.35">
      <c r="J285" s="18"/>
      <c r="K285" s="18"/>
      <c r="L285"/>
    </row>
    <row r="286" spans="5:12" x14ac:dyDescent="0.35">
      <c r="J286" s="18"/>
      <c r="K286" s="18"/>
      <c r="L286"/>
    </row>
    <row r="287" spans="5:12" x14ac:dyDescent="0.35">
      <c r="J287" s="18"/>
      <c r="K287" s="18"/>
      <c r="L287"/>
    </row>
    <row r="288" spans="5:12" x14ac:dyDescent="0.35">
      <c r="J288" s="18"/>
      <c r="K288" s="18"/>
      <c r="L288"/>
    </row>
    <row r="289" spans="10:12" x14ac:dyDescent="0.35">
      <c r="J289" s="18"/>
      <c r="K289" s="18"/>
      <c r="L289"/>
    </row>
    <row r="290" spans="10:12" x14ac:dyDescent="0.35">
      <c r="J290" s="18"/>
      <c r="K290" s="18"/>
      <c r="L290"/>
    </row>
    <row r="291" spans="10:12" x14ac:dyDescent="0.35">
      <c r="J291" s="18"/>
      <c r="K291" s="18"/>
      <c r="L291"/>
    </row>
    <row r="292" spans="10:12" x14ac:dyDescent="0.35">
      <c r="J292" s="18"/>
      <c r="K292" s="18"/>
      <c r="L292"/>
    </row>
    <row r="293" spans="10:12" x14ac:dyDescent="0.35">
      <c r="J293" s="18"/>
      <c r="K293" s="18"/>
      <c r="L293"/>
    </row>
    <row r="294" spans="10:12" x14ac:dyDescent="0.35">
      <c r="J294" s="18"/>
      <c r="K294" s="18"/>
      <c r="L294"/>
    </row>
    <row r="295" spans="10:12" x14ac:dyDescent="0.35">
      <c r="J295" s="18"/>
      <c r="K295" s="18"/>
      <c r="L295"/>
    </row>
    <row r="296" spans="10:12" x14ac:dyDescent="0.35">
      <c r="J296" s="18"/>
      <c r="K296" s="18"/>
      <c r="L296"/>
    </row>
    <row r="297" spans="10:12" x14ac:dyDescent="0.35">
      <c r="J297" s="18"/>
      <c r="K297" s="18"/>
      <c r="L297"/>
    </row>
    <row r="298" spans="10:12" x14ac:dyDescent="0.35">
      <c r="J298" s="18"/>
      <c r="K298" s="18"/>
      <c r="L298"/>
    </row>
    <row r="299" spans="10:12" x14ac:dyDescent="0.35">
      <c r="J299" s="18"/>
      <c r="K299" s="18"/>
      <c r="L299"/>
    </row>
    <row r="300" spans="10:12" x14ac:dyDescent="0.35">
      <c r="J300" s="18"/>
      <c r="K300" s="18"/>
      <c r="L300"/>
    </row>
    <row r="301" spans="10:12" x14ac:dyDescent="0.35">
      <c r="J301" s="18"/>
      <c r="K301" s="18"/>
      <c r="L301"/>
    </row>
    <row r="302" spans="10:12" x14ac:dyDescent="0.35">
      <c r="J302" s="18"/>
      <c r="K302" s="18"/>
      <c r="L302"/>
    </row>
    <row r="303" spans="10:12" x14ac:dyDescent="0.35">
      <c r="J303" s="18"/>
      <c r="K303" s="18"/>
      <c r="L303"/>
    </row>
    <row r="304" spans="10:12" x14ac:dyDescent="0.35">
      <c r="J304" s="18"/>
      <c r="K304" s="18"/>
      <c r="L304"/>
    </row>
    <row r="305" spans="10:12" x14ac:dyDescent="0.35">
      <c r="J305" s="18"/>
      <c r="K305" s="18"/>
      <c r="L305"/>
    </row>
    <row r="306" spans="10:12" x14ac:dyDescent="0.35">
      <c r="J306" s="18"/>
      <c r="K306" s="18"/>
      <c r="L306"/>
    </row>
    <row r="307" spans="10:12" x14ac:dyDescent="0.35">
      <c r="J307" s="18"/>
      <c r="K307" s="18"/>
      <c r="L307"/>
    </row>
    <row r="308" spans="10:12" x14ac:dyDescent="0.35">
      <c r="J308" s="18"/>
      <c r="K308" s="18"/>
      <c r="L308"/>
    </row>
  </sheetData>
  <pageMargins left="0.7" right="0.7" top="0.75" bottom="0.75" header="0.3" footer="0.3"/>
  <pageSetup scale="59"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97"/>
  <sheetViews>
    <sheetView showGridLines="0" topLeftCell="B2" zoomScale="90" zoomScaleNormal="90" workbookViewId="0">
      <selection activeCell="D11" sqref="D11"/>
    </sheetView>
  </sheetViews>
  <sheetFormatPr defaultRowHeight="15" x14ac:dyDescent="0.25"/>
  <cols>
    <col min="1" max="1" width="9" hidden="1" customWidth="1"/>
    <col min="3" max="3" width="15.75" bestFit="1" customWidth="1"/>
    <col min="4" max="4" width="12.375" bestFit="1" customWidth="1"/>
    <col min="5" max="5" width="11.875" bestFit="1" customWidth="1"/>
    <col min="6" max="6" width="16.75" bestFit="1" customWidth="1"/>
    <col min="7" max="7" width="38" bestFit="1" customWidth="1"/>
    <col min="8" max="8" width="15" bestFit="1" customWidth="1"/>
    <col min="9" max="9" width="14.375" bestFit="1" customWidth="1"/>
    <col min="10" max="10" width="26.875" bestFit="1" customWidth="1"/>
    <col min="11" max="11" width="14.125" bestFit="1" customWidth="1"/>
    <col min="12" max="12" width="18.375" bestFit="1" customWidth="1"/>
    <col min="13" max="13" width="13.875" bestFit="1" customWidth="1"/>
    <col min="14" max="14" width="20.125" bestFit="1" customWidth="1"/>
    <col min="15" max="15" width="13.5" bestFit="1" customWidth="1"/>
    <col min="16" max="16" width="22.125" bestFit="1" customWidth="1"/>
    <col min="17" max="19" width="11.875" bestFit="1" customWidth="1"/>
    <col min="20" max="20" width="17.25" bestFit="1" customWidth="1"/>
    <col min="21" max="21" width="16.375" bestFit="1" customWidth="1"/>
    <col min="22" max="22" width="0" hidden="1" customWidth="1"/>
  </cols>
  <sheetData>
    <row r="1" spans="1:40" hidden="1" x14ac:dyDescent="0.25">
      <c r="A1" s="1" t="s">
        <v>714</v>
      </c>
      <c r="C1" s="1" t="s">
        <v>1</v>
      </c>
      <c r="D1" s="1" t="s">
        <v>284</v>
      </c>
      <c r="E1" s="1" t="s">
        <v>285</v>
      </c>
      <c r="F1" s="1" t="s">
        <v>285</v>
      </c>
      <c r="G1" s="1" t="s">
        <v>285</v>
      </c>
      <c r="H1" s="1" t="s">
        <v>285</v>
      </c>
      <c r="I1" s="1" t="s">
        <v>285</v>
      </c>
      <c r="J1" s="1" t="s">
        <v>285</v>
      </c>
      <c r="K1" s="1" t="s">
        <v>285</v>
      </c>
      <c r="L1" s="1" t="s">
        <v>285</v>
      </c>
      <c r="M1" s="1" t="s">
        <v>285</v>
      </c>
      <c r="N1" s="1" t="s">
        <v>285</v>
      </c>
      <c r="O1" s="1" t="s">
        <v>285</v>
      </c>
      <c r="P1" s="1" t="s">
        <v>285</v>
      </c>
      <c r="Q1" s="1" t="s">
        <v>285</v>
      </c>
      <c r="R1" s="1" t="s">
        <v>285</v>
      </c>
      <c r="S1" s="1" t="s">
        <v>285</v>
      </c>
      <c r="T1" s="1" t="s">
        <v>285</v>
      </c>
      <c r="U1" s="1" t="s">
        <v>285</v>
      </c>
      <c r="V1" s="1" t="s">
        <v>3</v>
      </c>
    </row>
    <row r="3" spans="1:40" ht="15.75" thickBot="1" x14ac:dyDescent="0.3">
      <c r="C3" s="2" t="s">
        <v>4</v>
      </c>
      <c r="D3" s="3" t="s">
        <v>5</v>
      </c>
      <c r="E3" s="13"/>
      <c r="F3" s="13"/>
      <c r="G3" s="13"/>
      <c r="H3" s="13"/>
      <c r="I3" s="13"/>
      <c r="J3" s="13"/>
      <c r="K3" s="13"/>
      <c r="L3" s="13"/>
      <c r="M3" s="13"/>
      <c r="N3" s="13"/>
      <c r="O3" s="13"/>
      <c r="P3" s="13"/>
      <c r="Q3" s="13"/>
      <c r="R3" s="13"/>
      <c r="S3" s="13"/>
      <c r="T3" s="13"/>
      <c r="U3" s="13"/>
    </row>
    <row r="4" spans="1:40" ht="15.75" thickTop="1" x14ac:dyDescent="0.25">
      <c r="C4" s="4" t="s">
        <v>481</v>
      </c>
      <c r="D4" s="5"/>
      <c r="E4" s="13"/>
      <c r="F4" s="13"/>
      <c r="G4" s="13"/>
      <c r="H4" s="13"/>
      <c r="I4" s="13"/>
      <c r="J4" s="13"/>
      <c r="K4" s="13"/>
      <c r="L4" s="13"/>
      <c r="M4" s="13"/>
      <c r="N4" s="13"/>
      <c r="O4" s="13"/>
      <c r="P4" s="13"/>
      <c r="Q4" s="13"/>
      <c r="R4" s="13"/>
      <c r="S4" s="13"/>
      <c r="T4" s="13"/>
      <c r="U4" s="13"/>
    </row>
    <row r="5" spans="1:40" x14ac:dyDescent="0.25">
      <c r="A5" s="1" t="s">
        <v>482</v>
      </c>
      <c r="C5" s="6" t="s">
        <v>483</v>
      </c>
      <c r="D5" s="7" t="str">
        <f>"2014"</f>
        <v>2014</v>
      </c>
      <c r="E5" s="14"/>
      <c r="F5" s="14"/>
      <c r="G5" s="14"/>
      <c r="H5" s="14"/>
      <c r="I5" s="14"/>
      <c r="J5" s="14"/>
      <c r="K5" s="14"/>
      <c r="L5" s="14"/>
      <c r="M5" s="14"/>
      <c r="N5" s="14"/>
      <c r="O5" s="14"/>
      <c r="P5" s="14"/>
      <c r="Q5" s="14"/>
      <c r="R5" s="14"/>
      <c r="S5" s="14"/>
      <c r="T5" s="14"/>
      <c r="U5" s="14"/>
      <c r="V5" s="1" t="str">
        <f>"Lookup"</f>
        <v>Lookup</v>
      </c>
    </row>
    <row r="6" spans="1:40" x14ac:dyDescent="0.25">
      <c r="A6" s="1"/>
      <c r="C6" s="6" t="s">
        <v>13</v>
      </c>
      <c r="D6" s="7" t="str">
        <f>"Profit and Loss"</f>
        <v>Profit and Loss</v>
      </c>
      <c r="E6" s="14"/>
      <c r="F6" s="14"/>
      <c r="G6" s="14"/>
      <c r="H6" s="14"/>
      <c r="I6" s="14"/>
      <c r="J6" s="14"/>
      <c r="K6" s="14"/>
      <c r="L6" s="14"/>
      <c r="M6" s="14"/>
      <c r="N6" s="14"/>
      <c r="O6" s="14"/>
      <c r="P6" s="14"/>
      <c r="Q6" s="14"/>
      <c r="R6" s="14"/>
      <c r="S6" s="14"/>
      <c r="T6" s="14"/>
      <c r="U6" s="14"/>
      <c r="V6" s="1"/>
    </row>
    <row r="7" spans="1:40" x14ac:dyDescent="0.25">
      <c r="C7" s="8"/>
      <c r="D7" s="8"/>
      <c r="E7" s="15"/>
      <c r="F7" s="15"/>
      <c r="G7" s="15"/>
      <c r="H7" s="15"/>
      <c r="I7" s="15"/>
      <c r="J7" s="15"/>
      <c r="K7" s="15"/>
      <c r="L7" s="15"/>
      <c r="M7" s="15"/>
      <c r="N7" s="15"/>
      <c r="O7" s="15"/>
      <c r="P7" s="15"/>
      <c r="Q7" s="15"/>
      <c r="R7" s="15"/>
      <c r="S7" s="15"/>
      <c r="T7" s="15"/>
      <c r="U7" s="15"/>
    </row>
    <row r="8" spans="1:40" hidden="1" x14ac:dyDescent="0.25">
      <c r="A8" s="1" t="s">
        <v>6</v>
      </c>
      <c r="D8" s="9" t="s">
        <v>9</v>
      </c>
      <c r="E8" s="9"/>
      <c r="F8" s="9"/>
      <c r="G8" s="9"/>
      <c r="H8" s="9"/>
      <c r="I8" s="9"/>
      <c r="J8" s="9"/>
      <c r="K8" s="9"/>
      <c r="L8" s="9"/>
      <c r="M8" s="9"/>
      <c r="N8" s="9"/>
      <c r="O8" s="9"/>
      <c r="P8" s="9"/>
      <c r="Q8" s="9"/>
      <c r="R8" s="9"/>
      <c r="S8" s="9"/>
      <c r="T8" s="9"/>
      <c r="U8" s="9"/>
      <c r="V8" s="1" t="str">
        <f>"∞||""GL00102"",""ACCATDSC"",""=Account Category Number"""</f>
        <v>∞||"GL00102","ACCATDSC","=Account Category Number"</v>
      </c>
    </row>
    <row r="9" spans="1:40" hidden="1" x14ac:dyDescent="0.25">
      <c r="A9" s="1" t="s">
        <v>6</v>
      </c>
      <c r="D9" s="9" t="s">
        <v>10</v>
      </c>
      <c r="E9" s="9"/>
      <c r="F9" s="9"/>
      <c r="G9" s="9"/>
      <c r="H9" s="9"/>
      <c r="I9" s="9"/>
      <c r="J9" s="9"/>
      <c r="K9" s="9"/>
      <c r="L9" s="9"/>
      <c r="M9" s="9"/>
      <c r="N9" s="9"/>
      <c r="O9" s="9"/>
      <c r="P9" s="9"/>
      <c r="Q9" s="9"/>
      <c r="R9" s="9"/>
      <c r="S9" s="9"/>
      <c r="T9" s="9"/>
      <c r="U9" s="9"/>
      <c r="V9" s="1" t="s">
        <v>483</v>
      </c>
      <c r="W9" s="1" t="s">
        <v>8</v>
      </c>
      <c r="X9" s="1" t="s">
        <v>12</v>
      </c>
      <c r="Y9" s="1" t="s">
        <v>7</v>
      </c>
      <c r="Z9" s="1" t="s">
        <v>280</v>
      </c>
      <c r="AA9" s="1" t="s">
        <v>279</v>
      </c>
      <c r="AB9" s="1" t="s">
        <v>484</v>
      </c>
      <c r="AC9" s="1" t="s">
        <v>485</v>
      </c>
      <c r="AD9" s="1" t="s">
        <v>486</v>
      </c>
      <c r="AE9" s="1" t="s">
        <v>487</v>
      </c>
      <c r="AF9" s="1" t="s">
        <v>488</v>
      </c>
      <c r="AG9" s="1" t="s">
        <v>13</v>
      </c>
      <c r="AH9" s="1" t="s">
        <v>667</v>
      </c>
      <c r="AI9" s="1" t="s">
        <v>489</v>
      </c>
      <c r="AJ9" s="1" t="s">
        <v>490</v>
      </c>
      <c r="AK9" s="1" t="s">
        <v>491</v>
      </c>
      <c r="AL9" s="1" t="s">
        <v>492</v>
      </c>
      <c r="AM9" s="1" t="s">
        <v>493</v>
      </c>
      <c r="AN9" s="1"/>
    </row>
    <row r="10" spans="1:40" hidden="1" x14ac:dyDescent="0.25">
      <c r="A10" s="1" t="s">
        <v>6</v>
      </c>
      <c r="D10" s="9" t="s">
        <v>11</v>
      </c>
      <c r="E10" s="9"/>
      <c r="F10" s="9"/>
      <c r="G10" s="9"/>
      <c r="H10" s="9"/>
      <c r="I10" s="9"/>
      <c r="J10" s="9"/>
      <c r="K10" s="9"/>
      <c r="L10" s="9"/>
      <c r="M10" s="9"/>
      <c r="N10" s="9"/>
      <c r="O10" s="9"/>
      <c r="P10" s="9"/>
      <c r="Q10" s="9"/>
      <c r="R10" s="9"/>
      <c r="S10" s="9"/>
      <c r="T10" s="9"/>
      <c r="U10" s="9"/>
      <c r="V10" s="1" t="s">
        <v>483</v>
      </c>
      <c r="W10" s="1" t="s">
        <v>8</v>
      </c>
      <c r="X10" s="1" t="s">
        <v>12</v>
      </c>
      <c r="Y10" s="1" t="s">
        <v>7</v>
      </c>
      <c r="Z10" s="1" t="s">
        <v>280</v>
      </c>
      <c r="AA10" s="1" t="s">
        <v>279</v>
      </c>
      <c r="AB10" s="1" t="s">
        <v>494</v>
      </c>
      <c r="AC10" s="1" t="s">
        <v>485</v>
      </c>
      <c r="AD10" s="1" t="s">
        <v>486</v>
      </c>
      <c r="AE10" s="1" t="s">
        <v>487</v>
      </c>
      <c r="AF10" s="1" t="s">
        <v>495</v>
      </c>
      <c r="AG10" s="1" t="s">
        <v>13</v>
      </c>
      <c r="AH10" s="1" t="s">
        <v>667</v>
      </c>
      <c r="AI10" s="1" t="s">
        <v>489</v>
      </c>
      <c r="AJ10" s="1" t="s">
        <v>490</v>
      </c>
      <c r="AK10" s="1" t="s">
        <v>491</v>
      </c>
      <c r="AL10" s="1" t="s">
        <v>492</v>
      </c>
      <c r="AM10" s="1" t="str">
        <f>"LinkField([GL00102],[ACCATNUM])"</f>
        <v>LinkField([GL00102],[ACCATNUM])</v>
      </c>
      <c r="AN10" s="1"/>
    </row>
    <row r="11" spans="1:40" x14ac:dyDescent="0.25">
      <c r="D11" t="s">
        <v>483</v>
      </c>
      <c r="E11" t="s">
        <v>8</v>
      </c>
      <c r="F11" t="s">
        <v>12</v>
      </c>
      <c r="G11" t="s">
        <v>7</v>
      </c>
      <c r="H11" t="s">
        <v>280</v>
      </c>
      <c r="I11" t="s">
        <v>279</v>
      </c>
      <c r="J11" t="s">
        <v>484</v>
      </c>
      <c r="K11" t="s">
        <v>485</v>
      </c>
      <c r="L11" t="s">
        <v>486</v>
      </c>
      <c r="M11" t="s">
        <v>487</v>
      </c>
      <c r="N11" t="s">
        <v>488</v>
      </c>
      <c r="O11" t="s">
        <v>13</v>
      </c>
      <c r="P11" t="s">
        <v>667</v>
      </c>
      <c r="Q11" t="s">
        <v>489</v>
      </c>
      <c r="R11" t="s">
        <v>490</v>
      </c>
      <c r="S11" t="s">
        <v>491</v>
      </c>
      <c r="T11" t="s">
        <v>492</v>
      </c>
      <c r="U11" t="s">
        <v>493</v>
      </c>
    </row>
    <row r="12" spans="1:40" x14ac:dyDescent="0.25">
      <c r="A12" t="s">
        <v>283</v>
      </c>
      <c r="D12" s="16" t="s">
        <v>371</v>
      </c>
      <c r="E12" s="10">
        <v>1</v>
      </c>
      <c r="F12" s="16" t="s">
        <v>17</v>
      </c>
      <c r="G12" s="16" t="s">
        <v>16</v>
      </c>
      <c r="H12" s="10">
        <v>1054593.3500000001</v>
      </c>
      <c r="I12" s="10">
        <v>34406.269999999997</v>
      </c>
      <c r="J12" s="16" t="s">
        <v>14</v>
      </c>
      <c r="K12" s="16" t="s">
        <v>496</v>
      </c>
      <c r="L12" s="16" t="s">
        <v>497</v>
      </c>
      <c r="M12" s="16" t="s">
        <v>498</v>
      </c>
      <c r="N12" s="10">
        <v>-1020187.08</v>
      </c>
      <c r="O12" s="16" t="s">
        <v>15</v>
      </c>
      <c r="P12" s="16" t="s">
        <v>294</v>
      </c>
      <c r="Q12" s="16" t="s">
        <v>287</v>
      </c>
      <c r="R12" s="16" t="s">
        <v>294</v>
      </c>
      <c r="S12" s="16" t="s">
        <v>290</v>
      </c>
      <c r="T12" s="16" t="s">
        <v>499</v>
      </c>
      <c r="U12" s="10">
        <v>31</v>
      </c>
    </row>
    <row r="13" spans="1:40" x14ac:dyDescent="0.25">
      <c r="A13" t="s">
        <v>283</v>
      </c>
      <c r="D13" s="16" t="s">
        <v>371</v>
      </c>
      <c r="E13" s="10">
        <v>4</v>
      </c>
      <c r="F13" s="16" t="s">
        <v>17</v>
      </c>
      <c r="G13" s="16" t="s">
        <v>16</v>
      </c>
      <c r="H13" s="10">
        <v>1709.55</v>
      </c>
      <c r="I13" s="10">
        <v>0</v>
      </c>
      <c r="J13" s="16" t="s">
        <v>14</v>
      </c>
      <c r="K13" s="16" t="s">
        <v>496</v>
      </c>
      <c r="L13" s="16" t="s">
        <v>497</v>
      </c>
      <c r="M13" s="16" t="s">
        <v>498</v>
      </c>
      <c r="N13" s="10">
        <v>-1709.55</v>
      </c>
      <c r="O13" s="16" t="s">
        <v>15</v>
      </c>
      <c r="P13" s="16" t="s">
        <v>294</v>
      </c>
      <c r="Q13" s="16" t="s">
        <v>287</v>
      </c>
      <c r="R13" s="16" t="s">
        <v>294</v>
      </c>
      <c r="S13" s="16" t="s">
        <v>290</v>
      </c>
      <c r="T13" s="16" t="s">
        <v>499</v>
      </c>
      <c r="U13" s="10">
        <v>31</v>
      </c>
    </row>
    <row r="14" spans="1:40" x14ac:dyDescent="0.25">
      <c r="A14" t="s">
        <v>283</v>
      </c>
      <c r="D14" s="16" t="s">
        <v>371</v>
      </c>
      <c r="E14" s="10">
        <v>5</v>
      </c>
      <c r="F14" s="16" t="s">
        <v>17</v>
      </c>
      <c r="G14" s="16" t="s">
        <v>16</v>
      </c>
      <c r="H14" s="10">
        <v>8.75</v>
      </c>
      <c r="I14" s="10">
        <v>0</v>
      </c>
      <c r="J14" s="16" t="s">
        <v>14</v>
      </c>
      <c r="K14" s="16" t="s">
        <v>496</v>
      </c>
      <c r="L14" s="16" t="s">
        <v>497</v>
      </c>
      <c r="M14" s="16" t="s">
        <v>498</v>
      </c>
      <c r="N14" s="10">
        <v>-8.75</v>
      </c>
      <c r="O14" s="16" t="s">
        <v>15</v>
      </c>
      <c r="P14" s="16" t="s">
        <v>294</v>
      </c>
      <c r="Q14" s="16" t="s">
        <v>287</v>
      </c>
      <c r="R14" s="16" t="s">
        <v>294</v>
      </c>
      <c r="S14" s="16" t="s">
        <v>290</v>
      </c>
      <c r="T14" s="16" t="s">
        <v>499</v>
      </c>
      <c r="U14" s="10">
        <v>31</v>
      </c>
    </row>
    <row r="15" spans="1:40" x14ac:dyDescent="0.25">
      <c r="A15" t="s">
        <v>283</v>
      </c>
      <c r="D15" s="16" t="s">
        <v>371</v>
      </c>
      <c r="E15" s="10">
        <v>1</v>
      </c>
      <c r="F15" s="16" t="s">
        <v>19</v>
      </c>
      <c r="G15" s="16" t="s">
        <v>18</v>
      </c>
      <c r="H15" s="10">
        <v>56425.74</v>
      </c>
      <c r="I15" s="10">
        <v>0</v>
      </c>
      <c r="J15" s="16" t="s">
        <v>14</v>
      </c>
      <c r="K15" s="16" t="s">
        <v>496</v>
      </c>
      <c r="L15" s="16" t="s">
        <v>497</v>
      </c>
      <c r="M15" s="16" t="s">
        <v>498</v>
      </c>
      <c r="N15" s="10">
        <v>-56425.74</v>
      </c>
      <c r="O15" s="16" t="s">
        <v>15</v>
      </c>
      <c r="P15" s="16" t="s">
        <v>294</v>
      </c>
      <c r="Q15" s="16" t="s">
        <v>287</v>
      </c>
      <c r="R15" s="16" t="s">
        <v>294</v>
      </c>
      <c r="S15" s="16" t="s">
        <v>291</v>
      </c>
      <c r="T15" s="16" t="s">
        <v>499</v>
      </c>
      <c r="U15" s="10">
        <v>31</v>
      </c>
    </row>
    <row r="16" spans="1:40" x14ac:dyDescent="0.25">
      <c r="A16" t="s">
        <v>283</v>
      </c>
      <c r="D16" s="16" t="s">
        <v>371</v>
      </c>
      <c r="E16" s="10">
        <v>2</v>
      </c>
      <c r="F16" s="16" t="s">
        <v>19</v>
      </c>
      <c r="G16" s="16" t="s">
        <v>18</v>
      </c>
      <c r="H16" s="10">
        <v>109.95</v>
      </c>
      <c r="I16" s="10">
        <v>0</v>
      </c>
      <c r="J16" s="16" t="s">
        <v>14</v>
      </c>
      <c r="K16" s="16" t="s">
        <v>496</v>
      </c>
      <c r="L16" s="16" t="s">
        <v>497</v>
      </c>
      <c r="M16" s="16" t="s">
        <v>498</v>
      </c>
      <c r="N16" s="10">
        <v>-109.95</v>
      </c>
      <c r="O16" s="16" t="s">
        <v>15</v>
      </c>
      <c r="P16" s="16" t="s">
        <v>294</v>
      </c>
      <c r="Q16" s="16" t="s">
        <v>287</v>
      </c>
      <c r="R16" s="16" t="s">
        <v>294</v>
      </c>
      <c r="S16" s="16" t="s">
        <v>291</v>
      </c>
      <c r="T16" s="16" t="s">
        <v>499</v>
      </c>
      <c r="U16" s="10">
        <v>31</v>
      </c>
    </row>
    <row r="17" spans="1:21" x14ac:dyDescent="0.25">
      <c r="A17" t="s">
        <v>283</v>
      </c>
      <c r="D17" s="16" t="s">
        <v>371</v>
      </c>
      <c r="E17" s="10">
        <v>4</v>
      </c>
      <c r="F17" s="16" t="s">
        <v>19</v>
      </c>
      <c r="G17" s="16" t="s">
        <v>18</v>
      </c>
      <c r="H17" s="10">
        <v>15069.4</v>
      </c>
      <c r="I17" s="10">
        <v>0</v>
      </c>
      <c r="J17" s="16" t="s">
        <v>14</v>
      </c>
      <c r="K17" s="16" t="s">
        <v>496</v>
      </c>
      <c r="L17" s="16" t="s">
        <v>497</v>
      </c>
      <c r="M17" s="16" t="s">
        <v>498</v>
      </c>
      <c r="N17" s="10">
        <v>-15069.4</v>
      </c>
      <c r="O17" s="16" t="s">
        <v>15</v>
      </c>
      <c r="P17" s="16" t="s">
        <v>294</v>
      </c>
      <c r="Q17" s="16" t="s">
        <v>287</v>
      </c>
      <c r="R17" s="16" t="s">
        <v>294</v>
      </c>
      <c r="S17" s="16" t="s">
        <v>291</v>
      </c>
      <c r="T17" s="16" t="s">
        <v>499</v>
      </c>
      <c r="U17" s="10">
        <v>31</v>
      </c>
    </row>
    <row r="18" spans="1:21" x14ac:dyDescent="0.25">
      <c r="A18" t="s">
        <v>283</v>
      </c>
      <c r="D18" s="16" t="s">
        <v>371</v>
      </c>
      <c r="E18" s="10">
        <v>5</v>
      </c>
      <c r="F18" s="16" t="s">
        <v>19</v>
      </c>
      <c r="G18" s="16" t="s">
        <v>18</v>
      </c>
      <c r="H18" s="10">
        <v>7999.4</v>
      </c>
      <c r="I18" s="10">
        <v>0</v>
      </c>
      <c r="J18" s="16" t="s">
        <v>14</v>
      </c>
      <c r="K18" s="16" t="s">
        <v>496</v>
      </c>
      <c r="L18" s="16" t="s">
        <v>497</v>
      </c>
      <c r="M18" s="16" t="s">
        <v>498</v>
      </c>
      <c r="N18" s="10">
        <v>-7999.4</v>
      </c>
      <c r="O18" s="16" t="s">
        <v>15</v>
      </c>
      <c r="P18" s="16" t="s">
        <v>294</v>
      </c>
      <c r="Q18" s="16" t="s">
        <v>287</v>
      </c>
      <c r="R18" s="16" t="s">
        <v>294</v>
      </c>
      <c r="S18" s="16" t="s">
        <v>291</v>
      </c>
      <c r="T18" s="16" t="s">
        <v>499</v>
      </c>
      <c r="U18" s="10">
        <v>31</v>
      </c>
    </row>
    <row r="19" spans="1:21" x14ac:dyDescent="0.25">
      <c r="A19" t="s">
        <v>283</v>
      </c>
      <c r="D19" s="16" t="s">
        <v>371</v>
      </c>
      <c r="E19" s="10">
        <v>1</v>
      </c>
      <c r="F19" s="16" t="s">
        <v>21</v>
      </c>
      <c r="G19" s="16" t="s">
        <v>20</v>
      </c>
      <c r="H19" s="10">
        <v>45208.55</v>
      </c>
      <c r="I19" s="10">
        <v>0</v>
      </c>
      <c r="J19" s="16" t="s">
        <v>14</v>
      </c>
      <c r="K19" s="16" t="s">
        <v>496</v>
      </c>
      <c r="L19" s="16" t="s">
        <v>497</v>
      </c>
      <c r="M19" s="16" t="s">
        <v>498</v>
      </c>
      <c r="N19" s="10">
        <v>-45208.55</v>
      </c>
      <c r="O19" s="16" t="s">
        <v>15</v>
      </c>
      <c r="P19" s="16" t="s">
        <v>295</v>
      </c>
      <c r="Q19" s="16" t="s">
        <v>287</v>
      </c>
      <c r="R19" s="16" t="s">
        <v>295</v>
      </c>
      <c r="S19" s="16" t="s">
        <v>290</v>
      </c>
      <c r="T19" s="16" t="s">
        <v>499</v>
      </c>
      <c r="U19" s="10">
        <v>31</v>
      </c>
    </row>
    <row r="20" spans="1:21" x14ac:dyDescent="0.25">
      <c r="A20" t="s">
        <v>283</v>
      </c>
      <c r="D20" s="16" t="s">
        <v>371</v>
      </c>
      <c r="E20" s="10">
        <v>1</v>
      </c>
      <c r="F20" s="16" t="s">
        <v>23</v>
      </c>
      <c r="G20" s="16" t="s">
        <v>22</v>
      </c>
      <c r="H20" s="10">
        <v>96936.57</v>
      </c>
      <c r="I20" s="10">
        <v>0</v>
      </c>
      <c r="J20" s="16" t="s">
        <v>14</v>
      </c>
      <c r="K20" s="16" t="s">
        <v>496</v>
      </c>
      <c r="L20" s="16" t="s">
        <v>497</v>
      </c>
      <c r="M20" s="16" t="s">
        <v>498</v>
      </c>
      <c r="N20" s="10">
        <v>-96936.57</v>
      </c>
      <c r="O20" s="16" t="s">
        <v>15</v>
      </c>
      <c r="P20" s="16" t="s">
        <v>296</v>
      </c>
      <c r="Q20" s="16" t="s">
        <v>287</v>
      </c>
      <c r="R20" s="16" t="s">
        <v>296</v>
      </c>
      <c r="S20" s="16" t="s">
        <v>290</v>
      </c>
      <c r="T20" s="16" t="s">
        <v>499</v>
      </c>
      <c r="U20" s="10">
        <v>31</v>
      </c>
    </row>
    <row r="21" spans="1:21" x14ac:dyDescent="0.25">
      <c r="A21" t="s">
        <v>283</v>
      </c>
      <c r="D21" s="16" t="s">
        <v>371</v>
      </c>
      <c r="E21" s="10">
        <v>1</v>
      </c>
      <c r="F21" s="16" t="s">
        <v>25</v>
      </c>
      <c r="G21" s="16" t="s">
        <v>24</v>
      </c>
      <c r="H21" s="10">
        <v>6290.65</v>
      </c>
      <c r="I21" s="10">
        <v>0</v>
      </c>
      <c r="J21" s="16" t="s">
        <v>14</v>
      </c>
      <c r="K21" s="16" t="s">
        <v>496</v>
      </c>
      <c r="L21" s="16" t="s">
        <v>497</v>
      </c>
      <c r="M21" s="16" t="s">
        <v>498</v>
      </c>
      <c r="N21" s="10">
        <v>-6290.65</v>
      </c>
      <c r="O21" s="16" t="s">
        <v>15</v>
      </c>
      <c r="P21" s="16" t="s">
        <v>296</v>
      </c>
      <c r="Q21" s="16" t="s">
        <v>287</v>
      </c>
      <c r="R21" s="16" t="s">
        <v>296</v>
      </c>
      <c r="S21" s="16" t="s">
        <v>291</v>
      </c>
      <c r="T21" s="16" t="s">
        <v>499</v>
      </c>
      <c r="U21" s="10">
        <v>31</v>
      </c>
    </row>
    <row r="22" spans="1:21" x14ac:dyDescent="0.25">
      <c r="A22" t="s">
        <v>283</v>
      </c>
      <c r="D22" s="16" t="s">
        <v>371</v>
      </c>
      <c r="E22" s="10">
        <v>1</v>
      </c>
      <c r="F22" s="16" t="s">
        <v>27</v>
      </c>
      <c r="G22" s="16" t="s">
        <v>26</v>
      </c>
      <c r="H22" s="10">
        <v>166894.54</v>
      </c>
      <c r="I22" s="10">
        <v>0</v>
      </c>
      <c r="J22" s="16" t="s">
        <v>14</v>
      </c>
      <c r="K22" s="16" t="s">
        <v>496</v>
      </c>
      <c r="L22" s="16" t="s">
        <v>497</v>
      </c>
      <c r="M22" s="16" t="s">
        <v>498</v>
      </c>
      <c r="N22" s="10">
        <v>-166894.54</v>
      </c>
      <c r="O22" s="16" t="s">
        <v>15</v>
      </c>
      <c r="P22" s="16" t="s">
        <v>297</v>
      </c>
      <c r="Q22" s="16" t="s">
        <v>287</v>
      </c>
      <c r="R22" s="16" t="s">
        <v>297</v>
      </c>
      <c r="S22" s="16" t="s">
        <v>289</v>
      </c>
      <c r="T22" s="16" t="s">
        <v>499</v>
      </c>
      <c r="U22" s="10">
        <v>31</v>
      </c>
    </row>
    <row r="23" spans="1:21" x14ac:dyDescent="0.25">
      <c r="A23" t="s">
        <v>283</v>
      </c>
      <c r="D23" s="16" t="s">
        <v>371</v>
      </c>
      <c r="E23" s="10">
        <v>1</v>
      </c>
      <c r="F23" s="16" t="s">
        <v>29</v>
      </c>
      <c r="G23" s="16" t="s">
        <v>28</v>
      </c>
      <c r="H23" s="10">
        <v>12500</v>
      </c>
      <c r="I23" s="10">
        <v>0</v>
      </c>
      <c r="J23" s="16" t="s">
        <v>14</v>
      </c>
      <c r="K23" s="16" t="s">
        <v>496</v>
      </c>
      <c r="L23" s="16" t="s">
        <v>497</v>
      </c>
      <c r="M23" s="16" t="s">
        <v>498</v>
      </c>
      <c r="N23" s="10">
        <v>-12500</v>
      </c>
      <c r="O23" s="16" t="s">
        <v>15</v>
      </c>
      <c r="P23" s="16" t="s">
        <v>298</v>
      </c>
      <c r="Q23" s="16" t="s">
        <v>287</v>
      </c>
      <c r="R23" s="16" t="s">
        <v>298</v>
      </c>
      <c r="S23" s="16" t="s">
        <v>289</v>
      </c>
      <c r="T23" s="16" t="s">
        <v>499</v>
      </c>
      <c r="U23" s="10">
        <v>31</v>
      </c>
    </row>
    <row r="24" spans="1:21" x14ac:dyDescent="0.25">
      <c r="A24" t="s">
        <v>283</v>
      </c>
      <c r="D24" s="16" t="s">
        <v>371</v>
      </c>
      <c r="E24" s="10">
        <v>1</v>
      </c>
      <c r="F24" s="16" t="s">
        <v>31</v>
      </c>
      <c r="G24" s="16" t="s">
        <v>30</v>
      </c>
      <c r="H24" s="10">
        <v>212497.78</v>
      </c>
      <c r="I24" s="10">
        <v>750</v>
      </c>
      <c r="J24" s="16" t="s">
        <v>14</v>
      </c>
      <c r="K24" s="16" t="s">
        <v>496</v>
      </c>
      <c r="L24" s="16" t="s">
        <v>497</v>
      </c>
      <c r="M24" s="16" t="s">
        <v>498</v>
      </c>
      <c r="N24" s="10">
        <v>-211747.78</v>
      </c>
      <c r="O24" s="16" t="s">
        <v>15</v>
      </c>
      <c r="P24" s="16" t="s">
        <v>299</v>
      </c>
      <c r="Q24" s="16" t="s">
        <v>287</v>
      </c>
      <c r="R24" s="16" t="s">
        <v>299</v>
      </c>
      <c r="S24" s="16" t="s">
        <v>289</v>
      </c>
      <c r="T24" s="16" t="s">
        <v>499</v>
      </c>
      <c r="U24" s="10">
        <v>31</v>
      </c>
    </row>
    <row r="25" spans="1:21" x14ac:dyDescent="0.25">
      <c r="A25" t="s">
        <v>283</v>
      </c>
      <c r="D25" s="16" t="s">
        <v>371</v>
      </c>
      <c r="E25" s="10">
        <v>1</v>
      </c>
      <c r="F25" s="16" t="s">
        <v>33</v>
      </c>
      <c r="G25" s="16" t="s">
        <v>32</v>
      </c>
      <c r="H25" s="10">
        <v>11154.59</v>
      </c>
      <c r="I25" s="10">
        <v>0</v>
      </c>
      <c r="J25" s="16" t="s">
        <v>14</v>
      </c>
      <c r="K25" s="16" t="s">
        <v>496</v>
      </c>
      <c r="L25" s="16" t="s">
        <v>497</v>
      </c>
      <c r="M25" s="16" t="s">
        <v>498</v>
      </c>
      <c r="N25" s="10">
        <v>-11154.59</v>
      </c>
      <c r="O25" s="16" t="s">
        <v>15</v>
      </c>
      <c r="P25" s="16" t="s">
        <v>300</v>
      </c>
      <c r="Q25" s="16" t="s">
        <v>287</v>
      </c>
      <c r="R25" s="16" t="s">
        <v>300</v>
      </c>
      <c r="S25" s="16" t="s">
        <v>289</v>
      </c>
      <c r="T25" s="16" t="s">
        <v>499</v>
      </c>
      <c r="U25" s="10">
        <v>31</v>
      </c>
    </row>
    <row r="26" spans="1:21" x14ac:dyDescent="0.25">
      <c r="A26" t="s">
        <v>283</v>
      </c>
      <c r="D26" s="16" t="s">
        <v>371</v>
      </c>
      <c r="E26" s="10">
        <v>1</v>
      </c>
      <c r="F26" s="16" t="s">
        <v>35</v>
      </c>
      <c r="G26" s="16" t="s">
        <v>34</v>
      </c>
      <c r="H26" s="10">
        <v>82450.19</v>
      </c>
      <c r="I26" s="10">
        <v>0</v>
      </c>
      <c r="J26" s="16" t="s">
        <v>14</v>
      </c>
      <c r="K26" s="16" t="s">
        <v>496</v>
      </c>
      <c r="L26" s="16" t="s">
        <v>497</v>
      </c>
      <c r="M26" s="16" t="s">
        <v>498</v>
      </c>
      <c r="N26" s="10">
        <v>-82450.19</v>
      </c>
      <c r="O26" s="16" t="s">
        <v>15</v>
      </c>
      <c r="P26" s="16" t="s">
        <v>301</v>
      </c>
      <c r="Q26" s="16" t="s">
        <v>287</v>
      </c>
      <c r="R26" s="16" t="s">
        <v>301</v>
      </c>
      <c r="S26" s="16" t="s">
        <v>289</v>
      </c>
      <c r="T26" s="16" t="s">
        <v>499</v>
      </c>
      <c r="U26" s="10">
        <v>31</v>
      </c>
    </row>
    <row r="27" spans="1:21" x14ac:dyDescent="0.25">
      <c r="A27" t="s">
        <v>283</v>
      </c>
      <c r="D27" s="16" t="s">
        <v>371</v>
      </c>
      <c r="E27" s="10">
        <v>1</v>
      </c>
      <c r="F27" s="16" t="s">
        <v>37</v>
      </c>
      <c r="G27" s="16" t="s">
        <v>36</v>
      </c>
      <c r="H27" s="10">
        <v>4841.26</v>
      </c>
      <c r="I27" s="10">
        <v>0</v>
      </c>
      <c r="J27" s="16" t="s">
        <v>14</v>
      </c>
      <c r="K27" s="16" t="s">
        <v>496</v>
      </c>
      <c r="L27" s="16" t="s">
        <v>497</v>
      </c>
      <c r="M27" s="16" t="s">
        <v>498</v>
      </c>
      <c r="N27" s="10">
        <v>-4841.26</v>
      </c>
      <c r="O27" s="16" t="s">
        <v>15</v>
      </c>
      <c r="P27" s="16" t="s">
        <v>302</v>
      </c>
      <c r="Q27" s="16" t="s">
        <v>287</v>
      </c>
      <c r="R27" s="16" t="s">
        <v>302</v>
      </c>
      <c r="S27" s="16" t="s">
        <v>289</v>
      </c>
      <c r="T27" s="16" t="s">
        <v>499</v>
      </c>
      <c r="U27" s="10">
        <v>31</v>
      </c>
    </row>
    <row r="28" spans="1:21" x14ac:dyDescent="0.25">
      <c r="A28" t="s">
        <v>283</v>
      </c>
      <c r="D28" s="16" t="s">
        <v>371</v>
      </c>
      <c r="E28" s="10">
        <v>1</v>
      </c>
      <c r="F28" s="16" t="s">
        <v>39</v>
      </c>
      <c r="G28" s="16" t="s">
        <v>38</v>
      </c>
      <c r="H28" s="10">
        <v>4359.3999999999996</v>
      </c>
      <c r="I28" s="10">
        <v>0</v>
      </c>
      <c r="J28" s="16" t="s">
        <v>14</v>
      </c>
      <c r="K28" s="16" t="s">
        <v>496</v>
      </c>
      <c r="L28" s="16" t="s">
        <v>497</v>
      </c>
      <c r="M28" s="16" t="s">
        <v>498</v>
      </c>
      <c r="N28" s="10">
        <v>-4359.3999999999996</v>
      </c>
      <c r="O28" s="16" t="s">
        <v>15</v>
      </c>
      <c r="P28" s="16" t="s">
        <v>303</v>
      </c>
      <c r="Q28" s="16" t="s">
        <v>287</v>
      </c>
      <c r="R28" s="16" t="s">
        <v>303</v>
      </c>
      <c r="S28" s="16" t="s">
        <v>289</v>
      </c>
      <c r="T28" s="16" t="s">
        <v>499</v>
      </c>
      <c r="U28" s="10">
        <v>31</v>
      </c>
    </row>
    <row r="29" spans="1:21" x14ac:dyDescent="0.25">
      <c r="A29" t="s">
        <v>283</v>
      </c>
      <c r="D29" s="16" t="s">
        <v>371</v>
      </c>
      <c r="E29" s="10">
        <v>1</v>
      </c>
      <c r="F29" s="16" t="s">
        <v>41</v>
      </c>
      <c r="G29" s="16" t="s">
        <v>40</v>
      </c>
      <c r="H29" s="10">
        <v>0</v>
      </c>
      <c r="I29" s="10">
        <v>2473.17</v>
      </c>
      <c r="J29" s="16" t="s">
        <v>42</v>
      </c>
      <c r="K29" s="16" t="s">
        <v>496</v>
      </c>
      <c r="L29" s="16" t="s">
        <v>497</v>
      </c>
      <c r="M29" s="16" t="s">
        <v>498</v>
      </c>
      <c r="N29" s="10">
        <v>2473.17</v>
      </c>
      <c r="O29" s="16" t="s">
        <v>15</v>
      </c>
      <c r="P29" s="16" t="s">
        <v>304</v>
      </c>
      <c r="Q29" s="16" t="s">
        <v>287</v>
      </c>
      <c r="R29" s="16" t="s">
        <v>304</v>
      </c>
      <c r="S29" s="16" t="s">
        <v>289</v>
      </c>
      <c r="T29" s="16" t="s">
        <v>499</v>
      </c>
      <c r="U29" s="10">
        <v>32</v>
      </c>
    </row>
    <row r="30" spans="1:21" x14ac:dyDescent="0.25">
      <c r="A30" t="s">
        <v>283</v>
      </c>
      <c r="D30" s="16" t="s">
        <v>371</v>
      </c>
      <c r="E30" s="10">
        <v>1</v>
      </c>
      <c r="F30" s="16" t="s">
        <v>44</v>
      </c>
      <c r="G30" s="16" t="s">
        <v>43</v>
      </c>
      <c r="H30" s="10">
        <v>0</v>
      </c>
      <c r="I30" s="10">
        <v>5215.09</v>
      </c>
      <c r="J30" s="16" t="s">
        <v>42</v>
      </c>
      <c r="K30" s="16" t="s">
        <v>496</v>
      </c>
      <c r="L30" s="16" t="s">
        <v>497</v>
      </c>
      <c r="M30" s="16" t="s">
        <v>498</v>
      </c>
      <c r="N30" s="10">
        <v>5215.09</v>
      </c>
      <c r="O30" s="16" t="s">
        <v>15</v>
      </c>
      <c r="P30" s="16" t="s">
        <v>305</v>
      </c>
      <c r="Q30" s="16" t="s">
        <v>287</v>
      </c>
      <c r="R30" s="16" t="s">
        <v>305</v>
      </c>
      <c r="S30" s="16" t="s">
        <v>289</v>
      </c>
      <c r="T30" s="16" t="s">
        <v>499</v>
      </c>
      <c r="U30" s="10">
        <v>32</v>
      </c>
    </row>
    <row r="31" spans="1:21" x14ac:dyDescent="0.25">
      <c r="A31" t="s">
        <v>283</v>
      </c>
      <c r="D31" s="16" t="s">
        <v>371</v>
      </c>
      <c r="E31" s="10">
        <v>1</v>
      </c>
      <c r="F31" s="16" t="s">
        <v>46</v>
      </c>
      <c r="G31" s="16" t="s">
        <v>45</v>
      </c>
      <c r="H31" s="10">
        <v>0</v>
      </c>
      <c r="I31" s="10">
        <v>49193.53</v>
      </c>
      <c r="J31" s="16" t="s">
        <v>42</v>
      </c>
      <c r="K31" s="16" t="s">
        <v>496</v>
      </c>
      <c r="L31" s="16" t="s">
        <v>497</v>
      </c>
      <c r="M31" s="16" t="s">
        <v>498</v>
      </c>
      <c r="N31" s="10">
        <v>49193.53</v>
      </c>
      <c r="O31" s="16" t="s">
        <v>15</v>
      </c>
      <c r="P31" s="16" t="s">
        <v>306</v>
      </c>
      <c r="Q31" s="16" t="s">
        <v>287</v>
      </c>
      <c r="R31" s="16" t="s">
        <v>306</v>
      </c>
      <c r="S31" s="16" t="s">
        <v>289</v>
      </c>
      <c r="T31" s="16" t="s">
        <v>499</v>
      </c>
      <c r="U31" s="10">
        <v>32</v>
      </c>
    </row>
    <row r="32" spans="1:21" x14ac:dyDescent="0.25">
      <c r="A32" t="s">
        <v>283</v>
      </c>
      <c r="D32" s="16" t="s">
        <v>371</v>
      </c>
      <c r="E32" s="10">
        <v>1</v>
      </c>
      <c r="F32" s="16" t="s">
        <v>48</v>
      </c>
      <c r="G32" s="16" t="s">
        <v>47</v>
      </c>
      <c r="H32" s="10">
        <v>114233.1</v>
      </c>
      <c r="I32" s="10">
        <v>609775.59</v>
      </c>
      <c r="J32" s="16" t="s">
        <v>49</v>
      </c>
      <c r="K32" s="16" t="s">
        <v>496</v>
      </c>
      <c r="L32" s="16" t="s">
        <v>497</v>
      </c>
      <c r="M32" s="16" t="s">
        <v>498</v>
      </c>
      <c r="N32" s="10">
        <v>495542.49</v>
      </c>
      <c r="O32" s="16" t="s">
        <v>15</v>
      </c>
      <c r="P32" s="16" t="s">
        <v>307</v>
      </c>
      <c r="Q32" s="16" t="s">
        <v>287</v>
      </c>
      <c r="R32" s="16" t="s">
        <v>307</v>
      </c>
      <c r="S32" s="16" t="s">
        <v>290</v>
      </c>
      <c r="T32" s="16" t="s">
        <v>499</v>
      </c>
      <c r="U32" s="10">
        <v>33</v>
      </c>
    </row>
    <row r="33" spans="1:21" x14ac:dyDescent="0.25">
      <c r="A33" t="s">
        <v>283</v>
      </c>
      <c r="D33" s="16" t="s">
        <v>371</v>
      </c>
      <c r="E33" s="10">
        <v>2</v>
      </c>
      <c r="F33" s="16" t="s">
        <v>48</v>
      </c>
      <c r="G33" s="16" t="s">
        <v>47</v>
      </c>
      <c r="H33" s="10">
        <v>0</v>
      </c>
      <c r="I33" s="10">
        <v>50.25</v>
      </c>
      <c r="J33" s="16" t="s">
        <v>49</v>
      </c>
      <c r="K33" s="16" t="s">
        <v>496</v>
      </c>
      <c r="L33" s="16" t="s">
        <v>497</v>
      </c>
      <c r="M33" s="16" t="s">
        <v>498</v>
      </c>
      <c r="N33" s="10">
        <v>50.25</v>
      </c>
      <c r="O33" s="16" t="s">
        <v>15</v>
      </c>
      <c r="P33" s="16" t="s">
        <v>307</v>
      </c>
      <c r="Q33" s="16" t="s">
        <v>287</v>
      </c>
      <c r="R33" s="16" t="s">
        <v>307</v>
      </c>
      <c r="S33" s="16" t="s">
        <v>290</v>
      </c>
      <c r="T33" s="16" t="s">
        <v>499</v>
      </c>
      <c r="U33" s="10">
        <v>33</v>
      </c>
    </row>
    <row r="34" spans="1:21" x14ac:dyDescent="0.25">
      <c r="A34" t="s">
        <v>283</v>
      </c>
      <c r="D34" s="16" t="s">
        <v>371</v>
      </c>
      <c r="E34" s="10">
        <v>3</v>
      </c>
      <c r="F34" s="16" t="s">
        <v>48</v>
      </c>
      <c r="G34" s="16" t="s">
        <v>47</v>
      </c>
      <c r="H34" s="10">
        <v>93804.15</v>
      </c>
      <c r="I34" s="10">
        <v>0</v>
      </c>
      <c r="J34" s="16" t="s">
        <v>49</v>
      </c>
      <c r="K34" s="16" t="s">
        <v>496</v>
      </c>
      <c r="L34" s="16" t="s">
        <v>497</v>
      </c>
      <c r="M34" s="16" t="s">
        <v>498</v>
      </c>
      <c r="N34" s="10">
        <v>-93804.15</v>
      </c>
      <c r="O34" s="16" t="s">
        <v>15</v>
      </c>
      <c r="P34" s="16" t="s">
        <v>307</v>
      </c>
      <c r="Q34" s="16" t="s">
        <v>287</v>
      </c>
      <c r="R34" s="16" t="s">
        <v>307</v>
      </c>
      <c r="S34" s="16" t="s">
        <v>290</v>
      </c>
      <c r="T34" s="16" t="s">
        <v>499</v>
      </c>
      <c r="U34" s="10">
        <v>33</v>
      </c>
    </row>
    <row r="35" spans="1:21" x14ac:dyDescent="0.25">
      <c r="A35" t="s">
        <v>283</v>
      </c>
      <c r="D35" s="16" t="s">
        <v>371</v>
      </c>
      <c r="E35" s="10">
        <v>4</v>
      </c>
      <c r="F35" s="16" t="s">
        <v>48</v>
      </c>
      <c r="G35" s="16" t="s">
        <v>47</v>
      </c>
      <c r="H35" s="10">
        <v>956</v>
      </c>
      <c r="I35" s="10">
        <v>8336.36</v>
      </c>
      <c r="J35" s="16" t="s">
        <v>49</v>
      </c>
      <c r="K35" s="16" t="s">
        <v>496</v>
      </c>
      <c r="L35" s="16" t="s">
        <v>497</v>
      </c>
      <c r="M35" s="16" t="s">
        <v>498</v>
      </c>
      <c r="N35" s="10">
        <v>7380.36</v>
      </c>
      <c r="O35" s="16" t="s">
        <v>15</v>
      </c>
      <c r="P35" s="16" t="s">
        <v>307</v>
      </c>
      <c r="Q35" s="16" t="s">
        <v>287</v>
      </c>
      <c r="R35" s="16" t="s">
        <v>307</v>
      </c>
      <c r="S35" s="16" t="s">
        <v>290</v>
      </c>
      <c r="T35" s="16" t="s">
        <v>499</v>
      </c>
      <c r="U35" s="10">
        <v>33</v>
      </c>
    </row>
    <row r="36" spans="1:21" x14ac:dyDescent="0.25">
      <c r="A36" t="s">
        <v>283</v>
      </c>
      <c r="D36" s="16" t="s">
        <v>371</v>
      </c>
      <c r="E36" s="10">
        <v>5</v>
      </c>
      <c r="F36" s="16" t="s">
        <v>48</v>
      </c>
      <c r="G36" s="16" t="s">
        <v>47</v>
      </c>
      <c r="H36" s="10">
        <v>0</v>
      </c>
      <c r="I36" s="10">
        <v>3975.77</v>
      </c>
      <c r="J36" s="16" t="s">
        <v>49</v>
      </c>
      <c r="K36" s="16" t="s">
        <v>496</v>
      </c>
      <c r="L36" s="16" t="s">
        <v>497</v>
      </c>
      <c r="M36" s="16" t="s">
        <v>498</v>
      </c>
      <c r="N36" s="10">
        <v>3975.77</v>
      </c>
      <c r="O36" s="16" t="s">
        <v>15</v>
      </c>
      <c r="P36" s="16" t="s">
        <v>307</v>
      </c>
      <c r="Q36" s="16" t="s">
        <v>287</v>
      </c>
      <c r="R36" s="16" t="s">
        <v>307</v>
      </c>
      <c r="S36" s="16" t="s">
        <v>290</v>
      </c>
      <c r="T36" s="16" t="s">
        <v>499</v>
      </c>
      <c r="U36" s="10">
        <v>33</v>
      </c>
    </row>
    <row r="37" spans="1:21" x14ac:dyDescent="0.25">
      <c r="A37" t="s">
        <v>283</v>
      </c>
      <c r="D37" s="16" t="s">
        <v>371</v>
      </c>
      <c r="E37" s="10">
        <v>1</v>
      </c>
      <c r="F37" s="16" t="s">
        <v>51</v>
      </c>
      <c r="G37" s="16" t="s">
        <v>50</v>
      </c>
      <c r="H37" s="10">
        <v>0</v>
      </c>
      <c r="I37" s="10">
        <v>38883.5</v>
      </c>
      <c r="J37" s="16" t="s">
        <v>49</v>
      </c>
      <c r="K37" s="16" t="s">
        <v>496</v>
      </c>
      <c r="L37" s="16" t="s">
        <v>497</v>
      </c>
      <c r="M37" s="16" t="s">
        <v>498</v>
      </c>
      <c r="N37" s="10">
        <v>38883.5</v>
      </c>
      <c r="O37" s="16" t="s">
        <v>15</v>
      </c>
      <c r="P37" s="16" t="s">
        <v>307</v>
      </c>
      <c r="Q37" s="16" t="s">
        <v>287</v>
      </c>
      <c r="R37" s="16" t="s">
        <v>307</v>
      </c>
      <c r="S37" s="16" t="s">
        <v>291</v>
      </c>
      <c r="T37" s="16" t="s">
        <v>499</v>
      </c>
      <c r="U37" s="10">
        <v>33</v>
      </c>
    </row>
    <row r="38" spans="1:21" x14ac:dyDescent="0.25">
      <c r="A38" t="s">
        <v>283</v>
      </c>
      <c r="D38" s="16" t="s">
        <v>371</v>
      </c>
      <c r="E38" s="10">
        <v>3</v>
      </c>
      <c r="F38" s="16" t="s">
        <v>51</v>
      </c>
      <c r="G38" s="16" t="s">
        <v>50</v>
      </c>
      <c r="H38" s="10">
        <v>303.95999999999998</v>
      </c>
      <c r="I38" s="10">
        <v>0</v>
      </c>
      <c r="J38" s="16" t="s">
        <v>49</v>
      </c>
      <c r="K38" s="16" t="s">
        <v>496</v>
      </c>
      <c r="L38" s="16" t="s">
        <v>497</v>
      </c>
      <c r="M38" s="16" t="s">
        <v>498</v>
      </c>
      <c r="N38" s="10">
        <v>-303.95999999999998</v>
      </c>
      <c r="O38" s="16" t="s">
        <v>15</v>
      </c>
      <c r="P38" s="16" t="s">
        <v>307</v>
      </c>
      <c r="Q38" s="16" t="s">
        <v>287</v>
      </c>
      <c r="R38" s="16" t="s">
        <v>307</v>
      </c>
      <c r="S38" s="16" t="s">
        <v>291</v>
      </c>
      <c r="T38" s="16" t="s">
        <v>499</v>
      </c>
      <c r="U38" s="10">
        <v>33</v>
      </c>
    </row>
    <row r="39" spans="1:21" x14ac:dyDescent="0.25">
      <c r="A39" t="s">
        <v>283</v>
      </c>
      <c r="D39" s="16" t="s">
        <v>371</v>
      </c>
      <c r="E39" s="10">
        <v>1</v>
      </c>
      <c r="F39" s="16" t="s">
        <v>53</v>
      </c>
      <c r="G39" s="16" t="s">
        <v>52</v>
      </c>
      <c r="H39" s="10">
        <v>229.57</v>
      </c>
      <c r="I39" s="10">
        <v>0</v>
      </c>
      <c r="J39" s="16" t="s">
        <v>49</v>
      </c>
      <c r="K39" s="16" t="s">
        <v>496</v>
      </c>
      <c r="L39" s="16" t="s">
        <v>497</v>
      </c>
      <c r="M39" s="16" t="s">
        <v>498</v>
      </c>
      <c r="N39" s="10">
        <v>-229.57</v>
      </c>
      <c r="O39" s="16" t="s">
        <v>15</v>
      </c>
      <c r="P39" s="16" t="s">
        <v>308</v>
      </c>
      <c r="Q39" s="16" t="s">
        <v>287</v>
      </c>
      <c r="R39" s="16" t="s">
        <v>308</v>
      </c>
      <c r="S39" s="16" t="s">
        <v>289</v>
      </c>
      <c r="T39" s="16" t="s">
        <v>499</v>
      </c>
      <c r="U39" s="10">
        <v>33</v>
      </c>
    </row>
    <row r="40" spans="1:21" x14ac:dyDescent="0.25">
      <c r="A40" t="s">
        <v>283</v>
      </c>
      <c r="D40" s="16" t="s">
        <v>371</v>
      </c>
      <c r="E40" s="10">
        <v>1</v>
      </c>
      <c r="F40" s="16" t="s">
        <v>55</v>
      </c>
      <c r="G40" s="16" t="s">
        <v>54</v>
      </c>
      <c r="H40" s="10">
        <v>0</v>
      </c>
      <c r="I40" s="10">
        <v>24750.36</v>
      </c>
      <c r="J40" s="16" t="s">
        <v>49</v>
      </c>
      <c r="K40" s="16" t="s">
        <v>496</v>
      </c>
      <c r="L40" s="16" t="s">
        <v>497</v>
      </c>
      <c r="M40" s="16" t="s">
        <v>498</v>
      </c>
      <c r="N40" s="10">
        <v>24750.36</v>
      </c>
      <c r="O40" s="16" t="s">
        <v>15</v>
      </c>
      <c r="P40" s="16" t="s">
        <v>309</v>
      </c>
      <c r="Q40" s="16" t="s">
        <v>287</v>
      </c>
      <c r="R40" s="16" t="s">
        <v>309</v>
      </c>
      <c r="S40" s="16" t="s">
        <v>289</v>
      </c>
      <c r="T40" s="16" t="s">
        <v>499</v>
      </c>
      <c r="U40" s="10">
        <v>33</v>
      </c>
    </row>
    <row r="41" spans="1:21" x14ac:dyDescent="0.25">
      <c r="A41" t="s">
        <v>283</v>
      </c>
      <c r="D41" s="16" t="s">
        <v>371</v>
      </c>
      <c r="E41" s="10">
        <v>1</v>
      </c>
      <c r="F41" s="16" t="s">
        <v>57</v>
      </c>
      <c r="G41" s="16" t="s">
        <v>56</v>
      </c>
      <c r="H41" s="10">
        <v>1976.85</v>
      </c>
      <c r="I41" s="10">
        <v>13716.8</v>
      </c>
      <c r="J41" s="16" t="s">
        <v>49</v>
      </c>
      <c r="K41" s="16" t="s">
        <v>496</v>
      </c>
      <c r="L41" s="16" t="s">
        <v>497</v>
      </c>
      <c r="M41" s="16" t="s">
        <v>498</v>
      </c>
      <c r="N41" s="10">
        <v>11739.95</v>
      </c>
      <c r="O41" s="16" t="s">
        <v>15</v>
      </c>
      <c r="P41" s="16" t="s">
        <v>310</v>
      </c>
      <c r="Q41" s="16" t="s">
        <v>287</v>
      </c>
      <c r="R41" s="16" t="s">
        <v>310</v>
      </c>
      <c r="S41" s="16" t="s">
        <v>289</v>
      </c>
      <c r="T41" s="16" t="s">
        <v>499</v>
      </c>
      <c r="U41" s="10">
        <v>33</v>
      </c>
    </row>
    <row r="42" spans="1:21" x14ac:dyDescent="0.25">
      <c r="A42" t="s">
        <v>283</v>
      </c>
      <c r="D42" s="16" t="s">
        <v>371</v>
      </c>
      <c r="E42" s="10">
        <v>4</v>
      </c>
      <c r="F42" s="16" t="s">
        <v>57</v>
      </c>
      <c r="G42" s="16" t="s">
        <v>56</v>
      </c>
      <c r="H42" s="10">
        <v>0</v>
      </c>
      <c r="I42" s="10">
        <v>48</v>
      </c>
      <c r="J42" s="16" t="s">
        <v>49</v>
      </c>
      <c r="K42" s="16" t="s">
        <v>496</v>
      </c>
      <c r="L42" s="16" t="s">
        <v>497</v>
      </c>
      <c r="M42" s="16" t="s">
        <v>498</v>
      </c>
      <c r="N42" s="10">
        <v>48</v>
      </c>
      <c r="O42" s="16" t="s">
        <v>15</v>
      </c>
      <c r="P42" s="16" t="s">
        <v>310</v>
      </c>
      <c r="Q42" s="16" t="s">
        <v>287</v>
      </c>
      <c r="R42" s="16" t="s">
        <v>310</v>
      </c>
      <c r="S42" s="16" t="s">
        <v>289</v>
      </c>
      <c r="T42" s="16" t="s">
        <v>499</v>
      </c>
      <c r="U42" s="10">
        <v>33</v>
      </c>
    </row>
    <row r="43" spans="1:21" x14ac:dyDescent="0.25">
      <c r="A43" t="s">
        <v>283</v>
      </c>
      <c r="D43" s="16" t="s">
        <v>371</v>
      </c>
      <c r="E43" s="10">
        <v>1</v>
      </c>
      <c r="F43" s="16" t="s">
        <v>59</v>
      </c>
      <c r="G43" s="16" t="s">
        <v>58</v>
      </c>
      <c r="H43" s="10">
        <v>752.14</v>
      </c>
      <c r="I43" s="10">
        <v>9347.3700000000008</v>
      </c>
      <c r="J43" s="16" t="s">
        <v>49</v>
      </c>
      <c r="K43" s="16" t="s">
        <v>496</v>
      </c>
      <c r="L43" s="16" t="s">
        <v>497</v>
      </c>
      <c r="M43" s="16" t="s">
        <v>498</v>
      </c>
      <c r="N43" s="10">
        <v>8595.23</v>
      </c>
      <c r="O43" s="16" t="s">
        <v>15</v>
      </c>
      <c r="P43" s="16" t="s">
        <v>311</v>
      </c>
      <c r="Q43" s="16" t="s">
        <v>287</v>
      </c>
      <c r="R43" s="16" t="s">
        <v>311</v>
      </c>
      <c r="S43" s="16" t="s">
        <v>289</v>
      </c>
      <c r="T43" s="16" t="s">
        <v>499</v>
      </c>
      <c r="U43" s="10">
        <v>33</v>
      </c>
    </row>
    <row r="44" spans="1:21" x14ac:dyDescent="0.25">
      <c r="A44" t="s">
        <v>283</v>
      </c>
      <c r="D44" s="16" t="s">
        <v>371</v>
      </c>
      <c r="E44" s="10">
        <v>1</v>
      </c>
      <c r="F44" s="16" t="s">
        <v>61</v>
      </c>
      <c r="G44" s="16" t="s">
        <v>60</v>
      </c>
      <c r="H44" s="10">
        <v>0</v>
      </c>
      <c r="I44" s="10">
        <v>85985.39</v>
      </c>
      <c r="J44" s="16" t="s">
        <v>62</v>
      </c>
      <c r="K44" s="16" t="s">
        <v>496</v>
      </c>
      <c r="L44" s="16" t="s">
        <v>497</v>
      </c>
      <c r="M44" s="16" t="s">
        <v>498</v>
      </c>
      <c r="N44" s="10">
        <v>85985.39</v>
      </c>
      <c r="O44" s="16" t="s">
        <v>15</v>
      </c>
      <c r="P44" s="16" t="s">
        <v>312</v>
      </c>
      <c r="Q44" s="16" t="s">
        <v>287</v>
      </c>
      <c r="R44" s="16" t="s">
        <v>312</v>
      </c>
      <c r="S44" s="16" t="s">
        <v>289</v>
      </c>
      <c r="T44" s="16" t="s">
        <v>499</v>
      </c>
      <c r="U44" s="10">
        <v>36</v>
      </c>
    </row>
    <row r="45" spans="1:21" x14ac:dyDescent="0.25">
      <c r="A45" t="s">
        <v>283</v>
      </c>
      <c r="D45" s="16" t="s">
        <v>371</v>
      </c>
      <c r="E45" s="10">
        <v>2</v>
      </c>
      <c r="F45" s="16" t="s">
        <v>61</v>
      </c>
      <c r="G45" s="16" t="s">
        <v>60</v>
      </c>
      <c r="H45" s="10">
        <v>0</v>
      </c>
      <c r="I45" s="10">
        <v>29509.91</v>
      </c>
      <c r="J45" s="16" t="s">
        <v>62</v>
      </c>
      <c r="K45" s="16" t="s">
        <v>496</v>
      </c>
      <c r="L45" s="16" t="s">
        <v>497</v>
      </c>
      <c r="M45" s="16" t="s">
        <v>498</v>
      </c>
      <c r="N45" s="10">
        <v>29509.91</v>
      </c>
      <c r="O45" s="16" t="s">
        <v>15</v>
      </c>
      <c r="P45" s="16" t="s">
        <v>312</v>
      </c>
      <c r="Q45" s="16" t="s">
        <v>287</v>
      </c>
      <c r="R45" s="16" t="s">
        <v>312</v>
      </c>
      <c r="S45" s="16" t="s">
        <v>289</v>
      </c>
      <c r="T45" s="16" t="s">
        <v>499</v>
      </c>
      <c r="U45" s="10">
        <v>36</v>
      </c>
    </row>
    <row r="46" spans="1:21" x14ac:dyDescent="0.25">
      <c r="A46" t="s">
        <v>283</v>
      </c>
      <c r="D46" s="16" t="s">
        <v>371</v>
      </c>
      <c r="E46" s="10">
        <v>3</v>
      </c>
      <c r="F46" s="16" t="s">
        <v>61</v>
      </c>
      <c r="G46" s="16" t="s">
        <v>60</v>
      </c>
      <c r="H46" s="10">
        <v>0</v>
      </c>
      <c r="I46" s="10">
        <v>29910.55</v>
      </c>
      <c r="J46" s="16" t="s">
        <v>62</v>
      </c>
      <c r="K46" s="16" t="s">
        <v>496</v>
      </c>
      <c r="L46" s="16" t="s">
        <v>497</v>
      </c>
      <c r="M46" s="16" t="s">
        <v>498</v>
      </c>
      <c r="N46" s="10">
        <v>29910.55</v>
      </c>
      <c r="O46" s="16" t="s">
        <v>15</v>
      </c>
      <c r="P46" s="16" t="s">
        <v>312</v>
      </c>
      <c r="Q46" s="16" t="s">
        <v>287</v>
      </c>
      <c r="R46" s="16" t="s">
        <v>312</v>
      </c>
      <c r="S46" s="16" t="s">
        <v>289</v>
      </c>
      <c r="T46" s="16" t="s">
        <v>499</v>
      </c>
      <c r="U46" s="10">
        <v>36</v>
      </c>
    </row>
    <row r="47" spans="1:21" x14ac:dyDescent="0.25">
      <c r="A47" t="s">
        <v>283</v>
      </c>
      <c r="D47" s="16" t="s">
        <v>371</v>
      </c>
      <c r="E47" s="10">
        <v>4</v>
      </c>
      <c r="F47" s="16" t="s">
        <v>61</v>
      </c>
      <c r="G47" s="16" t="s">
        <v>60</v>
      </c>
      <c r="H47" s="10">
        <v>0</v>
      </c>
      <c r="I47" s="10">
        <v>27802.37</v>
      </c>
      <c r="J47" s="16" t="s">
        <v>62</v>
      </c>
      <c r="K47" s="16" t="s">
        <v>496</v>
      </c>
      <c r="L47" s="16" t="s">
        <v>497</v>
      </c>
      <c r="M47" s="16" t="s">
        <v>498</v>
      </c>
      <c r="N47" s="10">
        <v>27802.37</v>
      </c>
      <c r="O47" s="16" t="s">
        <v>15</v>
      </c>
      <c r="P47" s="16" t="s">
        <v>312</v>
      </c>
      <c r="Q47" s="16" t="s">
        <v>287</v>
      </c>
      <c r="R47" s="16" t="s">
        <v>312</v>
      </c>
      <c r="S47" s="16" t="s">
        <v>289</v>
      </c>
      <c r="T47" s="16" t="s">
        <v>499</v>
      </c>
      <c r="U47" s="10">
        <v>36</v>
      </c>
    </row>
    <row r="48" spans="1:21" x14ac:dyDescent="0.25">
      <c r="A48" t="s">
        <v>283</v>
      </c>
      <c r="D48" s="16" t="s">
        <v>371</v>
      </c>
      <c r="E48" s="10">
        <v>5</v>
      </c>
      <c r="F48" s="16" t="s">
        <v>61</v>
      </c>
      <c r="G48" s="16" t="s">
        <v>60</v>
      </c>
      <c r="H48" s="10">
        <v>0</v>
      </c>
      <c r="I48" s="10">
        <v>29605.14</v>
      </c>
      <c r="J48" s="16" t="s">
        <v>62</v>
      </c>
      <c r="K48" s="16" t="s">
        <v>496</v>
      </c>
      <c r="L48" s="16" t="s">
        <v>497</v>
      </c>
      <c r="M48" s="16" t="s">
        <v>498</v>
      </c>
      <c r="N48" s="10">
        <v>29605.14</v>
      </c>
      <c r="O48" s="16" t="s">
        <v>15</v>
      </c>
      <c r="P48" s="16" t="s">
        <v>312</v>
      </c>
      <c r="Q48" s="16" t="s">
        <v>287</v>
      </c>
      <c r="R48" s="16" t="s">
        <v>312</v>
      </c>
      <c r="S48" s="16" t="s">
        <v>289</v>
      </c>
      <c r="T48" s="16" t="s">
        <v>499</v>
      </c>
      <c r="U48" s="10">
        <v>36</v>
      </c>
    </row>
    <row r="49" spans="1:21" x14ac:dyDescent="0.25">
      <c r="A49" t="s">
        <v>283</v>
      </c>
      <c r="D49" s="16" t="s">
        <v>371</v>
      </c>
      <c r="E49" s="10">
        <v>6</v>
      </c>
      <c r="F49" s="16" t="s">
        <v>61</v>
      </c>
      <c r="G49" s="16" t="s">
        <v>60</v>
      </c>
      <c r="H49" s="10">
        <v>0</v>
      </c>
      <c r="I49" s="10">
        <v>61735.28</v>
      </c>
      <c r="J49" s="16" t="s">
        <v>62</v>
      </c>
      <c r="K49" s="16" t="s">
        <v>496</v>
      </c>
      <c r="L49" s="16" t="s">
        <v>497</v>
      </c>
      <c r="M49" s="16" t="s">
        <v>498</v>
      </c>
      <c r="N49" s="10">
        <v>61735.28</v>
      </c>
      <c r="O49" s="16" t="s">
        <v>15</v>
      </c>
      <c r="P49" s="16" t="s">
        <v>312</v>
      </c>
      <c r="Q49" s="16" t="s">
        <v>287</v>
      </c>
      <c r="R49" s="16" t="s">
        <v>312</v>
      </c>
      <c r="S49" s="16" t="s">
        <v>289</v>
      </c>
      <c r="T49" s="16" t="s">
        <v>499</v>
      </c>
      <c r="U49" s="10">
        <v>36</v>
      </c>
    </row>
    <row r="50" spans="1:21" x14ac:dyDescent="0.25">
      <c r="A50" t="s">
        <v>283</v>
      </c>
      <c r="D50" s="16" t="s">
        <v>371</v>
      </c>
      <c r="E50" s="10">
        <v>7</v>
      </c>
      <c r="F50" s="16" t="s">
        <v>61</v>
      </c>
      <c r="G50" s="16" t="s">
        <v>60</v>
      </c>
      <c r="H50" s="10">
        <v>0</v>
      </c>
      <c r="I50" s="10">
        <v>29201.67</v>
      </c>
      <c r="J50" s="16" t="s">
        <v>62</v>
      </c>
      <c r="K50" s="16" t="s">
        <v>496</v>
      </c>
      <c r="L50" s="16" t="s">
        <v>497</v>
      </c>
      <c r="M50" s="16" t="s">
        <v>498</v>
      </c>
      <c r="N50" s="10">
        <v>29201.67</v>
      </c>
      <c r="O50" s="16" t="s">
        <v>15</v>
      </c>
      <c r="P50" s="16" t="s">
        <v>312</v>
      </c>
      <c r="Q50" s="16" t="s">
        <v>287</v>
      </c>
      <c r="R50" s="16" t="s">
        <v>312</v>
      </c>
      <c r="S50" s="16" t="s">
        <v>289</v>
      </c>
      <c r="T50" s="16" t="s">
        <v>499</v>
      </c>
      <c r="U50" s="10">
        <v>36</v>
      </c>
    </row>
    <row r="51" spans="1:21" x14ac:dyDescent="0.25">
      <c r="A51" t="s">
        <v>283</v>
      </c>
      <c r="D51" s="16" t="s">
        <v>371</v>
      </c>
      <c r="E51" s="10">
        <v>8</v>
      </c>
      <c r="F51" s="16" t="s">
        <v>61</v>
      </c>
      <c r="G51" s="16" t="s">
        <v>60</v>
      </c>
      <c r="H51" s="10">
        <v>0</v>
      </c>
      <c r="I51" s="10">
        <v>29031.84</v>
      </c>
      <c r="J51" s="16" t="s">
        <v>62</v>
      </c>
      <c r="K51" s="16" t="s">
        <v>496</v>
      </c>
      <c r="L51" s="16" t="s">
        <v>497</v>
      </c>
      <c r="M51" s="16" t="s">
        <v>498</v>
      </c>
      <c r="N51" s="10">
        <v>29031.84</v>
      </c>
      <c r="O51" s="16" t="s">
        <v>15</v>
      </c>
      <c r="P51" s="16" t="s">
        <v>312</v>
      </c>
      <c r="Q51" s="16" t="s">
        <v>287</v>
      </c>
      <c r="R51" s="16" t="s">
        <v>312</v>
      </c>
      <c r="S51" s="16" t="s">
        <v>289</v>
      </c>
      <c r="T51" s="16" t="s">
        <v>499</v>
      </c>
      <c r="U51" s="10">
        <v>36</v>
      </c>
    </row>
    <row r="52" spans="1:21" x14ac:dyDescent="0.25">
      <c r="A52" t="s">
        <v>283</v>
      </c>
      <c r="D52" s="16" t="s">
        <v>371</v>
      </c>
      <c r="E52" s="10">
        <v>9</v>
      </c>
      <c r="F52" s="16" t="s">
        <v>61</v>
      </c>
      <c r="G52" s="16" t="s">
        <v>60</v>
      </c>
      <c r="H52" s="10">
        <v>0</v>
      </c>
      <c r="I52" s="10">
        <v>29910.55</v>
      </c>
      <c r="J52" s="16" t="s">
        <v>62</v>
      </c>
      <c r="K52" s="16" t="s">
        <v>496</v>
      </c>
      <c r="L52" s="16" t="s">
        <v>497</v>
      </c>
      <c r="M52" s="16" t="s">
        <v>498</v>
      </c>
      <c r="N52" s="10">
        <v>29910.55</v>
      </c>
      <c r="O52" s="16" t="s">
        <v>15</v>
      </c>
      <c r="P52" s="16" t="s">
        <v>312</v>
      </c>
      <c r="Q52" s="16" t="s">
        <v>287</v>
      </c>
      <c r="R52" s="16" t="s">
        <v>312</v>
      </c>
      <c r="S52" s="16" t="s">
        <v>289</v>
      </c>
      <c r="T52" s="16" t="s">
        <v>499</v>
      </c>
      <c r="U52" s="10">
        <v>36</v>
      </c>
    </row>
    <row r="53" spans="1:21" x14ac:dyDescent="0.25">
      <c r="A53" t="s">
        <v>283</v>
      </c>
      <c r="D53" s="16" t="s">
        <v>371</v>
      </c>
      <c r="E53" s="10">
        <v>10</v>
      </c>
      <c r="F53" s="16" t="s">
        <v>61</v>
      </c>
      <c r="G53" s="16" t="s">
        <v>60</v>
      </c>
      <c r="H53" s="10">
        <v>0</v>
      </c>
      <c r="I53" s="10">
        <v>29506.240000000002</v>
      </c>
      <c r="J53" s="16" t="s">
        <v>62</v>
      </c>
      <c r="K53" s="16" t="s">
        <v>496</v>
      </c>
      <c r="L53" s="16" t="s">
        <v>497</v>
      </c>
      <c r="M53" s="16" t="s">
        <v>498</v>
      </c>
      <c r="N53" s="10">
        <v>29506.240000000002</v>
      </c>
      <c r="O53" s="16" t="s">
        <v>15</v>
      </c>
      <c r="P53" s="16" t="s">
        <v>312</v>
      </c>
      <c r="Q53" s="16" t="s">
        <v>287</v>
      </c>
      <c r="R53" s="16" t="s">
        <v>312</v>
      </c>
      <c r="S53" s="16" t="s">
        <v>289</v>
      </c>
      <c r="T53" s="16" t="s">
        <v>499</v>
      </c>
      <c r="U53" s="10">
        <v>36</v>
      </c>
    </row>
    <row r="54" spans="1:21" x14ac:dyDescent="0.25">
      <c r="A54" t="s">
        <v>283</v>
      </c>
      <c r="D54" s="16" t="s">
        <v>371</v>
      </c>
      <c r="E54" s="10">
        <v>11</v>
      </c>
      <c r="F54" s="16" t="s">
        <v>61</v>
      </c>
      <c r="G54" s="16" t="s">
        <v>60</v>
      </c>
      <c r="H54" s="10">
        <v>0</v>
      </c>
      <c r="I54" s="10">
        <v>28422.44</v>
      </c>
      <c r="J54" s="16" t="s">
        <v>62</v>
      </c>
      <c r="K54" s="16" t="s">
        <v>496</v>
      </c>
      <c r="L54" s="16" t="s">
        <v>497</v>
      </c>
      <c r="M54" s="16" t="s">
        <v>498</v>
      </c>
      <c r="N54" s="10">
        <v>28422.44</v>
      </c>
      <c r="O54" s="16" t="s">
        <v>15</v>
      </c>
      <c r="P54" s="16" t="s">
        <v>312</v>
      </c>
      <c r="Q54" s="16" t="s">
        <v>287</v>
      </c>
      <c r="R54" s="16" t="s">
        <v>312</v>
      </c>
      <c r="S54" s="16" t="s">
        <v>289</v>
      </c>
      <c r="T54" s="16" t="s">
        <v>499</v>
      </c>
      <c r="U54" s="10">
        <v>36</v>
      </c>
    </row>
    <row r="55" spans="1:21" x14ac:dyDescent="0.25">
      <c r="A55" t="s">
        <v>283</v>
      </c>
      <c r="D55" s="16" t="s">
        <v>371</v>
      </c>
      <c r="E55" s="10">
        <v>12</v>
      </c>
      <c r="F55" s="16" t="s">
        <v>61</v>
      </c>
      <c r="G55" s="16" t="s">
        <v>60</v>
      </c>
      <c r="H55" s="10">
        <v>0</v>
      </c>
      <c r="I55" s="10">
        <v>29500.48</v>
      </c>
      <c r="J55" s="16" t="s">
        <v>62</v>
      </c>
      <c r="K55" s="16" t="s">
        <v>496</v>
      </c>
      <c r="L55" s="16" t="s">
        <v>497</v>
      </c>
      <c r="M55" s="16" t="s">
        <v>498</v>
      </c>
      <c r="N55" s="10">
        <v>29500.48</v>
      </c>
      <c r="O55" s="16" t="s">
        <v>15</v>
      </c>
      <c r="P55" s="16" t="s">
        <v>312</v>
      </c>
      <c r="Q55" s="16" t="s">
        <v>287</v>
      </c>
      <c r="R55" s="16" t="s">
        <v>312</v>
      </c>
      <c r="S55" s="16" t="s">
        <v>289</v>
      </c>
      <c r="T55" s="16" t="s">
        <v>499</v>
      </c>
      <c r="U55" s="10">
        <v>36</v>
      </c>
    </row>
    <row r="56" spans="1:21" x14ac:dyDescent="0.25">
      <c r="A56" t="s">
        <v>283</v>
      </c>
      <c r="D56" s="16" t="s">
        <v>371</v>
      </c>
      <c r="E56" s="10">
        <v>1</v>
      </c>
      <c r="F56" s="16" t="s">
        <v>66</v>
      </c>
      <c r="G56" s="16" t="s">
        <v>65</v>
      </c>
      <c r="H56" s="10">
        <v>0</v>
      </c>
      <c r="I56" s="10">
        <v>3624.64</v>
      </c>
      <c r="J56" s="16" t="s">
        <v>67</v>
      </c>
      <c r="K56" s="16" t="s">
        <v>496</v>
      </c>
      <c r="L56" s="16" t="s">
        <v>497</v>
      </c>
      <c r="M56" s="16" t="s">
        <v>498</v>
      </c>
      <c r="N56" s="10">
        <v>3624.64</v>
      </c>
      <c r="O56" s="16" t="s">
        <v>15</v>
      </c>
      <c r="P56" s="16" t="s">
        <v>314</v>
      </c>
      <c r="Q56" s="16" t="s">
        <v>287</v>
      </c>
      <c r="R56" s="16" t="s">
        <v>314</v>
      </c>
      <c r="S56" s="16" t="s">
        <v>289</v>
      </c>
      <c r="T56" s="16" t="s">
        <v>499</v>
      </c>
      <c r="U56" s="10">
        <v>40</v>
      </c>
    </row>
    <row r="57" spans="1:21" x14ac:dyDescent="0.25">
      <c r="A57" t="s">
        <v>283</v>
      </c>
      <c r="D57" s="16" t="s">
        <v>371</v>
      </c>
      <c r="E57" s="10">
        <v>1</v>
      </c>
      <c r="F57" s="16" t="s">
        <v>69</v>
      </c>
      <c r="G57" s="16" t="s">
        <v>68</v>
      </c>
      <c r="H57" s="10">
        <v>0</v>
      </c>
      <c r="I57" s="10">
        <v>1888.43</v>
      </c>
      <c r="J57" s="16" t="s">
        <v>67</v>
      </c>
      <c r="K57" s="16" t="s">
        <v>496</v>
      </c>
      <c r="L57" s="16" t="s">
        <v>497</v>
      </c>
      <c r="M57" s="16" t="s">
        <v>498</v>
      </c>
      <c r="N57" s="10">
        <v>1888.43</v>
      </c>
      <c r="O57" s="16" t="s">
        <v>15</v>
      </c>
      <c r="P57" s="16" t="s">
        <v>315</v>
      </c>
      <c r="Q57" s="16" t="s">
        <v>287</v>
      </c>
      <c r="R57" s="16" t="s">
        <v>315</v>
      </c>
      <c r="S57" s="16" t="s">
        <v>289</v>
      </c>
      <c r="T57" s="16" t="s">
        <v>499</v>
      </c>
      <c r="U57" s="10">
        <v>40</v>
      </c>
    </row>
    <row r="58" spans="1:21" x14ac:dyDescent="0.25">
      <c r="A58" t="s">
        <v>283</v>
      </c>
      <c r="D58" s="16" t="s">
        <v>371</v>
      </c>
      <c r="E58" s="10">
        <v>1</v>
      </c>
      <c r="F58" s="16" t="s">
        <v>71</v>
      </c>
      <c r="G58" s="16" t="s">
        <v>70</v>
      </c>
      <c r="H58" s="10">
        <v>0</v>
      </c>
      <c r="I58" s="10">
        <v>14098.84</v>
      </c>
      <c r="J58" s="16" t="s">
        <v>67</v>
      </c>
      <c r="K58" s="16" t="s">
        <v>496</v>
      </c>
      <c r="L58" s="16" t="s">
        <v>497</v>
      </c>
      <c r="M58" s="16" t="s">
        <v>498</v>
      </c>
      <c r="N58" s="10">
        <v>14098.84</v>
      </c>
      <c r="O58" s="16" t="s">
        <v>15</v>
      </c>
      <c r="P58" s="16" t="s">
        <v>316</v>
      </c>
      <c r="Q58" s="16" t="s">
        <v>287</v>
      </c>
      <c r="R58" s="16" t="s">
        <v>316</v>
      </c>
      <c r="S58" s="16" t="s">
        <v>289</v>
      </c>
      <c r="T58" s="16" t="s">
        <v>499</v>
      </c>
      <c r="U58" s="10">
        <v>40</v>
      </c>
    </row>
    <row r="59" spans="1:21" x14ac:dyDescent="0.25">
      <c r="A59" t="s">
        <v>283</v>
      </c>
      <c r="D59" s="16" t="s">
        <v>371</v>
      </c>
      <c r="E59" s="10">
        <v>1</v>
      </c>
      <c r="F59" s="16" t="s">
        <v>73</v>
      </c>
      <c r="G59" s="16" t="s">
        <v>72</v>
      </c>
      <c r="H59" s="10">
        <v>0</v>
      </c>
      <c r="I59" s="10">
        <v>833.33</v>
      </c>
      <c r="J59" s="16" t="s">
        <v>67</v>
      </c>
      <c r="K59" s="16" t="s">
        <v>496</v>
      </c>
      <c r="L59" s="16" t="s">
        <v>497</v>
      </c>
      <c r="M59" s="16" t="s">
        <v>498</v>
      </c>
      <c r="N59" s="10">
        <v>833.33</v>
      </c>
      <c r="O59" s="16" t="s">
        <v>15</v>
      </c>
      <c r="P59" s="16" t="s">
        <v>317</v>
      </c>
      <c r="Q59" s="16" t="s">
        <v>287</v>
      </c>
      <c r="R59" s="16" t="s">
        <v>317</v>
      </c>
      <c r="S59" s="16" t="s">
        <v>289</v>
      </c>
      <c r="T59" s="16" t="s">
        <v>499</v>
      </c>
      <c r="U59" s="10">
        <v>40</v>
      </c>
    </row>
    <row r="60" spans="1:21" x14ac:dyDescent="0.25">
      <c r="A60" t="s">
        <v>283</v>
      </c>
      <c r="D60" s="16" t="s">
        <v>371</v>
      </c>
      <c r="E60" s="10">
        <v>1</v>
      </c>
      <c r="F60" s="16" t="s">
        <v>75</v>
      </c>
      <c r="G60" s="16" t="s">
        <v>74</v>
      </c>
      <c r="H60" s="10">
        <v>0</v>
      </c>
      <c r="I60" s="10">
        <v>982.92</v>
      </c>
      <c r="J60" s="16" t="s">
        <v>76</v>
      </c>
      <c r="K60" s="16" t="s">
        <v>496</v>
      </c>
      <c r="L60" s="16" t="s">
        <v>497</v>
      </c>
      <c r="M60" s="16" t="s">
        <v>498</v>
      </c>
      <c r="N60" s="10">
        <v>982.92</v>
      </c>
      <c r="O60" s="16" t="s">
        <v>15</v>
      </c>
      <c r="P60" s="16" t="s">
        <v>318</v>
      </c>
      <c r="Q60" s="16" t="s">
        <v>287</v>
      </c>
      <c r="R60" s="16" t="s">
        <v>318</v>
      </c>
      <c r="S60" s="16" t="s">
        <v>289</v>
      </c>
      <c r="T60" s="16" t="s">
        <v>499</v>
      </c>
      <c r="U60" s="10">
        <v>47</v>
      </c>
    </row>
    <row r="61" spans="1:21" x14ac:dyDescent="0.25">
      <c r="A61" t="s">
        <v>283</v>
      </c>
      <c r="D61" s="16" t="s">
        <v>371</v>
      </c>
      <c r="E61" s="10">
        <v>1</v>
      </c>
      <c r="F61" s="16" t="s">
        <v>78</v>
      </c>
      <c r="G61" s="16" t="s">
        <v>77</v>
      </c>
      <c r="H61" s="10">
        <v>0</v>
      </c>
      <c r="I61" s="10">
        <v>133.97999999999999</v>
      </c>
      <c r="J61" s="16" t="s">
        <v>64</v>
      </c>
      <c r="K61" s="16" t="s">
        <v>496</v>
      </c>
      <c r="L61" s="16" t="s">
        <v>497</v>
      </c>
      <c r="M61" s="16" t="s">
        <v>498</v>
      </c>
      <c r="N61" s="10">
        <v>133.97999999999999</v>
      </c>
      <c r="O61" s="16" t="s">
        <v>15</v>
      </c>
      <c r="P61" s="16" t="s">
        <v>319</v>
      </c>
      <c r="Q61" s="16" t="s">
        <v>287</v>
      </c>
      <c r="R61" s="16" t="s">
        <v>319</v>
      </c>
      <c r="S61" s="16" t="s">
        <v>289</v>
      </c>
      <c r="T61" s="16" t="s">
        <v>499</v>
      </c>
      <c r="U61" s="10">
        <v>35</v>
      </c>
    </row>
    <row r="62" spans="1:21" x14ac:dyDescent="0.25">
      <c r="A62" t="s">
        <v>283</v>
      </c>
      <c r="D62" s="16" t="s">
        <v>371</v>
      </c>
      <c r="E62" s="10">
        <v>1</v>
      </c>
      <c r="F62" s="16" t="s">
        <v>80</v>
      </c>
      <c r="G62" s="16" t="s">
        <v>79</v>
      </c>
      <c r="H62" s="10">
        <v>0</v>
      </c>
      <c r="I62" s="10">
        <v>569.5</v>
      </c>
      <c r="J62" s="16" t="s">
        <v>64</v>
      </c>
      <c r="K62" s="16" t="s">
        <v>496</v>
      </c>
      <c r="L62" s="16" t="s">
        <v>497</v>
      </c>
      <c r="M62" s="16" t="s">
        <v>498</v>
      </c>
      <c r="N62" s="10">
        <v>569.5</v>
      </c>
      <c r="O62" s="16" t="s">
        <v>15</v>
      </c>
      <c r="P62" s="16" t="s">
        <v>320</v>
      </c>
      <c r="Q62" s="16" t="s">
        <v>287</v>
      </c>
      <c r="R62" s="16" t="s">
        <v>320</v>
      </c>
      <c r="S62" s="16" t="s">
        <v>289</v>
      </c>
      <c r="T62" s="16" t="s">
        <v>499</v>
      </c>
      <c r="U62" s="10">
        <v>35</v>
      </c>
    </row>
    <row r="63" spans="1:21" x14ac:dyDescent="0.25">
      <c r="A63" t="s">
        <v>283</v>
      </c>
      <c r="D63" s="16" t="s">
        <v>371</v>
      </c>
      <c r="E63" s="10">
        <v>1</v>
      </c>
      <c r="F63" s="16" t="s">
        <v>82</v>
      </c>
      <c r="G63" s="16" t="s">
        <v>81</v>
      </c>
      <c r="H63" s="10">
        <v>0</v>
      </c>
      <c r="I63" s="10">
        <v>1270.83</v>
      </c>
      <c r="J63" s="16" t="s">
        <v>64</v>
      </c>
      <c r="K63" s="16" t="s">
        <v>496</v>
      </c>
      <c r="L63" s="16" t="s">
        <v>497</v>
      </c>
      <c r="M63" s="16" t="s">
        <v>498</v>
      </c>
      <c r="N63" s="10">
        <v>1270.83</v>
      </c>
      <c r="O63" s="16" t="s">
        <v>15</v>
      </c>
      <c r="P63" s="16" t="s">
        <v>321</v>
      </c>
      <c r="Q63" s="16" t="s">
        <v>287</v>
      </c>
      <c r="R63" s="16" t="s">
        <v>321</v>
      </c>
      <c r="S63" s="16" t="s">
        <v>289</v>
      </c>
      <c r="T63" s="16" t="s">
        <v>499</v>
      </c>
      <c r="U63" s="10">
        <v>35</v>
      </c>
    </row>
    <row r="64" spans="1:21" x14ac:dyDescent="0.25">
      <c r="A64" t="s">
        <v>283</v>
      </c>
      <c r="D64" s="16" t="s">
        <v>371</v>
      </c>
      <c r="E64" s="10">
        <v>1</v>
      </c>
      <c r="F64" s="16" t="s">
        <v>84</v>
      </c>
      <c r="G64" s="16" t="s">
        <v>83</v>
      </c>
      <c r="H64" s="10">
        <v>0</v>
      </c>
      <c r="I64" s="10">
        <v>888.1</v>
      </c>
      <c r="J64" s="16" t="s">
        <v>64</v>
      </c>
      <c r="K64" s="16" t="s">
        <v>496</v>
      </c>
      <c r="L64" s="16" t="s">
        <v>497</v>
      </c>
      <c r="M64" s="16" t="s">
        <v>498</v>
      </c>
      <c r="N64" s="10">
        <v>888.1</v>
      </c>
      <c r="O64" s="16" t="s">
        <v>15</v>
      </c>
      <c r="P64" s="16" t="s">
        <v>322</v>
      </c>
      <c r="Q64" s="16" t="s">
        <v>287</v>
      </c>
      <c r="R64" s="16" t="s">
        <v>322</v>
      </c>
      <c r="S64" s="16" t="s">
        <v>289</v>
      </c>
      <c r="T64" s="16" t="s">
        <v>499</v>
      </c>
      <c r="U64" s="10">
        <v>35</v>
      </c>
    </row>
    <row r="65" spans="1:21" x14ac:dyDescent="0.25">
      <c r="A65" t="s">
        <v>283</v>
      </c>
      <c r="D65" s="16" t="s">
        <v>371</v>
      </c>
      <c r="E65" s="10">
        <v>1</v>
      </c>
      <c r="F65" s="16" t="s">
        <v>86</v>
      </c>
      <c r="G65" s="16" t="s">
        <v>85</v>
      </c>
      <c r="H65" s="10">
        <v>0</v>
      </c>
      <c r="I65" s="10">
        <v>275</v>
      </c>
      <c r="J65" s="16" t="s">
        <v>64</v>
      </c>
      <c r="K65" s="16" t="s">
        <v>496</v>
      </c>
      <c r="L65" s="16" t="s">
        <v>497</v>
      </c>
      <c r="M65" s="16" t="s">
        <v>498</v>
      </c>
      <c r="N65" s="10">
        <v>275</v>
      </c>
      <c r="O65" s="16" t="s">
        <v>15</v>
      </c>
      <c r="P65" s="16" t="s">
        <v>324</v>
      </c>
      <c r="Q65" s="16" t="s">
        <v>287</v>
      </c>
      <c r="R65" s="16" t="s">
        <v>324</v>
      </c>
      <c r="S65" s="16" t="s">
        <v>289</v>
      </c>
      <c r="T65" s="16" t="s">
        <v>499</v>
      </c>
      <c r="U65" s="10">
        <v>35</v>
      </c>
    </row>
    <row r="66" spans="1:21" x14ac:dyDescent="0.25">
      <c r="A66" t="s">
        <v>283</v>
      </c>
      <c r="D66" s="16" t="s">
        <v>371</v>
      </c>
      <c r="E66" s="10">
        <v>1</v>
      </c>
      <c r="F66" s="16" t="s">
        <v>88</v>
      </c>
      <c r="G66" s="16" t="s">
        <v>87</v>
      </c>
      <c r="H66" s="10">
        <v>0</v>
      </c>
      <c r="I66" s="10">
        <v>1150</v>
      </c>
      <c r="J66" s="16" t="s">
        <v>64</v>
      </c>
      <c r="K66" s="16" t="s">
        <v>496</v>
      </c>
      <c r="L66" s="16" t="s">
        <v>497</v>
      </c>
      <c r="M66" s="16" t="s">
        <v>498</v>
      </c>
      <c r="N66" s="10">
        <v>1150</v>
      </c>
      <c r="O66" s="16" t="s">
        <v>15</v>
      </c>
      <c r="P66" s="16" t="s">
        <v>325</v>
      </c>
      <c r="Q66" s="16" t="s">
        <v>287</v>
      </c>
      <c r="R66" s="16" t="s">
        <v>325</v>
      </c>
      <c r="S66" s="16" t="s">
        <v>289</v>
      </c>
      <c r="T66" s="16" t="s">
        <v>499</v>
      </c>
      <c r="U66" s="10">
        <v>35</v>
      </c>
    </row>
    <row r="67" spans="1:21" x14ac:dyDescent="0.25">
      <c r="A67" t="s">
        <v>283</v>
      </c>
      <c r="D67" s="16" t="s">
        <v>371</v>
      </c>
      <c r="E67" s="10">
        <v>1</v>
      </c>
      <c r="F67" s="16" t="s">
        <v>90</v>
      </c>
      <c r="G67" s="16" t="s">
        <v>89</v>
      </c>
      <c r="H67" s="10">
        <v>0</v>
      </c>
      <c r="I67" s="10">
        <v>638.01</v>
      </c>
      <c r="J67" s="16" t="s">
        <v>64</v>
      </c>
      <c r="K67" s="16" t="s">
        <v>496</v>
      </c>
      <c r="L67" s="16" t="s">
        <v>497</v>
      </c>
      <c r="M67" s="16" t="s">
        <v>498</v>
      </c>
      <c r="N67" s="10">
        <v>638.01</v>
      </c>
      <c r="O67" s="16" t="s">
        <v>15</v>
      </c>
      <c r="P67" s="16" t="s">
        <v>326</v>
      </c>
      <c r="Q67" s="16" t="s">
        <v>287</v>
      </c>
      <c r="R67" s="16" t="s">
        <v>326</v>
      </c>
      <c r="S67" s="16" t="s">
        <v>289</v>
      </c>
      <c r="T67" s="16" t="s">
        <v>499</v>
      </c>
      <c r="U67" s="10">
        <v>35</v>
      </c>
    </row>
    <row r="68" spans="1:21" x14ac:dyDescent="0.25">
      <c r="A68" t="s">
        <v>283</v>
      </c>
      <c r="D68" s="16" t="s">
        <v>371</v>
      </c>
      <c r="E68" s="10">
        <v>1</v>
      </c>
      <c r="F68" s="16" t="s">
        <v>92</v>
      </c>
      <c r="G68" s="16" t="s">
        <v>91</v>
      </c>
      <c r="H68" s="10">
        <v>11.7</v>
      </c>
      <c r="I68" s="10">
        <v>22.35</v>
      </c>
      <c r="J68" s="16" t="s">
        <v>63</v>
      </c>
      <c r="K68" s="16" t="s">
        <v>496</v>
      </c>
      <c r="L68" s="16" t="s">
        <v>497</v>
      </c>
      <c r="M68" s="16" t="s">
        <v>498</v>
      </c>
      <c r="N68" s="10">
        <v>10.65</v>
      </c>
      <c r="O68" s="16" t="s">
        <v>15</v>
      </c>
      <c r="P68" s="16" t="s">
        <v>327</v>
      </c>
      <c r="Q68" s="16" t="s">
        <v>287</v>
      </c>
      <c r="R68" s="16" t="s">
        <v>327</v>
      </c>
      <c r="S68" s="16" t="s">
        <v>289</v>
      </c>
      <c r="T68" s="16" t="s">
        <v>499</v>
      </c>
      <c r="U68" s="10">
        <v>39</v>
      </c>
    </row>
    <row r="69" spans="1:21" x14ac:dyDescent="0.25">
      <c r="A69" t="s">
        <v>283</v>
      </c>
      <c r="D69" s="16" t="s">
        <v>371</v>
      </c>
      <c r="E69" s="10">
        <v>5</v>
      </c>
      <c r="F69" s="16" t="s">
        <v>92</v>
      </c>
      <c r="G69" s="16" t="s">
        <v>91</v>
      </c>
      <c r="H69" s="10">
        <v>0</v>
      </c>
      <c r="I69" s="10">
        <v>109.35</v>
      </c>
      <c r="J69" s="16" t="s">
        <v>63</v>
      </c>
      <c r="K69" s="16" t="s">
        <v>496</v>
      </c>
      <c r="L69" s="16" t="s">
        <v>497</v>
      </c>
      <c r="M69" s="16" t="s">
        <v>498</v>
      </c>
      <c r="N69" s="10">
        <v>109.35</v>
      </c>
      <c r="O69" s="16" t="s">
        <v>15</v>
      </c>
      <c r="P69" s="16" t="s">
        <v>327</v>
      </c>
      <c r="Q69" s="16" t="s">
        <v>287</v>
      </c>
      <c r="R69" s="16" t="s">
        <v>327</v>
      </c>
      <c r="S69" s="16" t="s">
        <v>289</v>
      </c>
      <c r="T69" s="16" t="s">
        <v>499</v>
      </c>
      <c r="U69" s="10">
        <v>39</v>
      </c>
    </row>
    <row r="70" spans="1:21" x14ac:dyDescent="0.25">
      <c r="A70" t="s">
        <v>283</v>
      </c>
      <c r="D70" s="16" t="s">
        <v>371</v>
      </c>
      <c r="E70" s="10">
        <v>1</v>
      </c>
      <c r="F70" s="16" t="s">
        <v>94</v>
      </c>
      <c r="G70" s="16" t="s">
        <v>93</v>
      </c>
      <c r="H70" s="10">
        <v>0</v>
      </c>
      <c r="I70" s="10">
        <v>3.73</v>
      </c>
      <c r="J70" s="16" t="s">
        <v>63</v>
      </c>
      <c r="K70" s="16" t="s">
        <v>496</v>
      </c>
      <c r="L70" s="16" t="s">
        <v>497</v>
      </c>
      <c r="M70" s="16" t="s">
        <v>498</v>
      </c>
      <c r="N70" s="10">
        <v>3.73</v>
      </c>
      <c r="O70" s="16" t="s">
        <v>15</v>
      </c>
      <c r="P70" s="16" t="s">
        <v>328</v>
      </c>
      <c r="Q70" s="16" t="s">
        <v>287</v>
      </c>
      <c r="R70" s="16" t="s">
        <v>328</v>
      </c>
      <c r="S70" s="16" t="s">
        <v>289</v>
      </c>
      <c r="T70" s="16" t="s">
        <v>499</v>
      </c>
      <c r="U70" s="10">
        <v>39</v>
      </c>
    </row>
    <row r="71" spans="1:21" x14ac:dyDescent="0.25">
      <c r="A71" t="s">
        <v>283</v>
      </c>
      <c r="D71" s="16" t="s">
        <v>371</v>
      </c>
      <c r="E71" s="10">
        <v>1</v>
      </c>
      <c r="F71" s="16" t="s">
        <v>96</v>
      </c>
      <c r="G71" s="16" t="s">
        <v>95</v>
      </c>
      <c r="H71" s="10">
        <v>0</v>
      </c>
      <c r="I71" s="10">
        <v>1296.9100000000001</v>
      </c>
      <c r="J71" s="16" t="s">
        <v>63</v>
      </c>
      <c r="K71" s="16" t="s">
        <v>496</v>
      </c>
      <c r="L71" s="16" t="s">
        <v>497</v>
      </c>
      <c r="M71" s="16" t="s">
        <v>498</v>
      </c>
      <c r="N71" s="10">
        <v>1296.9100000000001</v>
      </c>
      <c r="O71" s="16" t="s">
        <v>15</v>
      </c>
      <c r="P71" s="16" t="s">
        <v>329</v>
      </c>
      <c r="Q71" s="16" t="s">
        <v>287</v>
      </c>
      <c r="R71" s="16" t="s">
        <v>329</v>
      </c>
      <c r="S71" s="16" t="s">
        <v>289</v>
      </c>
      <c r="T71" s="16" t="s">
        <v>499</v>
      </c>
      <c r="U71" s="10">
        <v>39</v>
      </c>
    </row>
    <row r="72" spans="1:21" x14ac:dyDescent="0.25">
      <c r="A72" t="s">
        <v>283</v>
      </c>
      <c r="D72" s="16" t="s">
        <v>371</v>
      </c>
      <c r="E72" s="10">
        <v>1</v>
      </c>
      <c r="F72" s="16" t="s">
        <v>98</v>
      </c>
      <c r="G72" s="16" t="s">
        <v>97</v>
      </c>
      <c r="H72" s="10">
        <v>0</v>
      </c>
      <c r="I72" s="10">
        <v>19445.759999999998</v>
      </c>
      <c r="J72" s="16" t="s">
        <v>64</v>
      </c>
      <c r="K72" s="16" t="s">
        <v>496</v>
      </c>
      <c r="L72" s="16" t="s">
        <v>497</v>
      </c>
      <c r="M72" s="16" t="s">
        <v>498</v>
      </c>
      <c r="N72" s="10">
        <v>19445.759999999998</v>
      </c>
      <c r="O72" s="16" t="s">
        <v>15</v>
      </c>
      <c r="P72" s="16" t="s">
        <v>330</v>
      </c>
      <c r="Q72" s="16" t="s">
        <v>287</v>
      </c>
      <c r="R72" s="16" t="s">
        <v>330</v>
      </c>
      <c r="S72" s="16" t="s">
        <v>289</v>
      </c>
      <c r="T72" s="16" t="s">
        <v>499</v>
      </c>
      <c r="U72" s="10">
        <v>35</v>
      </c>
    </row>
    <row r="73" spans="1:21" x14ac:dyDescent="0.25">
      <c r="A73" t="s">
        <v>283</v>
      </c>
      <c r="D73" s="16" t="s">
        <v>371</v>
      </c>
      <c r="E73" s="10">
        <v>1</v>
      </c>
      <c r="F73" s="16" t="s">
        <v>100</v>
      </c>
      <c r="G73" s="16" t="s">
        <v>99</v>
      </c>
      <c r="H73" s="10">
        <v>0</v>
      </c>
      <c r="I73" s="10">
        <v>525</v>
      </c>
      <c r="J73" s="16" t="s">
        <v>64</v>
      </c>
      <c r="K73" s="16" t="s">
        <v>496</v>
      </c>
      <c r="L73" s="16" t="s">
        <v>497</v>
      </c>
      <c r="M73" s="16" t="s">
        <v>498</v>
      </c>
      <c r="N73" s="10">
        <v>525</v>
      </c>
      <c r="O73" s="16" t="s">
        <v>15</v>
      </c>
      <c r="P73" s="16" t="s">
        <v>331</v>
      </c>
      <c r="Q73" s="16" t="s">
        <v>287</v>
      </c>
      <c r="R73" s="16" t="s">
        <v>331</v>
      </c>
      <c r="S73" s="16" t="s">
        <v>289</v>
      </c>
      <c r="T73" s="16" t="s">
        <v>499</v>
      </c>
      <c r="U73" s="10">
        <v>35</v>
      </c>
    </row>
    <row r="74" spans="1:21" x14ac:dyDescent="0.25">
      <c r="A74" t="s">
        <v>283</v>
      </c>
      <c r="D74" s="16" t="s">
        <v>371</v>
      </c>
      <c r="E74" s="10">
        <v>1</v>
      </c>
      <c r="F74" s="16" t="s">
        <v>102</v>
      </c>
      <c r="G74" s="16" t="s">
        <v>101</v>
      </c>
      <c r="H74" s="10">
        <v>0</v>
      </c>
      <c r="I74" s="10">
        <v>5000</v>
      </c>
      <c r="J74" s="16" t="s">
        <v>64</v>
      </c>
      <c r="K74" s="16" t="s">
        <v>496</v>
      </c>
      <c r="L74" s="16" t="s">
        <v>497</v>
      </c>
      <c r="M74" s="16" t="s">
        <v>498</v>
      </c>
      <c r="N74" s="10">
        <v>5000</v>
      </c>
      <c r="O74" s="16" t="s">
        <v>15</v>
      </c>
      <c r="P74" s="16" t="s">
        <v>332</v>
      </c>
      <c r="Q74" s="16" t="s">
        <v>287</v>
      </c>
      <c r="R74" s="16" t="s">
        <v>332</v>
      </c>
      <c r="S74" s="16" t="s">
        <v>289</v>
      </c>
      <c r="T74" s="16" t="s">
        <v>499</v>
      </c>
      <c r="U74" s="10">
        <v>35</v>
      </c>
    </row>
    <row r="75" spans="1:21" x14ac:dyDescent="0.25">
      <c r="A75" t="s">
        <v>283</v>
      </c>
      <c r="D75" s="16" t="s">
        <v>371</v>
      </c>
      <c r="E75" s="10">
        <v>1</v>
      </c>
      <c r="F75" s="16" t="s">
        <v>104</v>
      </c>
      <c r="G75" s="16" t="s">
        <v>103</v>
      </c>
      <c r="H75" s="10">
        <v>0</v>
      </c>
      <c r="I75" s="10">
        <v>10500</v>
      </c>
      <c r="J75" s="16" t="s">
        <v>64</v>
      </c>
      <c r="K75" s="16" t="s">
        <v>496</v>
      </c>
      <c r="L75" s="16" t="s">
        <v>497</v>
      </c>
      <c r="M75" s="16" t="s">
        <v>498</v>
      </c>
      <c r="N75" s="10">
        <v>10500</v>
      </c>
      <c r="O75" s="16" t="s">
        <v>15</v>
      </c>
      <c r="P75" s="16" t="s">
        <v>333</v>
      </c>
      <c r="Q75" s="16" t="s">
        <v>287</v>
      </c>
      <c r="R75" s="16" t="s">
        <v>333</v>
      </c>
      <c r="S75" s="16" t="s">
        <v>289</v>
      </c>
      <c r="T75" s="16" t="s">
        <v>499</v>
      </c>
      <c r="U75" s="10">
        <v>35</v>
      </c>
    </row>
    <row r="76" spans="1:21" x14ac:dyDescent="0.25">
      <c r="A76" t="s">
        <v>283</v>
      </c>
      <c r="D76" s="16" t="s">
        <v>371</v>
      </c>
      <c r="E76" s="10">
        <v>1</v>
      </c>
      <c r="F76" s="16" t="s">
        <v>106</v>
      </c>
      <c r="G76" s="16" t="s">
        <v>105</v>
      </c>
      <c r="H76" s="10">
        <v>0</v>
      </c>
      <c r="I76" s="10">
        <v>759.87</v>
      </c>
      <c r="J76" s="16" t="s">
        <v>64</v>
      </c>
      <c r="K76" s="16" t="s">
        <v>496</v>
      </c>
      <c r="L76" s="16" t="s">
        <v>497</v>
      </c>
      <c r="M76" s="16" t="s">
        <v>498</v>
      </c>
      <c r="N76" s="10">
        <v>759.87</v>
      </c>
      <c r="O76" s="16" t="s">
        <v>15</v>
      </c>
      <c r="P76" s="16" t="s">
        <v>334</v>
      </c>
      <c r="Q76" s="16" t="s">
        <v>287</v>
      </c>
      <c r="R76" s="16" t="s">
        <v>334</v>
      </c>
      <c r="S76" s="16" t="s">
        <v>289</v>
      </c>
      <c r="T76" s="16" t="s">
        <v>499</v>
      </c>
      <c r="U76" s="10">
        <v>35</v>
      </c>
    </row>
    <row r="77" spans="1:21" x14ac:dyDescent="0.25">
      <c r="A77" t="s">
        <v>283</v>
      </c>
      <c r="D77" s="16" t="s">
        <v>371</v>
      </c>
      <c r="E77" s="10">
        <v>1</v>
      </c>
      <c r="F77" s="16" t="s">
        <v>108</v>
      </c>
      <c r="G77" s="16" t="s">
        <v>107</v>
      </c>
      <c r="H77" s="10">
        <v>0</v>
      </c>
      <c r="I77" s="10">
        <v>350</v>
      </c>
      <c r="J77" s="16" t="s">
        <v>64</v>
      </c>
      <c r="K77" s="16" t="s">
        <v>496</v>
      </c>
      <c r="L77" s="16" t="s">
        <v>497</v>
      </c>
      <c r="M77" s="16" t="s">
        <v>498</v>
      </c>
      <c r="N77" s="10">
        <v>350</v>
      </c>
      <c r="O77" s="16" t="s">
        <v>15</v>
      </c>
      <c r="P77" s="16" t="s">
        <v>335</v>
      </c>
      <c r="Q77" s="16" t="s">
        <v>287</v>
      </c>
      <c r="R77" s="16" t="s">
        <v>335</v>
      </c>
      <c r="S77" s="16" t="s">
        <v>289</v>
      </c>
      <c r="T77" s="16" t="s">
        <v>499</v>
      </c>
      <c r="U77" s="10">
        <v>35</v>
      </c>
    </row>
    <row r="78" spans="1:21" x14ac:dyDescent="0.25">
      <c r="A78" t="s">
        <v>283</v>
      </c>
      <c r="D78" s="16" t="s">
        <v>371</v>
      </c>
      <c r="E78" s="10">
        <v>1</v>
      </c>
      <c r="F78" s="16" t="s">
        <v>110</v>
      </c>
      <c r="G78" s="16" t="s">
        <v>109</v>
      </c>
      <c r="H78" s="10">
        <v>0</v>
      </c>
      <c r="I78" s="10">
        <v>161.19999999999999</v>
      </c>
      <c r="J78" s="16" t="s">
        <v>111</v>
      </c>
      <c r="K78" s="16" t="s">
        <v>496</v>
      </c>
      <c r="L78" s="16" t="s">
        <v>497</v>
      </c>
      <c r="M78" s="16" t="s">
        <v>498</v>
      </c>
      <c r="N78" s="10">
        <v>161.19999999999999</v>
      </c>
      <c r="O78" s="16" t="s">
        <v>15</v>
      </c>
      <c r="P78" s="16" t="s">
        <v>336</v>
      </c>
      <c r="Q78" s="16" t="s">
        <v>287</v>
      </c>
      <c r="R78" s="16" t="s">
        <v>336</v>
      </c>
      <c r="S78" s="16" t="s">
        <v>289</v>
      </c>
      <c r="T78" s="16" t="s">
        <v>499</v>
      </c>
      <c r="U78" s="10">
        <v>42</v>
      </c>
    </row>
    <row r="79" spans="1:21" x14ac:dyDescent="0.25">
      <c r="A79" t="s">
        <v>283</v>
      </c>
      <c r="D79" s="16" t="s">
        <v>371</v>
      </c>
      <c r="E79" s="10">
        <v>1</v>
      </c>
      <c r="F79" s="16" t="s">
        <v>113</v>
      </c>
      <c r="G79" s="16" t="s">
        <v>112</v>
      </c>
      <c r="H79" s="10">
        <v>0</v>
      </c>
      <c r="I79" s="10">
        <v>2750</v>
      </c>
      <c r="J79" s="16" t="s">
        <v>64</v>
      </c>
      <c r="K79" s="16" t="s">
        <v>496</v>
      </c>
      <c r="L79" s="16" t="s">
        <v>497</v>
      </c>
      <c r="M79" s="16" t="s">
        <v>498</v>
      </c>
      <c r="N79" s="10">
        <v>2750</v>
      </c>
      <c r="O79" s="16" t="s">
        <v>15</v>
      </c>
      <c r="P79" s="16" t="s">
        <v>337</v>
      </c>
      <c r="Q79" s="16" t="s">
        <v>287</v>
      </c>
      <c r="R79" s="16" t="s">
        <v>337</v>
      </c>
      <c r="S79" s="16" t="s">
        <v>289</v>
      </c>
      <c r="T79" s="16" t="s">
        <v>499</v>
      </c>
      <c r="U79" s="10">
        <v>35</v>
      </c>
    </row>
    <row r="80" spans="1:21" x14ac:dyDescent="0.25">
      <c r="A80" t="s">
        <v>283</v>
      </c>
      <c r="D80" s="16" t="s">
        <v>371</v>
      </c>
      <c r="E80" s="10">
        <v>1</v>
      </c>
      <c r="F80" s="16" t="s">
        <v>115</v>
      </c>
      <c r="G80" s="16" t="s">
        <v>114</v>
      </c>
      <c r="H80" s="10">
        <v>25</v>
      </c>
      <c r="I80" s="10">
        <v>0</v>
      </c>
      <c r="J80" s="16" t="s">
        <v>116</v>
      </c>
      <c r="K80" s="16" t="s">
        <v>496</v>
      </c>
      <c r="L80" s="16" t="s">
        <v>497</v>
      </c>
      <c r="M80" s="16" t="s">
        <v>498</v>
      </c>
      <c r="N80" s="10">
        <v>-25</v>
      </c>
      <c r="O80" s="16" t="s">
        <v>15</v>
      </c>
      <c r="P80" s="16" t="s">
        <v>338</v>
      </c>
      <c r="Q80" s="16" t="s">
        <v>287</v>
      </c>
      <c r="R80" s="16" t="s">
        <v>338</v>
      </c>
      <c r="S80" s="16" t="s">
        <v>289</v>
      </c>
      <c r="T80" s="16" t="s">
        <v>499</v>
      </c>
      <c r="U80" s="10">
        <v>43</v>
      </c>
    </row>
    <row r="81" spans="1:21" x14ac:dyDescent="0.25">
      <c r="A81" t="s">
        <v>283</v>
      </c>
      <c r="D81" s="16" t="s">
        <v>371</v>
      </c>
      <c r="E81" s="10">
        <v>1</v>
      </c>
      <c r="F81" s="16" t="s">
        <v>118</v>
      </c>
      <c r="G81" s="16" t="s">
        <v>117</v>
      </c>
      <c r="H81" s="10">
        <v>909.16</v>
      </c>
      <c r="I81" s="10">
        <v>0</v>
      </c>
      <c r="J81" s="16" t="s">
        <v>116</v>
      </c>
      <c r="K81" s="16" t="s">
        <v>496</v>
      </c>
      <c r="L81" s="16" t="s">
        <v>497</v>
      </c>
      <c r="M81" s="16" t="s">
        <v>498</v>
      </c>
      <c r="N81" s="10">
        <v>-909.16</v>
      </c>
      <c r="O81" s="16" t="s">
        <v>15</v>
      </c>
      <c r="P81" s="16" t="s">
        <v>339</v>
      </c>
      <c r="Q81" s="16" t="s">
        <v>287</v>
      </c>
      <c r="R81" s="16" t="s">
        <v>339</v>
      </c>
      <c r="S81" s="16" t="s">
        <v>289</v>
      </c>
      <c r="T81" s="16" t="s">
        <v>499</v>
      </c>
      <c r="U81" s="10">
        <v>43</v>
      </c>
    </row>
    <row r="82" spans="1:21" x14ac:dyDescent="0.25">
      <c r="A82" t="s">
        <v>283</v>
      </c>
      <c r="D82" s="16" t="s">
        <v>371</v>
      </c>
      <c r="E82" s="10">
        <v>1</v>
      </c>
      <c r="F82" s="16" t="s">
        <v>120</v>
      </c>
      <c r="G82" s="16" t="s">
        <v>119</v>
      </c>
      <c r="H82" s="10">
        <v>977.08</v>
      </c>
      <c r="I82" s="10">
        <v>0</v>
      </c>
      <c r="J82" s="16" t="s">
        <v>116</v>
      </c>
      <c r="K82" s="16" t="s">
        <v>496</v>
      </c>
      <c r="L82" s="16" t="s">
        <v>497</v>
      </c>
      <c r="M82" s="16" t="s">
        <v>498</v>
      </c>
      <c r="N82" s="10">
        <v>-977.08</v>
      </c>
      <c r="O82" s="16" t="s">
        <v>15</v>
      </c>
      <c r="P82" s="16" t="s">
        <v>340</v>
      </c>
      <c r="Q82" s="16" t="s">
        <v>287</v>
      </c>
      <c r="R82" s="16" t="s">
        <v>340</v>
      </c>
      <c r="S82" s="16" t="s">
        <v>289</v>
      </c>
      <c r="T82" s="16" t="s">
        <v>499</v>
      </c>
      <c r="U82" s="10">
        <v>43</v>
      </c>
    </row>
    <row r="83" spans="1:21" x14ac:dyDescent="0.25">
      <c r="A83" t="s">
        <v>283</v>
      </c>
      <c r="D83" s="16" t="s">
        <v>371</v>
      </c>
      <c r="E83" s="10">
        <v>1</v>
      </c>
      <c r="F83" s="16" t="s">
        <v>122</v>
      </c>
      <c r="G83" s="16" t="s">
        <v>121</v>
      </c>
      <c r="H83" s="10">
        <v>0</v>
      </c>
      <c r="I83" s="10">
        <v>2034.57</v>
      </c>
      <c r="J83" s="16" t="s">
        <v>111</v>
      </c>
      <c r="K83" s="16" t="s">
        <v>496</v>
      </c>
      <c r="L83" s="16" t="s">
        <v>497</v>
      </c>
      <c r="M83" s="16" t="s">
        <v>498</v>
      </c>
      <c r="N83" s="10">
        <v>2034.57</v>
      </c>
      <c r="O83" s="16" t="s">
        <v>15</v>
      </c>
      <c r="P83" s="16" t="s">
        <v>341</v>
      </c>
      <c r="Q83" s="16" t="s">
        <v>287</v>
      </c>
      <c r="R83" s="16" t="s">
        <v>341</v>
      </c>
      <c r="S83" s="16" t="s">
        <v>289</v>
      </c>
      <c r="T83" s="16" t="s">
        <v>499</v>
      </c>
      <c r="U83" s="10">
        <v>42</v>
      </c>
    </row>
    <row r="84" spans="1:21" x14ac:dyDescent="0.25">
      <c r="A84" t="s">
        <v>283</v>
      </c>
      <c r="D84" s="16" t="s">
        <v>371</v>
      </c>
      <c r="E84" s="10">
        <v>1</v>
      </c>
      <c r="F84" s="16" t="s">
        <v>124</v>
      </c>
      <c r="G84" s="16" t="s">
        <v>123</v>
      </c>
      <c r="H84" s="10">
        <v>0</v>
      </c>
      <c r="I84" s="10">
        <v>3019.85</v>
      </c>
      <c r="J84" s="16" t="s">
        <v>125</v>
      </c>
      <c r="K84" s="16" t="s">
        <v>496</v>
      </c>
      <c r="L84" s="16" t="s">
        <v>497</v>
      </c>
      <c r="M84" s="16" t="s">
        <v>498</v>
      </c>
      <c r="N84" s="10">
        <v>3019.85</v>
      </c>
      <c r="O84" s="16" t="s">
        <v>15</v>
      </c>
      <c r="P84" s="16" t="s">
        <v>344</v>
      </c>
      <c r="Q84" s="16" t="s">
        <v>342</v>
      </c>
      <c r="R84" s="16" t="s">
        <v>344</v>
      </c>
      <c r="S84" s="16" t="s">
        <v>289</v>
      </c>
      <c r="T84" s="16" t="s">
        <v>499</v>
      </c>
      <c r="U84" s="10">
        <v>37</v>
      </c>
    </row>
    <row r="85" spans="1:21" x14ac:dyDescent="0.25">
      <c r="A85" t="s">
        <v>283</v>
      </c>
      <c r="D85" s="16" t="s">
        <v>371</v>
      </c>
      <c r="E85" s="10">
        <v>2</v>
      </c>
      <c r="F85" s="16" t="s">
        <v>124</v>
      </c>
      <c r="G85" s="16" t="s">
        <v>123</v>
      </c>
      <c r="H85" s="10">
        <v>0</v>
      </c>
      <c r="I85" s="10">
        <v>1419.32</v>
      </c>
      <c r="J85" s="16" t="s">
        <v>125</v>
      </c>
      <c r="K85" s="16" t="s">
        <v>496</v>
      </c>
      <c r="L85" s="16" t="s">
        <v>497</v>
      </c>
      <c r="M85" s="16" t="s">
        <v>498</v>
      </c>
      <c r="N85" s="10">
        <v>1419.32</v>
      </c>
      <c r="O85" s="16" t="s">
        <v>15</v>
      </c>
      <c r="P85" s="16" t="s">
        <v>344</v>
      </c>
      <c r="Q85" s="16" t="s">
        <v>342</v>
      </c>
      <c r="R85" s="16" t="s">
        <v>344</v>
      </c>
      <c r="S85" s="16" t="s">
        <v>289</v>
      </c>
      <c r="T85" s="16" t="s">
        <v>499</v>
      </c>
      <c r="U85" s="10">
        <v>37</v>
      </c>
    </row>
    <row r="86" spans="1:21" x14ac:dyDescent="0.25">
      <c r="A86" t="s">
        <v>283</v>
      </c>
      <c r="D86" s="16" t="s">
        <v>371</v>
      </c>
      <c r="E86" s="10">
        <v>3</v>
      </c>
      <c r="F86" s="16" t="s">
        <v>124</v>
      </c>
      <c r="G86" s="16" t="s">
        <v>123</v>
      </c>
      <c r="H86" s="10">
        <v>0</v>
      </c>
      <c r="I86" s="10">
        <v>1419.83</v>
      </c>
      <c r="J86" s="16" t="s">
        <v>125</v>
      </c>
      <c r="K86" s="16" t="s">
        <v>496</v>
      </c>
      <c r="L86" s="16" t="s">
        <v>497</v>
      </c>
      <c r="M86" s="16" t="s">
        <v>498</v>
      </c>
      <c r="N86" s="10">
        <v>1419.83</v>
      </c>
      <c r="O86" s="16" t="s">
        <v>15</v>
      </c>
      <c r="P86" s="16" t="s">
        <v>344</v>
      </c>
      <c r="Q86" s="16" t="s">
        <v>342</v>
      </c>
      <c r="R86" s="16" t="s">
        <v>344</v>
      </c>
      <c r="S86" s="16" t="s">
        <v>289</v>
      </c>
      <c r="T86" s="16" t="s">
        <v>499</v>
      </c>
      <c r="U86" s="10">
        <v>37</v>
      </c>
    </row>
    <row r="87" spans="1:21" x14ac:dyDescent="0.25">
      <c r="A87" t="s">
        <v>283</v>
      </c>
      <c r="D87" s="16" t="s">
        <v>371</v>
      </c>
      <c r="E87" s="10">
        <v>4</v>
      </c>
      <c r="F87" s="16" t="s">
        <v>124</v>
      </c>
      <c r="G87" s="16" t="s">
        <v>123</v>
      </c>
      <c r="H87" s="10">
        <v>0</v>
      </c>
      <c r="I87" s="10">
        <v>1373.32</v>
      </c>
      <c r="J87" s="16" t="s">
        <v>125</v>
      </c>
      <c r="K87" s="16" t="s">
        <v>496</v>
      </c>
      <c r="L87" s="16" t="s">
        <v>497</v>
      </c>
      <c r="M87" s="16" t="s">
        <v>498</v>
      </c>
      <c r="N87" s="10">
        <v>1373.32</v>
      </c>
      <c r="O87" s="16" t="s">
        <v>15</v>
      </c>
      <c r="P87" s="16" t="s">
        <v>344</v>
      </c>
      <c r="Q87" s="16" t="s">
        <v>342</v>
      </c>
      <c r="R87" s="16" t="s">
        <v>344</v>
      </c>
      <c r="S87" s="16" t="s">
        <v>289</v>
      </c>
      <c r="T87" s="16" t="s">
        <v>499</v>
      </c>
      <c r="U87" s="10">
        <v>37</v>
      </c>
    </row>
    <row r="88" spans="1:21" x14ac:dyDescent="0.25">
      <c r="A88" t="s">
        <v>283</v>
      </c>
      <c r="D88" s="16" t="s">
        <v>371</v>
      </c>
      <c r="E88" s="10">
        <v>5</v>
      </c>
      <c r="F88" s="16" t="s">
        <v>124</v>
      </c>
      <c r="G88" s="16" t="s">
        <v>123</v>
      </c>
      <c r="H88" s="10">
        <v>0</v>
      </c>
      <c r="I88" s="10">
        <v>1424.11</v>
      </c>
      <c r="J88" s="16" t="s">
        <v>125</v>
      </c>
      <c r="K88" s="16" t="s">
        <v>496</v>
      </c>
      <c r="L88" s="16" t="s">
        <v>497</v>
      </c>
      <c r="M88" s="16" t="s">
        <v>498</v>
      </c>
      <c r="N88" s="10">
        <v>1424.11</v>
      </c>
      <c r="O88" s="16" t="s">
        <v>15</v>
      </c>
      <c r="P88" s="16" t="s">
        <v>344</v>
      </c>
      <c r="Q88" s="16" t="s">
        <v>342</v>
      </c>
      <c r="R88" s="16" t="s">
        <v>344</v>
      </c>
      <c r="S88" s="16" t="s">
        <v>289</v>
      </c>
      <c r="T88" s="16" t="s">
        <v>499</v>
      </c>
      <c r="U88" s="10">
        <v>37</v>
      </c>
    </row>
    <row r="89" spans="1:21" x14ac:dyDescent="0.25">
      <c r="A89" t="s">
        <v>283</v>
      </c>
      <c r="D89" s="16" t="s">
        <v>371</v>
      </c>
      <c r="E89" s="10">
        <v>6</v>
      </c>
      <c r="F89" s="16" t="s">
        <v>124</v>
      </c>
      <c r="G89" s="16" t="s">
        <v>123</v>
      </c>
      <c r="H89" s="10">
        <v>0</v>
      </c>
      <c r="I89" s="10">
        <v>1426.37</v>
      </c>
      <c r="J89" s="16" t="s">
        <v>125</v>
      </c>
      <c r="K89" s="16" t="s">
        <v>496</v>
      </c>
      <c r="L89" s="16" t="s">
        <v>497</v>
      </c>
      <c r="M89" s="16" t="s">
        <v>498</v>
      </c>
      <c r="N89" s="10">
        <v>1426.37</v>
      </c>
      <c r="O89" s="16" t="s">
        <v>15</v>
      </c>
      <c r="P89" s="16" t="s">
        <v>344</v>
      </c>
      <c r="Q89" s="16" t="s">
        <v>342</v>
      </c>
      <c r="R89" s="16" t="s">
        <v>344</v>
      </c>
      <c r="S89" s="16" t="s">
        <v>289</v>
      </c>
      <c r="T89" s="16" t="s">
        <v>499</v>
      </c>
      <c r="U89" s="10">
        <v>37</v>
      </c>
    </row>
    <row r="90" spans="1:21" x14ac:dyDescent="0.25">
      <c r="A90" t="s">
        <v>283</v>
      </c>
      <c r="D90" s="16" t="s">
        <v>371</v>
      </c>
      <c r="E90" s="10">
        <v>7</v>
      </c>
      <c r="F90" s="16" t="s">
        <v>124</v>
      </c>
      <c r="G90" s="16" t="s">
        <v>123</v>
      </c>
      <c r="H90" s="10">
        <v>0</v>
      </c>
      <c r="I90" s="10">
        <v>1425.49</v>
      </c>
      <c r="J90" s="16" t="s">
        <v>125</v>
      </c>
      <c r="K90" s="16" t="s">
        <v>496</v>
      </c>
      <c r="L90" s="16" t="s">
        <v>497</v>
      </c>
      <c r="M90" s="16" t="s">
        <v>498</v>
      </c>
      <c r="N90" s="10">
        <v>1425.49</v>
      </c>
      <c r="O90" s="16" t="s">
        <v>15</v>
      </c>
      <c r="P90" s="16" t="s">
        <v>344</v>
      </c>
      <c r="Q90" s="16" t="s">
        <v>342</v>
      </c>
      <c r="R90" s="16" t="s">
        <v>344</v>
      </c>
      <c r="S90" s="16" t="s">
        <v>289</v>
      </c>
      <c r="T90" s="16" t="s">
        <v>499</v>
      </c>
      <c r="U90" s="10">
        <v>37</v>
      </c>
    </row>
    <row r="91" spans="1:21" x14ac:dyDescent="0.25">
      <c r="A91" t="s">
        <v>283</v>
      </c>
      <c r="D91" s="16" t="s">
        <v>371</v>
      </c>
      <c r="E91" s="10">
        <v>8</v>
      </c>
      <c r="F91" s="16" t="s">
        <v>124</v>
      </c>
      <c r="G91" s="16" t="s">
        <v>123</v>
      </c>
      <c r="H91" s="10">
        <v>0</v>
      </c>
      <c r="I91" s="10">
        <v>1425.74</v>
      </c>
      <c r="J91" s="16" t="s">
        <v>125</v>
      </c>
      <c r="K91" s="16" t="s">
        <v>496</v>
      </c>
      <c r="L91" s="16" t="s">
        <v>497</v>
      </c>
      <c r="M91" s="16" t="s">
        <v>498</v>
      </c>
      <c r="N91" s="10">
        <v>1425.74</v>
      </c>
      <c r="O91" s="16" t="s">
        <v>15</v>
      </c>
      <c r="P91" s="16" t="s">
        <v>344</v>
      </c>
      <c r="Q91" s="16" t="s">
        <v>342</v>
      </c>
      <c r="R91" s="16" t="s">
        <v>344</v>
      </c>
      <c r="S91" s="16" t="s">
        <v>289</v>
      </c>
      <c r="T91" s="16" t="s">
        <v>499</v>
      </c>
      <c r="U91" s="10">
        <v>37</v>
      </c>
    </row>
    <row r="92" spans="1:21" x14ac:dyDescent="0.25">
      <c r="A92" t="s">
        <v>283</v>
      </c>
      <c r="D92" s="16" t="s">
        <v>371</v>
      </c>
      <c r="E92" s="10">
        <v>9</v>
      </c>
      <c r="F92" s="16" t="s">
        <v>124</v>
      </c>
      <c r="G92" s="16" t="s">
        <v>123</v>
      </c>
      <c r="H92" s="10">
        <v>0</v>
      </c>
      <c r="I92" s="10">
        <v>1432.01</v>
      </c>
      <c r="J92" s="16" t="s">
        <v>125</v>
      </c>
      <c r="K92" s="16" t="s">
        <v>496</v>
      </c>
      <c r="L92" s="16" t="s">
        <v>497</v>
      </c>
      <c r="M92" s="16" t="s">
        <v>498</v>
      </c>
      <c r="N92" s="10">
        <v>1432.01</v>
      </c>
      <c r="O92" s="16" t="s">
        <v>15</v>
      </c>
      <c r="P92" s="16" t="s">
        <v>344</v>
      </c>
      <c r="Q92" s="16" t="s">
        <v>342</v>
      </c>
      <c r="R92" s="16" t="s">
        <v>344</v>
      </c>
      <c r="S92" s="16" t="s">
        <v>289</v>
      </c>
      <c r="T92" s="16" t="s">
        <v>499</v>
      </c>
      <c r="U92" s="10">
        <v>37</v>
      </c>
    </row>
    <row r="93" spans="1:21" x14ac:dyDescent="0.25">
      <c r="A93" t="s">
        <v>283</v>
      </c>
      <c r="D93" s="16" t="s">
        <v>371</v>
      </c>
      <c r="E93" s="10">
        <v>10</v>
      </c>
      <c r="F93" s="16" t="s">
        <v>124</v>
      </c>
      <c r="G93" s="16" t="s">
        <v>123</v>
      </c>
      <c r="H93" s="10">
        <v>0</v>
      </c>
      <c r="I93" s="10">
        <v>1431.32</v>
      </c>
      <c r="J93" s="16" t="s">
        <v>125</v>
      </c>
      <c r="K93" s="16" t="s">
        <v>496</v>
      </c>
      <c r="L93" s="16" t="s">
        <v>497</v>
      </c>
      <c r="M93" s="16" t="s">
        <v>498</v>
      </c>
      <c r="N93" s="10">
        <v>1431.32</v>
      </c>
      <c r="O93" s="16" t="s">
        <v>15</v>
      </c>
      <c r="P93" s="16" t="s">
        <v>344</v>
      </c>
      <c r="Q93" s="16" t="s">
        <v>342</v>
      </c>
      <c r="R93" s="16" t="s">
        <v>344</v>
      </c>
      <c r="S93" s="16" t="s">
        <v>289</v>
      </c>
      <c r="T93" s="16" t="s">
        <v>499</v>
      </c>
      <c r="U93" s="10">
        <v>37</v>
      </c>
    </row>
    <row r="94" spans="1:21" x14ac:dyDescent="0.25">
      <c r="A94" t="s">
        <v>283</v>
      </c>
      <c r="D94" s="16" t="s">
        <v>371</v>
      </c>
      <c r="E94" s="10">
        <v>11</v>
      </c>
      <c r="F94" s="16" t="s">
        <v>124</v>
      </c>
      <c r="G94" s="16" t="s">
        <v>123</v>
      </c>
      <c r="H94" s="10">
        <v>0</v>
      </c>
      <c r="I94" s="10">
        <v>1379.54</v>
      </c>
      <c r="J94" s="16" t="s">
        <v>125</v>
      </c>
      <c r="K94" s="16" t="s">
        <v>496</v>
      </c>
      <c r="L94" s="16" t="s">
        <v>497</v>
      </c>
      <c r="M94" s="16" t="s">
        <v>498</v>
      </c>
      <c r="N94" s="10">
        <v>1379.54</v>
      </c>
      <c r="O94" s="16" t="s">
        <v>15</v>
      </c>
      <c r="P94" s="16" t="s">
        <v>344</v>
      </c>
      <c r="Q94" s="16" t="s">
        <v>342</v>
      </c>
      <c r="R94" s="16" t="s">
        <v>344</v>
      </c>
      <c r="S94" s="16" t="s">
        <v>289</v>
      </c>
      <c r="T94" s="16" t="s">
        <v>499</v>
      </c>
      <c r="U94" s="10">
        <v>37</v>
      </c>
    </row>
    <row r="95" spans="1:21" x14ac:dyDescent="0.25">
      <c r="A95" t="s">
        <v>283</v>
      </c>
      <c r="D95" s="16" t="s">
        <v>371</v>
      </c>
      <c r="E95" s="10">
        <v>12</v>
      </c>
      <c r="F95" s="16" t="s">
        <v>124</v>
      </c>
      <c r="G95" s="16" t="s">
        <v>123</v>
      </c>
      <c r="H95" s="10">
        <v>0</v>
      </c>
      <c r="I95" s="10">
        <v>1432.74</v>
      </c>
      <c r="J95" s="16" t="s">
        <v>125</v>
      </c>
      <c r="K95" s="16" t="s">
        <v>496</v>
      </c>
      <c r="L95" s="16" t="s">
        <v>497</v>
      </c>
      <c r="M95" s="16" t="s">
        <v>498</v>
      </c>
      <c r="N95" s="10">
        <v>1432.74</v>
      </c>
      <c r="O95" s="16" t="s">
        <v>15</v>
      </c>
      <c r="P95" s="16" t="s">
        <v>344</v>
      </c>
      <c r="Q95" s="16" t="s">
        <v>342</v>
      </c>
      <c r="R95" s="16" t="s">
        <v>344</v>
      </c>
      <c r="S95" s="16" t="s">
        <v>289</v>
      </c>
      <c r="T95" s="16" t="s">
        <v>499</v>
      </c>
      <c r="U95" s="10">
        <v>37</v>
      </c>
    </row>
    <row r="96" spans="1:21" x14ac:dyDescent="0.25">
      <c r="A96" t="s">
        <v>283</v>
      </c>
      <c r="D96" s="16" t="s">
        <v>371</v>
      </c>
      <c r="E96" s="10">
        <v>1</v>
      </c>
      <c r="F96" s="16" t="s">
        <v>127</v>
      </c>
      <c r="G96" s="16" t="s">
        <v>126</v>
      </c>
      <c r="H96" s="10">
        <v>0</v>
      </c>
      <c r="I96" s="10">
        <v>1218.6099999999999</v>
      </c>
      <c r="J96" s="16" t="s">
        <v>63</v>
      </c>
      <c r="K96" s="16" t="s">
        <v>496</v>
      </c>
      <c r="L96" s="16" t="s">
        <v>497</v>
      </c>
      <c r="M96" s="16" t="s">
        <v>498</v>
      </c>
      <c r="N96" s="10">
        <v>1218.6099999999999</v>
      </c>
      <c r="O96" s="16" t="s">
        <v>15</v>
      </c>
      <c r="P96" s="16" t="s">
        <v>345</v>
      </c>
      <c r="Q96" s="16" t="s">
        <v>342</v>
      </c>
      <c r="R96" s="16" t="s">
        <v>345</v>
      </c>
      <c r="S96" s="16" t="s">
        <v>289</v>
      </c>
      <c r="T96" s="16" t="s">
        <v>499</v>
      </c>
      <c r="U96" s="10">
        <v>39</v>
      </c>
    </row>
    <row r="97" spans="1:21" x14ac:dyDescent="0.25">
      <c r="A97" t="s">
        <v>283</v>
      </c>
      <c r="D97" s="16" t="s">
        <v>371</v>
      </c>
      <c r="E97" s="10">
        <v>2</v>
      </c>
      <c r="F97" s="16" t="s">
        <v>127</v>
      </c>
      <c r="G97" s="16" t="s">
        <v>126</v>
      </c>
      <c r="H97" s="10">
        <v>0</v>
      </c>
      <c r="I97" s="10">
        <v>413.7</v>
      </c>
      <c r="J97" s="16" t="s">
        <v>63</v>
      </c>
      <c r="K97" s="16" t="s">
        <v>496</v>
      </c>
      <c r="L97" s="16" t="s">
        <v>497</v>
      </c>
      <c r="M97" s="16" t="s">
        <v>498</v>
      </c>
      <c r="N97" s="10">
        <v>413.7</v>
      </c>
      <c r="O97" s="16" t="s">
        <v>15</v>
      </c>
      <c r="P97" s="16" t="s">
        <v>345</v>
      </c>
      <c r="Q97" s="16" t="s">
        <v>342</v>
      </c>
      <c r="R97" s="16" t="s">
        <v>345</v>
      </c>
      <c r="S97" s="16" t="s">
        <v>289</v>
      </c>
      <c r="T97" s="16" t="s">
        <v>499</v>
      </c>
      <c r="U97" s="10">
        <v>39</v>
      </c>
    </row>
    <row r="98" spans="1:21" x14ac:dyDescent="0.25">
      <c r="A98" t="s">
        <v>283</v>
      </c>
      <c r="D98" s="16" t="s">
        <v>371</v>
      </c>
      <c r="E98" s="10">
        <v>3</v>
      </c>
      <c r="F98" s="16" t="s">
        <v>127</v>
      </c>
      <c r="G98" s="16" t="s">
        <v>126</v>
      </c>
      <c r="H98" s="10">
        <v>0</v>
      </c>
      <c r="I98" s="10">
        <v>419.55</v>
      </c>
      <c r="J98" s="16" t="s">
        <v>63</v>
      </c>
      <c r="K98" s="16" t="s">
        <v>496</v>
      </c>
      <c r="L98" s="16" t="s">
        <v>497</v>
      </c>
      <c r="M98" s="16" t="s">
        <v>498</v>
      </c>
      <c r="N98" s="10">
        <v>419.55</v>
      </c>
      <c r="O98" s="16" t="s">
        <v>15</v>
      </c>
      <c r="P98" s="16" t="s">
        <v>345</v>
      </c>
      <c r="Q98" s="16" t="s">
        <v>342</v>
      </c>
      <c r="R98" s="16" t="s">
        <v>345</v>
      </c>
      <c r="S98" s="16" t="s">
        <v>289</v>
      </c>
      <c r="T98" s="16" t="s">
        <v>499</v>
      </c>
      <c r="U98" s="10">
        <v>39</v>
      </c>
    </row>
    <row r="99" spans="1:21" x14ac:dyDescent="0.25">
      <c r="A99" t="s">
        <v>283</v>
      </c>
      <c r="D99" s="16" t="s">
        <v>371</v>
      </c>
      <c r="E99" s="10">
        <v>4</v>
      </c>
      <c r="F99" s="16" t="s">
        <v>127</v>
      </c>
      <c r="G99" s="16" t="s">
        <v>126</v>
      </c>
      <c r="H99" s="10">
        <v>0</v>
      </c>
      <c r="I99" s="10">
        <v>389.03</v>
      </c>
      <c r="J99" s="16" t="s">
        <v>63</v>
      </c>
      <c r="K99" s="16" t="s">
        <v>496</v>
      </c>
      <c r="L99" s="16" t="s">
        <v>497</v>
      </c>
      <c r="M99" s="16" t="s">
        <v>498</v>
      </c>
      <c r="N99" s="10">
        <v>389.03</v>
      </c>
      <c r="O99" s="16" t="s">
        <v>15</v>
      </c>
      <c r="P99" s="16" t="s">
        <v>345</v>
      </c>
      <c r="Q99" s="16" t="s">
        <v>342</v>
      </c>
      <c r="R99" s="16" t="s">
        <v>345</v>
      </c>
      <c r="S99" s="16" t="s">
        <v>289</v>
      </c>
      <c r="T99" s="16" t="s">
        <v>499</v>
      </c>
      <c r="U99" s="10">
        <v>39</v>
      </c>
    </row>
    <row r="100" spans="1:21" x14ac:dyDescent="0.25">
      <c r="A100" t="s">
        <v>283</v>
      </c>
      <c r="D100" s="16" t="s">
        <v>371</v>
      </c>
      <c r="E100" s="10">
        <v>5</v>
      </c>
      <c r="F100" s="16" t="s">
        <v>127</v>
      </c>
      <c r="G100" s="16" t="s">
        <v>126</v>
      </c>
      <c r="H100" s="10">
        <v>0</v>
      </c>
      <c r="I100" s="10">
        <v>415.09</v>
      </c>
      <c r="J100" s="16" t="s">
        <v>63</v>
      </c>
      <c r="K100" s="16" t="s">
        <v>496</v>
      </c>
      <c r="L100" s="16" t="s">
        <v>497</v>
      </c>
      <c r="M100" s="16" t="s">
        <v>498</v>
      </c>
      <c r="N100" s="10">
        <v>415.09</v>
      </c>
      <c r="O100" s="16" t="s">
        <v>15</v>
      </c>
      <c r="P100" s="16" t="s">
        <v>345</v>
      </c>
      <c r="Q100" s="16" t="s">
        <v>342</v>
      </c>
      <c r="R100" s="16" t="s">
        <v>345</v>
      </c>
      <c r="S100" s="16" t="s">
        <v>289</v>
      </c>
      <c r="T100" s="16" t="s">
        <v>499</v>
      </c>
      <c r="U100" s="10">
        <v>39</v>
      </c>
    </row>
    <row r="101" spans="1:21" x14ac:dyDescent="0.25">
      <c r="A101" t="s">
        <v>283</v>
      </c>
      <c r="D101" s="16" t="s">
        <v>371</v>
      </c>
      <c r="E101" s="10">
        <v>6</v>
      </c>
      <c r="F101" s="16" t="s">
        <v>127</v>
      </c>
      <c r="G101" s="16" t="s">
        <v>126</v>
      </c>
      <c r="H101" s="10">
        <v>0</v>
      </c>
      <c r="I101" s="10">
        <v>880.98</v>
      </c>
      <c r="J101" s="16" t="s">
        <v>63</v>
      </c>
      <c r="K101" s="16" t="s">
        <v>496</v>
      </c>
      <c r="L101" s="16" t="s">
        <v>497</v>
      </c>
      <c r="M101" s="16" t="s">
        <v>498</v>
      </c>
      <c r="N101" s="10">
        <v>880.98</v>
      </c>
      <c r="O101" s="16" t="s">
        <v>15</v>
      </c>
      <c r="P101" s="16" t="s">
        <v>345</v>
      </c>
      <c r="Q101" s="16" t="s">
        <v>342</v>
      </c>
      <c r="R101" s="16" t="s">
        <v>345</v>
      </c>
      <c r="S101" s="16" t="s">
        <v>289</v>
      </c>
      <c r="T101" s="16" t="s">
        <v>499</v>
      </c>
      <c r="U101" s="10">
        <v>39</v>
      </c>
    </row>
    <row r="102" spans="1:21" x14ac:dyDescent="0.25">
      <c r="A102" t="s">
        <v>283</v>
      </c>
      <c r="D102" s="16" t="s">
        <v>371</v>
      </c>
      <c r="E102" s="10">
        <v>7</v>
      </c>
      <c r="F102" s="16" t="s">
        <v>127</v>
      </c>
      <c r="G102" s="16" t="s">
        <v>126</v>
      </c>
      <c r="H102" s="10">
        <v>0</v>
      </c>
      <c r="I102" s="10">
        <v>409.28</v>
      </c>
      <c r="J102" s="16" t="s">
        <v>63</v>
      </c>
      <c r="K102" s="16" t="s">
        <v>496</v>
      </c>
      <c r="L102" s="16" t="s">
        <v>497</v>
      </c>
      <c r="M102" s="16" t="s">
        <v>498</v>
      </c>
      <c r="N102" s="10">
        <v>409.28</v>
      </c>
      <c r="O102" s="16" t="s">
        <v>15</v>
      </c>
      <c r="P102" s="16" t="s">
        <v>345</v>
      </c>
      <c r="Q102" s="16" t="s">
        <v>342</v>
      </c>
      <c r="R102" s="16" t="s">
        <v>345</v>
      </c>
      <c r="S102" s="16" t="s">
        <v>289</v>
      </c>
      <c r="T102" s="16" t="s">
        <v>499</v>
      </c>
      <c r="U102" s="10">
        <v>39</v>
      </c>
    </row>
    <row r="103" spans="1:21" x14ac:dyDescent="0.25">
      <c r="A103" t="s">
        <v>283</v>
      </c>
      <c r="D103" s="16" t="s">
        <v>371</v>
      </c>
      <c r="E103" s="10">
        <v>8</v>
      </c>
      <c r="F103" s="16" t="s">
        <v>127</v>
      </c>
      <c r="G103" s="16" t="s">
        <v>126</v>
      </c>
      <c r="H103" s="10">
        <v>0</v>
      </c>
      <c r="I103" s="10">
        <v>406.78</v>
      </c>
      <c r="J103" s="16" t="s">
        <v>63</v>
      </c>
      <c r="K103" s="16" t="s">
        <v>496</v>
      </c>
      <c r="L103" s="16" t="s">
        <v>497</v>
      </c>
      <c r="M103" s="16" t="s">
        <v>498</v>
      </c>
      <c r="N103" s="10">
        <v>406.78</v>
      </c>
      <c r="O103" s="16" t="s">
        <v>15</v>
      </c>
      <c r="P103" s="16" t="s">
        <v>345</v>
      </c>
      <c r="Q103" s="16" t="s">
        <v>342</v>
      </c>
      <c r="R103" s="16" t="s">
        <v>345</v>
      </c>
      <c r="S103" s="16" t="s">
        <v>289</v>
      </c>
      <c r="T103" s="16" t="s">
        <v>499</v>
      </c>
      <c r="U103" s="10">
        <v>39</v>
      </c>
    </row>
    <row r="104" spans="1:21" x14ac:dyDescent="0.25">
      <c r="A104" t="s">
        <v>283</v>
      </c>
      <c r="D104" s="16" t="s">
        <v>371</v>
      </c>
      <c r="E104" s="10">
        <v>9</v>
      </c>
      <c r="F104" s="16" t="s">
        <v>127</v>
      </c>
      <c r="G104" s="16" t="s">
        <v>126</v>
      </c>
      <c r="H104" s="10">
        <v>0</v>
      </c>
      <c r="I104" s="10">
        <v>419.54</v>
      </c>
      <c r="J104" s="16" t="s">
        <v>63</v>
      </c>
      <c r="K104" s="16" t="s">
        <v>496</v>
      </c>
      <c r="L104" s="16" t="s">
        <v>497</v>
      </c>
      <c r="M104" s="16" t="s">
        <v>498</v>
      </c>
      <c r="N104" s="10">
        <v>419.54</v>
      </c>
      <c r="O104" s="16" t="s">
        <v>15</v>
      </c>
      <c r="P104" s="16" t="s">
        <v>345</v>
      </c>
      <c r="Q104" s="16" t="s">
        <v>342</v>
      </c>
      <c r="R104" s="16" t="s">
        <v>345</v>
      </c>
      <c r="S104" s="16" t="s">
        <v>289</v>
      </c>
      <c r="T104" s="16" t="s">
        <v>499</v>
      </c>
      <c r="U104" s="10">
        <v>39</v>
      </c>
    </row>
    <row r="105" spans="1:21" x14ac:dyDescent="0.25">
      <c r="A105" t="s">
        <v>283</v>
      </c>
      <c r="D105" s="16" t="s">
        <v>371</v>
      </c>
      <c r="E105" s="10">
        <v>10</v>
      </c>
      <c r="F105" s="16" t="s">
        <v>127</v>
      </c>
      <c r="G105" s="16" t="s">
        <v>126</v>
      </c>
      <c r="H105" s="10">
        <v>0</v>
      </c>
      <c r="I105" s="10">
        <v>413.68</v>
      </c>
      <c r="J105" s="16" t="s">
        <v>63</v>
      </c>
      <c r="K105" s="16" t="s">
        <v>496</v>
      </c>
      <c r="L105" s="16" t="s">
        <v>497</v>
      </c>
      <c r="M105" s="16" t="s">
        <v>498</v>
      </c>
      <c r="N105" s="10">
        <v>413.68</v>
      </c>
      <c r="O105" s="16" t="s">
        <v>15</v>
      </c>
      <c r="P105" s="16" t="s">
        <v>345</v>
      </c>
      <c r="Q105" s="16" t="s">
        <v>342</v>
      </c>
      <c r="R105" s="16" t="s">
        <v>345</v>
      </c>
      <c r="S105" s="16" t="s">
        <v>289</v>
      </c>
      <c r="T105" s="16" t="s">
        <v>499</v>
      </c>
      <c r="U105" s="10">
        <v>39</v>
      </c>
    </row>
    <row r="106" spans="1:21" x14ac:dyDescent="0.25">
      <c r="A106" t="s">
        <v>283</v>
      </c>
      <c r="D106" s="16" t="s">
        <v>371</v>
      </c>
      <c r="E106" s="10">
        <v>11</v>
      </c>
      <c r="F106" s="16" t="s">
        <v>127</v>
      </c>
      <c r="G106" s="16" t="s">
        <v>126</v>
      </c>
      <c r="H106" s="10">
        <v>0</v>
      </c>
      <c r="I106" s="10">
        <v>399.31</v>
      </c>
      <c r="J106" s="16" t="s">
        <v>63</v>
      </c>
      <c r="K106" s="16" t="s">
        <v>496</v>
      </c>
      <c r="L106" s="16" t="s">
        <v>497</v>
      </c>
      <c r="M106" s="16" t="s">
        <v>498</v>
      </c>
      <c r="N106" s="10">
        <v>399.31</v>
      </c>
      <c r="O106" s="16" t="s">
        <v>15</v>
      </c>
      <c r="P106" s="16" t="s">
        <v>345</v>
      </c>
      <c r="Q106" s="16" t="s">
        <v>342</v>
      </c>
      <c r="R106" s="16" t="s">
        <v>345</v>
      </c>
      <c r="S106" s="16" t="s">
        <v>289</v>
      </c>
      <c r="T106" s="16" t="s">
        <v>499</v>
      </c>
      <c r="U106" s="10">
        <v>39</v>
      </c>
    </row>
    <row r="107" spans="1:21" x14ac:dyDescent="0.25">
      <c r="A107" t="s">
        <v>283</v>
      </c>
      <c r="D107" s="16" t="s">
        <v>371</v>
      </c>
      <c r="E107" s="10">
        <v>12</v>
      </c>
      <c r="F107" s="16" t="s">
        <v>127</v>
      </c>
      <c r="G107" s="16" t="s">
        <v>126</v>
      </c>
      <c r="H107" s="10">
        <v>0</v>
      </c>
      <c r="I107" s="10">
        <v>413.57</v>
      </c>
      <c r="J107" s="16" t="s">
        <v>63</v>
      </c>
      <c r="K107" s="16" t="s">
        <v>496</v>
      </c>
      <c r="L107" s="16" t="s">
        <v>497</v>
      </c>
      <c r="M107" s="16" t="s">
        <v>498</v>
      </c>
      <c r="N107" s="10">
        <v>413.57</v>
      </c>
      <c r="O107" s="16" t="s">
        <v>15</v>
      </c>
      <c r="P107" s="16" t="s">
        <v>345</v>
      </c>
      <c r="Q107" s="16" t="s">
        <v>342</v>
      </c>
      <c r="R107" s="16" t="s">
        <v>345</v>
      </c>
      <c r="S107" s="16" t="s">
        <v>289</v>
      </c>
      <c r="T107" s="16" t="s">
        <v>499</v>
      </c>
      <c r="U107" s="10">
        <v>39</v>
      </c>
    </row>
    <row r="108" spans="1:21" x14ac:dyDescent="0.25">
      <c r="A108" t="s">
        <v>283</v>
      </c>
      <c r="D108" s="16" t="s">
        <v>371</v>
      </c>
      <c r="E108" s="10">
        <v>1</v>
      </c>
      <c r="F108" s="16" t="s">
        <v>129</v>
      </c>
      <c r="G108" s="16" t="s">
        <v>128</v>
      </c>
      <c r="H108" s="10">
        <v>0</v>
      </c>
      <c r="I108" s="10">
        <v>1500</v>
      </c>
      <c r="J108" s="16" t="s">
        <v>125</v>
      </c>
      <c r="K108" s="16" t="s">
        <v>496</v>
      </c>
      <c r="L108" s="16" t="s">
        <v>497</v>
      </c>
      <c r="M108" s="16" t="s">
        <v>498</v>
      </c>
      <c r="N108" s="10">
        <v>1500</v>
      </c>
      <c r="O108" s="16" t="s">
        <v>15</v>
      </c>
      <c r="P108" s="16" t="s">
        <v>346</v>
      </c>
      <c r="Q108" s="16" t="s">
        <v>342</v>
      </c>
      <c r="R108" s="16" t="s">
        <v>346</v>
      </c>
      <c r="S108" s="16" t="s">
        <v>289</v>
      </c>
      <c r="T108" s="16" t="s">
        <v>499</v>
      </c>
      <c r="U108" s="10">
        <v>37</v>
      </c>
    </row>
    <row r="109" spans="1:21" x14ac:dyDescent="0.25">
      <c r="A109" t="s">
        <v>283</v>
      </c>
      <c r="D109" s="16" t="s">
        <v>371</v>
      </c>
      <c r="E109" s="10">
        <v>1</v>
      </c>
      <c r="F109" s="16" t="s">
        <v>131</v>
      </c>
      <c r="G109" s="16" t="s">
        <v>130</v>
      </c>
      <c r="H109" s="10">
        <v>0</v>
      </c>
      <c r="I109" s="10">
        <v>297.5</v>
      </c>
      <c r="J109" s="16" t="s">
        <v>64</v>
      </c>
      <c r="K109" s="16" t="s">
        <v>496</v>
      </c>
      <c r="L109" s="16" t="s">
        <v>497</v>
      </c>
      <c r="M109" s="16" t="s">
        <v>498</v>
      </c>
      <c r="N109" s="10">
        <v>297.5</v>
      </c>
      <c r="O109" s="16" t="s">
        <v>15</v>
      </c>
      <c r="P109" s="16" t="s">
        <v>347</v>
      </c>
      <c r="Q109" s="16" t="s">
        <v>342</v>
      </c>
      <c r="R109" s="16" t="s">
        <v>347</v>
      </c>
      <c r="S109" s="16" t="s">
        <v>289</v>
      </c>
      <c r="T109" s="16" t="s">
        <v>499</v>
      </c>
      <c r="U109" s="10">
        <v>35</v>
      </c>
    </row>
    <row r="110" spans="1:21" x14ac:dyDescent="0.25">
      <c r="A110" t="s">
        <v>283</v>
      </c>
      <c r="D110" s="16" t="s">
        <v>371</v>
      </c>
      <c r="E110" s="10">
        <v>1</v>
      </c>
      <c r="F110" s="16" t="s">
        <v>133</v>
      </c>
      <c r="G110" s="16" t="s">
        <v>132</v>
      </c>
      <c r="H110" s="10">
        <v>0</v>
      </c>
      <c r="I110" s="10">
        <v>249.5</v>
      </c>
      <c r="J110" s="16" t="s">
        <v>64</v>
      </c>
      <c r="K110" s="16" t="s">
        <v>496</v>
      </c>
      <c r="L110" s="16" t="s">
        <v>497</v>
      </c>
      <c r="M110" s="16" t="s">
        <v>498</v>
      </c>
      <c r="N110" s="10">
        <v>249.5</v>
      </c>
      <c r="O110" s="16" t="s">
        <v>15</v>
      </c>
      <c r="P110" s="16" t="s">
        <v>349</v>
      </c>
      <c r="Q110" s="16" t="s">
        <v>342</v>
      </c>
      <c r="R110" s="16" t="s">
        <v>349</v>
      </c>
      <c r="S110" s="16" t="s">
        <v>289</v>
      </c>
      <c r="T110" s="16" t="s">
        <v>499</v>
      </c>
      <c r="U110" s="10">
        <v>35</v>
      </c>
    </row>
    <row r="111" spans="1:21" x14ac:dyDescent="0.25">
      <c r="A111" t="s">
        <v>283</v>
      </c>
      <c r="D111" s="16" t="s">
        <v>371</v>
      </c>
      <c r="E111" s="10">
        <v>1</v>
      </c>
      <c r="F111" s="16" t="s">
        <v>135</v>
      </c>
      <c r="G111" s="16" t="s">
        <v>134</v>
      </c>
      <c r="H111" s="10">
        <v>0</v>
      </c>
      <c r="I111" s="10">
        <v>229</v>
      </c>
      <c r="J111" s="16" t="s">
        <v>64</v>
      </c>
      <c r="K111" s="16" t="s">
        <v>496</v>
      </c>
      <c r="L111" s="16" t="s">
        <v>497</v>
      </c>
      <c r="M111" s="16" t="s">
        <v>498</v>
      </c>
      <c r="N111" s="10">
        <v>229</v>
      </c>
      <c r="O111" s="16" t="s">
        <v>15</v>
      </c>
      <c r="P111" s="16" t="s">
        <v>350</v>
      </c>
      <c r="Q111" s="16" t="s">
        <v>342</v>
      </c>
      <c r="R111" s="16" t="s">
        <v>350</v>
      </c>
      <c r="S111" s="16" t="s">
        <v>289</v>
      </c>
      <c r="T111" s="16" t="s">
        <v>499</v>
      </c>
      <c r="U111" s="10">
        <v>35</v>
      </c>
    </row>
    <row r="112" spans="1:21" x14ac:dyDescent="0.25">
      <c r="A112" t="s">
        <v>283</v>
      </c>
      <c r="D112" s="16" t="s">
        <v>371</v>
      </c>
      <c r="E112" s="10">
        <v>1</v>
      </c>
      <c r="F112" s="16" t="s">
        <v>137</v>
      </c>
      <c r="G112" s="16" t="s">
        <v>136</v>
      </c>
      <c r="H112" s="10">
        <v>0</v>
      </c>
      <c r="I112" s="10">
        <v>243.75</v>
      </c>
      <c r="J112" s="16" t="s">
        <v>64</v>
      </c>
      <c r="K112" s="16" t="s">
        <v>496</v>
      </c>
      <c r="L112" s="16" t="s">
        <v>497</v>
      </c>
      <c r="M112" s="16" t="s">
        <v>498</v>
      </c>
      <c r="N112" s="10">
        <v>243.75</v>
      </c>
      <c r="O112" s="16" t="s">
        <v>15</v>
      </c>
      <c r="P112" s="16" t="s">
        <v>351</v>
      </c>
      <c r="Q112" s="16" t="s">
        <v>342</v>
      </c>
      <c r="R112" s="16" t="s">
        <v>351</v>
      </c>
      <c r="S112" s="16" t="s">
        <v>289</v>
      </c>
      <c r="T112" s="16" t="s">
        <v>499</v>
      </c>
      <c r="U112" s="10">
        <v>35</v>
      </c>
    </row>
    <row r="113" spans="1:21" x14ac:dyDescent="0.25">
      <c r="A113" t="s">
        <v>283</v>
      </c>
      <c r="D113" s="16" t="s">
        <v>371</v>
      </c>
      <c r="E113" s="10">
        <v>1</v>
      </c>
      <c r="F113" s="16" t="s">
        <v>139</v>
      </c>
      <c r="G113" s="16" t="s">
        <v>138</v>
      </c>
      <c r="H113" s="10">
        <v>0</v>
      </c>
      <c r="I113" s="10">
        <v>50</v>
      </c>
      <c r="J113" s="16" t="s">
        <v>64</v>
      </c>
      <c r="K113" s="16" t="s">
        <v>496</v>
      </c>
      <c r="L113" s="16" t="s">
        <v>497</v>
      </c>
      <c r="M113" s="16" t="s">
        <v>498</v>
      </c>
      <c r="N113" s="10">
        <v>50</v>
      </c>
      <c r="O113" s="16" t="s">
        <v>15</v>
      </c>
      <c r="P113" s="16" t="s">
        <v>352</v>
      </c>
      <c r="Q113" s="16" t="s">
        <v>342</v>
      </c>
      <c r="R113" s="16" t="s">
        <v>352</v>
      </c>
      <c r="S113" s="16" t="s">
        <v>289</v>
      </c>
      <c r="T113" s="16" t="s">
        <v>499</v>
      </c>
      <c r="U113" s="10">
        <v>35</v>
      </c>
    </row>
    <row r="114" spans="1:21" x14ac:dyDescent="0.25">
      <c r="A114" t="s">
        <v>283</v>
      </c>
      <c r="D114" s="16" t="s">
        <v>371</v>
      </c>
      <c r="E114" s="10">
        <v>1</v>
      </c>
      <c r="F114" s="16" t="s">
        <v>141</v>
      </c>
      <c r="G114" s="16" t="s">
        <v>140</v>
      </c>
      <c r="H114" s="10">
        <v>0</v>
      </c>
      <c r="I114" s="10">
        <v>259.31</v>
      </c>
      <c r="J114" s="16" t="s">
        <v>64</v>
      </c>
      <c r="K114" s="16" t="s">
        <v>496</v>
      </c>
      <c r="L114" s="16" t="s">
        <v>497</v>
      </c>
      <c r="M114" s="16" t="s">
        <v>498</v>
      </c>
      <c r="N114" s="10">
        <v>259.31</v>
      </c>
      <c r="O114" s="16" t="s">
        <v>15</v>
      </c>
      <c r="P114" s="16" t="s">
        <v>313</v>
      </c>
      <c r="Q114" s="16" t="s">
        <v>342</v>
      </c>
      <c r="R114" s="16" t="s">
        <v>313</v>
      </c>
      <c r="S114" s="16" t="s">
        <v>289</v>
      </c>
      <c r="T114" s="16" t="s">
        <v>499</v>
      </c>
      <c r="U114" s="10">
        <v>35</v>
      </c>
    </row>
    <row r="115" spans="1:21" x14ac:dyDescent="0.25">
      <c r="A115" t="s">
        <v>283</v>
      </c>
      <c r="D115" s="16" t="s">
        <v>371</v>
      </c>
      <c r="E115" s="10">
        <v>1</v>
      </c>
      <c r="F115" s="16" t="s">
        <v>143</v>
      </c>
      <c r="G115" s="16" t="s">
        <v>142</v>
      </c>
      <c r="H115" s="10">
        <v>0</v>
      </c>
      <c r="I115" s="10">
        <v>2787.19</v>
      </c>
      <c r="J115" s="16" t="s">
        <v>64</v>
      </c>
      <c r="K115" s="16" t="s">
        <v>496</v>
      </c>
      <c r="L115" s="16" t="s">
        <v>497</v>
      </c>
      <c r="M115" s="16" t="s">
        <v>498</v>
      </c>
      <c r="N115" s="10">
        <v>2787.19</v>
      </c>
      <c r="O115" s="16" t="s">
        <v>15</v>
      </c>
      <c r="P115" s="16" t="s">
        <v>353</v>
      </c>
      <c r="Q115" s="16" t="s">
        <v>342</v>
      </c>
      <c r="R115" s="16" t="s">
        <v>353</v>
      </c>
      <c r="S115" s="16" t="s">
        <v>289</v>
      </c>
      <c r="T115" s="16" t="s">
        <v>499</v>
      </c>
      <c r="U115" s="10">
        <v>35</v>
      </c>
    </row>
    <row r="116" spans="1:21" x14ac:dyDescent="0.25">
      <c r="A116" t="s">
        <v>283</v>
      </c>
      <c r="D116" s="16" t="s">
        <v>371</v>
      </c>
      <c r="E116" s="10">
        <v>1</v>
      </c>
      <c r="F116" s="16" t="s">
        <v>145</v>
      </c>
      <c r="G116" s="16" t="s">
        <v>144</v>
      </c>
      <c r="H116" s="10">
        <v>275</v>
      </c>
      <c r="I116" s="10">
        <v>590.79</v>
      </c>
      <c r="J116" s="16" t="s">
        <v>64</v>
      </c>
      <c r="K116" s="16" t="s">
        <v>496</v>
      </c>
      <c r="L116" s="16" t="s">
        <v>497</v>
      </c>
      <c r="M116" s="16" t="s">
        <v>498</v>
      </c>
      <c r="N116" s="10">
        <v>315.79000000000002</v>
      </c>
      <c r="O116" s="16" t="s">
        <v>15</v>
      </c>
      <c r="P116" s="16" t="s">
        <v>354</v>
      </c>
      <c r="Q116" s="16" t="s">
        <v>342</v>
      </c>
      <c r="R116" s="16" t="s">
        <v>354</v>
      </c>
      <c r="S116" s="16" t="s">
        <v>289</v>
      </c>
      <c r="T116" s="16" t="s">
        <v>499</v>
      </c>
      <c r="U116" s="10">
        <v>35</v>
      </c>
    </row>
    <row r="117" spans="1:21" x14ac:dyDescent="0.25">
      <c r="A117" t="s">
        <v>283</v>
      </c>
      <c r="D117" s="16" t="s">
        <v>371</v>
      </c>
      <c r="E117" s="10">
        <v>1</v>
      </c>
      <c r="F117" s="16" t="s">
        <v>147</v>
      </c>
      <c r="G117" s="16" t="s">
        <v>146</v>
      </c>
      <c r="H117" s="10">
        <v>0</v>
      </c>
      <c r="I117" s="10">
        <v>77.91</v>
      </c>
      <c r="J117" s="16" t="s">
        <v>64</v>
      </c>
      <c r="K117" s="16" t="s">
        <v>496</v>
      </c>
      <c r="L117" s="16" t="s">
        <v>497</v>
      </c>
      <c r="M117" s="16" t="s">
        <v>498</v>
      </c>
      <c r="N117" s="10">
        <v>77.91</v>
      </c>
      <c r="O117" s="16" t="s">
        <v>15</v>
      </c>
      <c r="P117" s="16" t="s">
        <v>323</v>
      </c>
      <c r="Q117" s="16" t="s">
        <v>342</v>
      </c>
      <c r="R117" s="16" t="s">
        <v>323</v>
      </c>
      <c r="S117" s="16" t="s">
        <v>289</v>
      </c>
      <c r="T117" s="16" t="s">
        <v>499</v>
      </c>
      <c r="U117" s="10">
        <v>35</v>
      </c>
    </row>
    <row r="118" spans="1:21" x14ac:dyDescent="0.25">
      <c r="A118" t="s">
        <v>283</v>
      </c>
      <c r="D118" s="16" t="s">
        <v>371</v>
      </c>
      <c r="E118" s="10">
        <v>1</v>
      </c>
      <c r="F118" s="16" t="s">
        <v>149</v>
      </c>
      <c r="G118" s="16" t="s">
        <v>148</v>
      </c>
      <c r="H118" s="10">
        <v>2000</v>
      </c>
      <c r="I118" s="10">
        <v>4253.53</v>
      </c>
      <c r="J118" s="16" t="s">
        <v>64</v>
      </c>
      <c r="K118" s="16" t="s">
        <v>496</v>
      </c>
      <c r="L118" s="16" t="s">
        <v>497</v>
      </c>
      <c r="M118" s="16" t="s">
        <v>498</v>
      </c>
      <c r="N118" s="10">
        <v>2253.5300000000002</v>
      </c>
      <c r="O118" s="16" t="s">
        <v>15</v>
      </c>
      <c r="P118" s="16" t="s">
        <v>355</v>
      </c>
      <c r="Q118" s="16" t="s">
        <v>342</v>
      </c>
      <c r="R118" s="16" t="s">
        <v>355</v>
      </c>
      <c r="S118" s="16" t="s">
        <v>289</v>
      </c>
      <c r="T118" s="16" t="s">
        <v>499</v>
      </c>
      <c r="U118" s="10">
        <v>35</v>
      </c>
    </row>
    <row r="119" spans="1:21" x14ac:dyDescent="0.25">
      <c r="A119" t="s">
        <v>283</v>
      </c>
      <c r="D119" s="16" t="s">
        <v>371</v>
      </c>
      <c r="E119" s="10">
        <v>1</v>
      </c>
      <c r="F119" s="16" t="s">
        <v>151</v>
      </c>
      <c r="G119" s="16" t="s">
        <v>150</v>
      </c>
      <c r="H119" s="10">
        <v>0</v>
      </c>
      <c r="I119" s="10">
        <v>2049.2800000000002</v>
      </c>
      <c r="J119" s="16" t="s">
        <v>64</v>
      </c>
      <c r="K119" s="16" t="s">
        <v>496</v>
      </c>
      <c r="L119" s="16" t="s">
        <v>497</v>
      </c>
      <c r="M119" s="16" t="s">
        <v>498</v>
      </c>
      <c r="N119" s="10">
        <v>2049.2800000000002</v>
      </c>
      <c r="O119" s="16" t="s">
        <v>15</v>
      </c>
      <c r="P119" s="16" t="s">
        <v>356</v>
      </c>
      <c r="Q119" s="16" t="s">
        <v>342</v>
      </c>
      <c r="R119" s="16" t="s">
        <v>356</v>
      </c>
      <c r="S119" s="16" t="s">
        <v>289</v>
      </c>
      <c r="T119" s="16" t="s">
        <v>499</v>
      </c>
      <c r="U119" s="10">
        <v>35</v>
      </c>
    </row>
    <row r="120" spans="1:21" x14ac:dyDescent="0.25">
      <c r="A120" t="s">
        <v>283</v>
      </c>
      <c r="D120" s="16" t="s">
        <v>371</v>
      </c>
      <c r="E120" s="10">
        <v>1</v>
      </c>
      <c r="F120" s="16" t="s">
        <v>153</v>
      </c>
      <c r="G120" s="16" t="s">
        <v>152</v>
      </c>
      <c r="H120" s="10">
        <v>0</v>
      </c>
      <c r="I120" s="10">
        <v>250</v>
      </c>
      <c r="J120" s="16" t="s">
        <v>64</v>
      </c>
      <c r="K120" s="16" t="s">
        <v>496</v>
      </c>
      <c r="L120" s="16" t="s">
        <v>497</v>
      </c>
      <c r="M120" s="16" t="s">
        <v>498</v>
      </c>
      <c r="N120" s="10">
        <v>250</v>
      </c>
      <c r="O120" s="16" t="s">
        <v>15</v>
      </c>
      <c r="P120" s="16" t="s">
        <v>357</v>
      </c>
      <c r="Q120" s="16" t="s">
        <v>342</v>
      </c>
      <c r="R120" s="16" t="s">
        <v>357</v>
      </c>
      <c r="S120" s="16" t="s">
        <v>289</v>
      </c>
      <c r="T120" s="16" t="s">
        <v>499</v>
      </c>
      <c r="U120" s="10">
        <v>35</v>
      </c>
    </row>
    <row r="121" spans="1:21" x14ac:dyDescent="0.25">
      <c r="A121" t="s">
        <v>283</v>
      </c>
      <c r="D121" s="16" t="s">
        <v>371</v>
      </c>
      <c r="E121" s="10">
        <v>1</v>
      </c>
      <c r="F121" s="16" t="s">
        <v>155</v>
      </c>
      <c r="G121" s="16" t="s">
        <v>154</v>
      </c>
      <c r="H121" s="10">
        <v>0</v>
      </c>
      <c r="I121" s="10">
        <v>5210.51</v>
      </c>
      <c r="J121" s="16" t="s">
        <v>63</v>
      </c>
      <c r="K121" s="16" t="s">
        <v>496</v>
      </c>
      <c r="L121" s="16" t="s">
        <v>497</v>
      </c>
      <c r="M121" s="16" t="s">
        <v>498</v>
      </c>
      <c r="N121" s="10">
        <v>5210.51</v>
      </c>
      <c r="O121" s="16" t="s">
        <v>15</v>
      </c>
      <c r="P121" s="16" t="s">
        <v>345</v>
      </c>
      <c r="Q121" s="16" t="s">
        <v>358</v>
      </c>
      <c r="R121" s="16" t="s">
        <v>345</v>
      </c>
      <c r="S121" s="16" t="s">
        <v>289</v>
      </c>
      <c r="T121" s="16" t="s">
        <v>499</v>
      </c>
      <c r="U121" s="10">
        <v>39</v>
      </c>
    </row>
    <row r="122" spans="1:21" x14ac:dyDescent="0.25">
      <c r="A122" t="s">
        <v>283</v>
      </c>
      <c r="D122" s="16" t="s">
        <v>371</v>
      </c>
      <c r="E122" s="10">
        <v>2</v>
      </c>
      <c r="F122" s="16" t="s">
        <v>155</v>
      </c>
      <c r="G122" s="16" t="s">
        <v>154</v>
      </c>
      <c r="H122" s="10">
        <v>0</v>
      </c>
      <c r="I122" s="10">
        <v>1769.02</v>
      </c>
      <c r="J122" s="16" t="s">
        <v>63</v>
      </c>
      <c r="K122" s="16" t="s">
        <v>496</v>
      </c>
      <c r="L122" s="16" t="s">
        <v>497</v>
      </c>
      <c r="M122" s="16" t="s">
        <v>498</v>
      </c>
      <c r="N122" s="10">
        <v>1769.02</v>
      </c>
      <c r="O122" s="16" t="s">
        <v>15</v>
      </c>
      <c r="P122" s="16" t="s">
        <v>345</v>
      </c>
      <c r="Q122" s="16" t="s">
        <v>358</v>
      </c>
      <c r="R122" s="16" t="s">
        <v>345</v>
      </c>
      <c r="S122" s="16" t="s">
        <v>289</v>
      </c>
      <c r="T122" s="16" t="s">
        <v>499</v>
      </c>
      <c r="U122" s="10">
        <v>39</v>
      </c>
    </row>
    <row r="123" spans="1:21" x14ac:dyDescent="0.25">
      <c r="A123" t="s">
        <v>283</v>
      </c>
      <c r="D123" s="16" t="s">
        <v>371</v>
      </c>
      <c r="E123" s="10">
        <v>3</v>
      </c>
      <c r="F123" s="16" t="s">
        <v>155</v>
      </c>
      <c r="G123" s="16" t="s">
        <v>154</v>
      </c>
      <c r="H123" s="10">
        <v>0</v>
      </c>
      <c r="I123" s="10">
        <v>1793.87</v>
      </c>
      <c r="J123" s="16" t="s">
        <v>63</v>
      </c>
      <c r="K123" s="16" t="s">
        <v>496</v>
      </c>
      <c r="L123" s="16" t="s">
        <v>497</v>
      </c>
      <c r="M123" s="16" t="s">
        <v>498</v>
      </c>
      <c r="N123" s="10">
        <v>1793.87</v>
      </c>
      <c r="O123" s="16" t="s">
        <v>15</v>
      </c>
      <c r="P123" s="16" t="s">
        <v>345</v>
      </c>
      <c r="Q123" s="16" t="s">
        <v>358</v>
      </c>
      <c r="R123" s="16" t="s">
        <v>345</v>
      </c>
      <c r="S123" s="16" t="s">
        <v>289</v>
      </c>
      <c r="T123" s="16" t="s">
        <v>499</v>
      </c>
      <c r="U123" s="10">
        <v>39</v>
      </c>
    </row>
    <row r="124" spans="1:21" x14ac:dyDescent="0.25">
      <c r="A124" t="s">
        <v>283</v>
      </c>
      <c r="D124" s="16" t="s">
        <v>371</v>
      </c>
      <c r="E124" s="10">
        <v>4</v>
      </c>
      <c r="F124" s="16" t="s">
        <v>155</v>
      </c>
      <c r="G124" s="16" t="s">
        <v>154</v>
      </c>
      <c r="H124" s="10">
        <v>0</v>
      </c>
      <c r="I124" s="10">
        <v>1663.46</v>
      </c>
      <c r="J124" s="16" t="s">
        <v>63</v>
      </c>
      <c r="K124" s="16" t="s">
        <v>496</v>
      </c>
      <c r="L124" s="16" t="s">
        <v>497</v>
      </c>
      <c r="M124" s="16" t="s">
        <v>498</v>
      </c>
      <c r="N124" s="10">
        <v>1663.46</v>
      </c>
      <c r="O124" s="16" t="s">
        <v>15</v>
      </c>
      <c r="P124" s="16" t="s">
        <v>345</v>
      </c>
      <c r="Q124" s="16" t="s">
        <v>358</v>
      </c>
      <c r="R124" s="16" t="s">
        <v>345</v>
      </c>
      <c r="S124" s="16" t="s">
        <v>289</v>
      </c>
      <c r="T124" s="16" t="s">
        <v>499</v>
      </c>
      <c r="U124" s="10">
        <v>39</v>
      </c>
    </row>
    <row r="125" spans="1:21" x14ac:dyDescent="0.25">
      <c r="A125" t="s">
        <v>283</v>
      </c>
      <c r="D125" s="16" t="s">
        <v>371</v>
      </c>
      <c r="E125" s="10">
        <v>5</v>
      </c>
      <c r="F125" s="16" t="s">
        <v>155</v>
      </c>
      <c r="G125" s="16" t="s">
        <v>154</v>
      </c>
      <c r="H125" s="10">
        <v>0</v>
      </c>
      <c r="I125" s="10">
        <v>1774.93</v>
      </c>
      <c r="J125" s="16" t="s">
        <v>63</v>
      </c>
      <c r="K125" s="16" t="s">
        <v>496</v>
      </c>
      <c r="L125" s="16" t="s">
        <v>497</v>
      </c>
      <c r="M125" s="16" t="s">
        <v>498</v>
      </c>
      <c r="N125" s="10">
        <v>1774.93</v>
      </c>
      <c r="O125" s="16" t="s">
        <v>15</v>
      </c>
      <c r="P125" s="16" t="s">
        <v>345</v>
      </c>
      <c r="Q125" s="16" t="s">
        <v>358</v>
      </c>
      <c r="R125" s="16" t="s">
        <v>345</v>
      </c>
      <c r="S125" s="16" t="s">
        <v>289</v>
      </c>
      <c r="T125" s="16" t="s">
        <v>499</v>
      </c>
      <c r="U125" s="10">
        <v>39</v>
      </c>
    </row>
    <row r="126" spans="1:21" x14ac:dyDescent="0.25">
      <c r="A126" t="s">
        <v>283</v>
      </c>
      <c r="D126" s="16" t="s">
        <v>371</v>
      </c>
      <c r="E126" s="10">
        <v>6</v>
      </c>
      <c r="F126" s="16" t="s">
        <v>155</v>
      </c>
      <c r="G126" s="16" t="s">
        <v>154</v>
      </c>
      <c r="H126" s="10">
        <v>0</v>
      </c>
      <c r="I126" s="10">
        <v>3766.94</v>
      </c>
      <c r="J126" s="16" t="s">
        <v>63</v>
      </c>
      <c r="K126" s="16" t="s">
        <v>496</v>
      </c>
      <c r="L126" s="16" t="s">
        <v>497</v>
      </c>
      <c r="M126" s="16" t="s">
        <v>498</v>
      </c>
      <c r="N126" s="10">
        <v>3766.94</v>
      </c>
      <c r="O126" s="16" t="s">
        <v>15</v>
      </c>
      <c r="P126" s="16" t="s">
        <v>345</v>
      </c>
      <c r="Q126" s="16" t="s">
        <v>358</v>
      </c>
      <c r="R126" s="16" t="s">
        <v>345</v>
      </c>
      <c r="S126" s="16" t="s">
        <v>289</v>
      </c>
      <c r="T126" s="16" t="s">
        <v>499</v>
      </c>
      <c r="U126" s="10">
        <v>39</v>
      </c>
    </row>
    <row r="127" spans="1:21" x14ac:dyDescent="0.25">
      <c r="A127" t="s">
        <v>283</v>
      </c>
      <c r="D127" s="16" t="s">
        <v>371</v>
      </c>
      <c r="E127" s="10">
        <v>7</v>
      </c>
      <c r="F127" s="16" t="s">
        <v>155</v>
      </c>
      <c r="G127" s="16" t="s">
        <v>154</v>
      </c>
      <c r="H127" s="10">
        <v>0</v>
      </c>
      <c r="I127" s="10">
        <v>1749.92</v>
      </c>
      <c r="J127" s="16" t="s">
        <v>63</v>
      </c>
      <c r="K127" s="16" t="s">
        <v>496</v>
      </c>
      <c r="L127" s="16" t="s">
        <v>497</v>
      </c>
      <c r="M127" s="16" t="s">
        <v>498</v>
      </c>
      <c r="N127" s="10">
        <v>1749.92</v>
      </c>
      <c r="O127" s="16" t="s">
        <v>15</v>
      </c>
      <c r="P127" s="16" t="s">
        <v>345</v>
      </c>
      <c r="Q127" s="16" t="s">
        <v>358</v>
      </c>
      <c r="R127" s="16" t="s">
        <v>345</v>
      </c>
      <c r="S127" s="16" t="s">
        <v>289</v>
      </c>
      <c r="T127" s="16" t="s">
        <v>499</v>
      </c>
      <c r="U127" s="10">
        <v>39</v>
      </c>
    </row>
    <row r="128" spans="1:21" x14ac:dyDescent="0.25">
      <c r="A128" t="s">
        <v>283</v>
      </c>
      <c r="D128" s="16" t="s">
        <v>371</v>
      </c>
      <c r="E128" s="10">
        <v>8</v>
      </c>
      <c r="F128" s="16" t="s">
        <v>155</v>
      </c>
      <c r="G128" s="16" t="s">
        <v>154</v>
      </c>
      <c r="H128" s="10">
        <v>0</v>
      </c>
      <c r="I128" s="10">
        <v>1739.41</v>
      </c>
      <c r="J128" s="16" t="s">
        <v>63</v>
      </c>
      <c r="K128" s="16" t="s">
        <v>496</v>
      </c>
      <c r="L128" s="16" t="s">
        <v>497</v>
      </c>
      <c r="M128" s="16" t="s">
        <v>498</v>
      </c>
      <c r="N128" s="10">
        <v>1739.41</v>
      </c>
      <c r="O128" s="16" t="s">
        <v>15</v>
      </c>
      <c r="P128" s="16" t="s">
        <v>345</v>
      </c>
      <c r="Q128" s="16" t="s">
        <v>358</v>
      </c>
      <c r="R128" s="16" t="s">
        <v>345</v>
      </c>
      <c r="S128" s="16" t="s">
        <v>289</v>
      </c>
      <c r="T128" s="16" t="s">
        <v>499</v>
      </c>
      <c r="U128" s="10">
        <v>39</v>
      </c>
    </row>
    <row r="129" spans="1:21" x14ac:dyDescent="0.25">
      <c r="A129" t="s">
        <v>283</v>
      </c>
      <c r="D129" s="16" t="s">
        <v>371</v>
      </c>
      <c r="E129" s="10">
        <v>9</v>
      </c>
      <c r="F129" s="16" t="s">
        <v>155</v>
      </c>
      <c r="G129" s="16" t="s">
        <v>154</v>
      </c>
      <c r="H129" s="10">
        <v>0</v>
      </c>
      <c r="I129" s="10">
        <v>1793.84</v>
      </c>
      <c r="J129" s="16" t="s">
        <v>63</v>
      </c>
      <c r="K129" s="16" t="s">
        <v>496</v>
      </c>
      <c r="L129" s="16" t="s">
        <v>497</v>
      </c>
      <c r="M129" s="16" t="s">
        <v>498</v>
      </c>
      <c r="N129" s="10">
        <v>1793.84</v>
      </c>
      <c r="O129" s="16" t="s">
        <v>15</v>
      </c>
      <c r="P129" s="16" t="s">
        <v>345</v>
      </c>
      <c r="Q129" s="16" t="s">
        <v>358</v>
      </c>
      <c r="R129" s="16" t="s">
        <v>345</v>
      </c>
      <c r="S129" s="16" t="s">
        <v>289</v>
      </c>
      <c r="T129" s="16" t="s">
        <v>499</v>
      </c>
      <c r="U129" s="10">
        <v>39</v>
      </c>
    </row>
    <row r="130" spans="1:21" x14ac:dyDescent="0.25">
      <c r="A130" t="s">
        <v>283</v>
      </c>
      <c r="D130" s="16" t="s">
        <v>371</v>
      </c>
      <c r="E130" s="10">
        <v>10</v>
      </c>
      <c r="F130" s="16" t="s">
        <v>155</v>
      </c>
      <c r="G130" s="16" t="s">
        <v>154</v>
      </c>
      <c r="H130" s="10">
        <v>0</v>
      </c>
      <c r="I130" s="10">
        <v>1768.76</v>
      </c>
      <c r="J130" s="16" t="s">
        <v>63</v>
      </c>
      <c r="K130" s="16" t="s">
        <v>496</v>
      </c>
      <c r="L130" s="16" t="s">
        <v>497</v>
      </c>
      <c r="M130" s="16" t="s">
        <v>498</v>
      </c>
      <c r="N130" s="10">
        <v>1768.76</v>
      </c>
      <c r="O130" s="16" t="s">
        <v>15</v>
      </c>
      <c r="P130" s="16" t="s">
        <v>345</v>
      </c>
      <c r="Q130" s="16" t="s">
        <v>358</v>
      </c>
      <c r="R130" s="16" t="s">
        <v>345</v>
      </c>
      <c r="S130" s="16" t="s">
        <v>289</v>
      </c>
      <c r="T130" s="16" t="s">
        <v>499</v>
      </c>
      <c r="U130" s="10">
        <v>39</v>
      </c>
    </row>
    <row r="131" spans="1:21" x14ac:dyDescent="0.25">
      <c r="A131" t="s">
        <v>283</v>
      </c>
      <c r="D131" s="16" t="s">
        <v>371</v>
      </c>
      <c r="E131" s="10">
        <v>11</v>
      </c>
      <c r="F131" s="16" t="s">
        <v>155</v>
      </c>
      <c r="G131" s="16" t="s">
        <v>154</v>
      </c>
      <c r="H131" s="10">
        <v>0</v>
      </c>
      <c r="I131" s="10">
        <v>1707.37</v>
      </c>
      <c r="J131" s="16" t="s">
        <v>63</v>
      </c>
      <c r="K131" s="16" t="s">
        <v>496</v>
      </c>
      <c r="L131" s="16" t="s">
        <v>497</v>
      </c>
      <c r="M131" s="16" t="s">
        <v>498</v>
      </c>
      <c r="N131" s="10">
        <v>1707.37</v>
      </c>
      <c r="O131" s="16" t="s">
        <v>15</v>
      </c>
      <c r="P131" s="16" t="s">
        <v>345</v>
      </c>
      <c r="Q131" s="16" t="s">
        <v>358</v>
      </c>
      <c r="R131" s="16" t="s">
        <v>345</v>
      </c>
      <c r="S131" s="16" t="s">
        <v>289</v>
      </c>
      <c r="T131" s="16" t="s">
        <v>499</v>
      </c>
      <c r="U131" s="10">
        <v>39</v>
      </c>
    </row>
    <row r="132" spans="1:21" x14ac:dyDescent="0.25">
      <c r="A132" t="s">
        <v>283</v>
      </c>
      <c r="D132" s="16" t="s">
        <v>371</v>
      </c>
      <c r="E132" s="10">
        <v>12</v>
      </c>
      <c r="F132" s="16" t="s">
        <v>155</v>
      </c>
      <c r="G132" s="16" t="s">
        <v>154</v>
      </c>
      <c r="H132" s="10">
        <v>0</v>
      </c>
      <c r="I132" s="10">
        <v>1768.43</v>
      </c>
      <c r="J132" s="16" t="s">
        <v>63</v>
      </c>
      <c r="K132" s="16" t="s">
        <v>496</v>
      </c>
      <c r="L132" s="16" t="s">
        <v>497</v>
      </c>
      <c r="M132" s="16" t="s">
        <v>498</v>
      </c>
      <c r="N132" s="10">
        <v>1768.43</v>
      </c>
      <c r="O132" s="16" t="s">
        <v>15</v>
      </c>
      <c r="P132" s="16" t="s">
        <v>345</v>
      </c>
      <c r="Q132" s="16" t="s">
        <v>358</v>
      </c>
      <c r="R132" s="16" t="s">
        <v>345</v>
      </c>
      <c r="S132" s="16" t="s">
        <v>289</v>
      </c>
      <c r="T132" s="16" t="s">
        <v>499</v>
      </c>
      <c r="U132" s="10">
        <v>39</v>
      </c>
    </row>
    <row r="133" spans="1:21" x14ac:dyDescent="0.25">
      <c r="A133" t="s">
        <v>283</v>
      </c>
      <c r="D133" s="16" t="s">
        <v>371</v>
      </c>
      <c r="E133" s="10">
        <v>1</v>
      </c>
      <c r="F133" s="16" t="s">
        <v>157</v>
      </c>
      <c r="G133" s="16" t="s">
        <v>156</v>
      </c>
      <c r="H133" s="10">
        <v>0</v>
      </c>
      <c r="I133" s="10">
        <v>500</v>
      </c>
      <c r="J133" s="16" t="s">
        <v>125</v>
      </c>
      <c r="K133" s="16" t="s">
        <v>496</v>
      </c>
      <c r="L133" s="16" t="s">
        <v>497</v>
      </c>
      <c r="M133" s="16" t="s">
        <v>498</v>
      </c>
      <c r="N133" s="10">
        <v>500</v>
      </c>
      <c r="O133" s="16" t="s">
        <v>15</v>
      </c>
      <c r="P133" s="16" t="s">
        <v>346</v>
      </c>
      <c r="Q133" s="16" t="s">
        <v>358</v>
      </c>
      <c r="R133" s="16" t="s">
        <v>346</v>
      </c>
      <c r="S133" s="16" t="s">
        <v>289</v>
      </c>
      <c r="T133" s="16" t="s">
        <v>499</v>
      </c>
      <c r="U133" s="10">
        <v>37</v>
      </c>
    </row>
    <row r="134" spans="1:21" x14ac:dyDescent="0.25">
      <c r="A134" t="s">
        <v>283</v>
      </c>
      <c r="D134" s="16" t="s">
        <v>371</v>
      </c>
      <c r="E134" s="10">
        <v>1</v>
      </c>
      <c r="F134" s="16" t="s">
        <v>159</v>
      </c>
      <c r="G134" s="16" t="s">
        <v>158</v>
      </c>
      <c r="H134" s="10">
        <v>0</v>
      </c>
      <c r="I134" s="10">
        <v>489.95</v>
      </c>
      <c r="J134" s="16" t="s">
        <v>64</v>
      </c>
      <c r="K134" s="16" t="s">
        <v>496</v>
      </c>
      <c r="L134" s="16" t="s">
        <v>497</v>
      </c>
      <c r="M134" s="16" t="s">
        <v>498</v>
      </c>
      <c r="N134" s="10">
        <v>489.95</v>
      </c>
      <c r="O134" s="16" t="s">
        <v>15</v>
      </c>
      <c r="P134" s="16" t="s">
        <v>349</v>
      </c>
      <c r="Q134" s="16" t="s">
        <v>358</v>
      </c>
      <c r="R134" s="16" t="s">
        <v>349</v>
      </c>
      <c r="S134" s="16" t="s">
        <v>289</v>
      </c>
      <c r="T134" s="16" t="s">
        <v>499</v>
      </c>
      <c r="U134" s="10">
        <v>35</v>
      </c>
    </row>
    <row r="135" spans="1:21" x14ac:dyDescent="0.25">
      <c r="A135" t="s">
        <v>283</v>
      </c>
      <c r="D135" s="16" t="s">
        <v>371</v>
      </c>
      <c r="E135" s="10">
        <v>1</v>
      </c>
      <c r="F135" s="16" t="s">
        <v>161</v>
      </c>
      <c r="G135" s="16" t="s">
        <v>160</v>
      </c>
      <c r="H135" s="10">
        <v>0</v>
      </c>
      <c r="I135" s="10">
        <v>537</v>
      </c>
      <c r="J135" s="16" t="s">
        <v>64</v>
      </c>
      <c r="K135" s="16" t="s">
        <v>496</v>
      </c>
      <c r="L135" s="16" t="s">
        <v>497</v>
      </c>
      <c r="M135" s="16" t="s">
        <v>498</v>
      </c>
      <c r="N135" s="10">
        <v>537</v>
      </c>
      <c r="O135" s="16" t="s">
        <v>15</v>
      </c>
      <c r="P135" s="16" t="s">
        <v>350</v>
      </c>
      <c r="Q135" s="16" t="s">
        <v>358</v>
      </c>
      <c r="R135" s="16" t="s">
        <v>350</v>
      </c>
      <c r="S135" s="16" t="s">
        <v>289</v>
      </c>
      <c r="T135" s="16" t="s">
        <v>499</v>
      </c>
      <c r="U135" s="10">
        <v>35</v>
      </c>
    </row>
    <row r="136" spans="1:21" x14ac:dyDescent="0.25">
      <c r="A136" t="s">
        <v>283</v>
      </c>
      <c r="D136" s="16" t="s">
        <v>371</v>
      </c>
      <c r="E136" s="10">
        <v>1</v>
      </c>
      <c r="F136" s="16" t="s">
        <v>163</v>
      </c>
      <c r="G136" s="16" t="s">
        <v>162</v>
      </c>
      <c r="H136" s="10">
        <v>0</v>
      </c>
      <c r="I136" s="10">
        <v>609.38</v>
      </c>
      <c r="J136" s="16" t="s">
        <v>64</v>
      </c>
      <c r="K136" s="16" t="s">
        <v>496</v>
      </c>
      <c r="L136" s="16" t="s">
        <v>497</v>
      </c>
      <c r="M136" s="16" t="s">
        <v>498</v>
      </c>
      <c r="N136" s="10">
        <v>609.38</v>
      </c>
      <c r="O136" s="16" t="s">
        <v>15</v>
      </c>
      <c r="P136" s="16" t="s">
        <v>351</v>
      </c>
      <c r="Q136" s="16" t="s">
        <v>358</v>
      </c>
      <c r="R136" s="16" t="s">
        <v>351</v>
      </c>
      <c r="S136" s="16" t="s">
        <v>289</v>
      </c>
      <c r="T136" s="16" t="s">
        <v>499</v>
      </c>
      <c r="U136" s="10">
        <v>35</v>
      </c>
    </row>
    <row r="137" spans="1:21" x14ac:dyDescent="0.25">
      <c r="A137" t="s">
        <v>283</v>
      </c>
      <c r="D137" s="16" t="s">
        <v>371</v>
      </c>
      <c r="E137" s="10">
        <v>1</v>
      </c>
      <c r="F137" s="16" t="s">
        <v>165</v>
      </c>
      <c r="G137" s="16" t="s">
        <v>164</v>
      </c>
      <c r="H137" s="10">
        <v>0</v>
      </c>
      <c r="I137" s="10">
        <v>864.38</v>
      </c>
      <c r="J137" s="16" t="s">
        <v>64</v>
      </c>
      <c r="K137" s="16" t="s">
        <v>496</v>
      </c>
      <c r="L137" s="16" t="s">
        <v>497</v>
      </c>
      <c r="M137" s="16" t="s">
        <v>498</v>
      </c>
      <c r="N137" s="10">
        <v>864.38</v>
      </c>
      <c r="O137" s="16" t="s">
        <v>15</v>
      </c>
      <c r="P137" s="16" t="s">
        <v>313</v>
      </c>
      <c r="Q137" s="16" t="s">
        <v>358</v>
      </c>
      <c r="R137" s="16" t="s">
        <v>313</v>
      </c>
      <c r="S137" s="16" t="s">
        <v>289</v>
      </c>
      <c r="T137" s="16" t="s">
        <v>499</v>
      </c>
      <c r="U137" s="10">
        <v>35</v>
      </c>
    </row>
    <row r="138" spans="1:21" x14ac:dyDescent="0.25">
      <c r="A138" t="s">
        <v>283</v>
      </c>
      <c r="D138" s="16" t="s">
        <v>371</v>
      </c>
      <c r="E138" s="10">
        <v>1</v>
      </c>
      <c r="F138" s="16" t="s">
        <v>167</v>
      </c>
      <c r="G138" s="16" t="s">
        <v>166</v>
      </c>
      <c r="H138" s="10">
        <v>0</v>
      </c>
      <c r="I138" s="10">
        <v>2787.19</v>
      </c>
      <c r="J138" s="16" t="s">
        <v>64</v>
      </c>
      <c r="K138" s="16" t="s">
        <v>496</v>
      </c>
      <c r="L138" s="16" t="s">
        <v>497</v>
      </c>
      <c r="M138" s="16" t="s">
        <v>498</v>
      </c>
      <c r="N138" s="10">
        <v>2787.19</v>
      </c>
      <c r="O138" s="16" t="s">
        <v>15</v>
      </c>
      <c r="P138" s="16" t="s">
        <v>353</v>
      </c>
      <c r="Q138" s="16" t="s">
        <v>358</v>
      </c>
      <c r="R138" s="16" t="s">
        <v>353</v>
      </c>
      <c r="S138" s="16" t="s">
        <v>289</v>
      </c>
      <c r="T138" s="16" t="s">
        <v>499</v>
      </c>
      <c r="U138" s="10">
        <v>35</v>
      </c>
    </row>
    <row r="139" spans="1:21" x14ac:dyDescent="0.25">
      <c r="A139" t="s">
        <v>283</v>
      </c>
      <c r="D139" s="16" t="s">
        <v>371</v>
      </c>
      <c r="E139" s="10">
        <v>1</v>
      </c>
      <c r="F139" s="16" t="s">
        <v>169</v>
      </c>
      <c r="G139" s="16" t="s">
        <v>168</v>
      </c>
      <c r="H139" s="10">
        <v>275</v>
      </c>
      <c r="I139" s="10">
        <v>590.79</v>
      </c>
      <c r="J139" s="16" t="s">
        <v>64</v>
      </c>
      <c r="K139" s="16" t="s">
        <v>496</v>
      </c>
      <c r="L139" s="16" t="s">
        <v>497</v>
      </c>
      <c r="M139" s="16" t="s">
        <v>498</v>
      </c>
      <c r="N139" s="10">
        <v>315.79000000000002</v>
      </c>
      <c r="O139" s="16" t="s">
        <v>15</v>
      </c>
      <c r="P139" s="16" t="s">
        <v>354</v>
      </c>
      <c r="Q139" s="16" t="s">
        <v>358</v>
      </c>
      <c r="R139" s="16" t="s">
        <v>354</v>
      </c>
      <c r="S139" s="16" t="s">
        <v>289</v>
      </c>
      <c r="T139" s="16" t="s">
        <v>499</v>
      </c>
      <c r="U139" s="10">
        <v>35</v>
      </c>
    </row>
    <row r="140" spans="1:21" x14ac:dyDescent="0.25">
      <c r="A140" t="s">
        <v>283</v>
      </c>
      <c r="D140" s="16" t="s">
        <v>371</v>
      </c>
      <c r="E140" s="10">
        <v>1</v>
      </c>
      <c r="F140" s="16" t="s">
        <v>171</v>
      </c>
      <c r="G140" s="16" t="s">
        <v>170</v>
      </c>
      <c r="H140" s="10">
        <v>0</v>
      </c>
      <c r="I140" s="10">
        <v>129.29</v>
      </c>
      <c r="J140" s="16" t="s">
        <v>64</v>
      </c>
      <c r="K140" s="16" t="s">
        <v>496</v>
      </c>
      <c r="L140" s="16" t="s">
        <v>497</v>
      </c>
      <c r="M140" s="16" t="s">
        <v>498</v>
      </c>
      <c r="N140" s="10">
        <v>129.29</v>
      </c>
      <c r="O140" s="16" t="s">
        <v>15</v>
      </c>
      <c r="P140" s="16" t="s">
        <v>323</v>
      </c>
      <c r="Q140" s="16" t="s">
        <v>358</v>
      </c>
      <c r="R140" s="16" t="s">
        <v>323</v>
      </c>
      <c r="S140" s="16" t="s">
        <v>289</v>
      </c>
      <c r="T140" s="16" t="s">
        <v>499</v>
      </c>
      <c r="U140" s="10">
        <v>35</v>
      </c>
    </row>
    <row r="141" spans="1:21" x14ac:dyDescent="0.25">
      <c r="A141" t="s">
        <v>283</v>
      </c>
      <c r="D141" s="16" t="s">
        <v>371</v>
      </c>
      <c r="E141" s="10">
        <v>1</v>
      </c>
      <c r="F141" s="16" t="s">
        <v>173</v>
      </c>
      <c r="G141" s="16" t="s">
        <v>172</v>
      </c>
      <c r="H141" s="10">
        <v>2000</v>
      </c>
      <c r="I141" s="10">
        <v>4253.53</v>
      </c>
      <c r="J141" s="16" t="s">
        <v>64</v>
      </c>
      <c r="K141" s="16" t="s">
        <v>496</v>
      </c>
      <c r="L141" s="16" t="s">
        <v>497</v>
      </c>
      <c r="M141" s="16" t="s">
        <v>498</v>
      </c>
      <c r="N141" s="10">
        <v>2253.5300000000002</v>
      </c>
      <c r="O141" s="16" t="s">
        <v>15</v>
      </c>
      <c r="P141" s="16" t="s">
        <v>355</v>
      </c>
      <c r="Q141" s="16" t="s">
        <v>358</v>
      </c>
      <c r="R141" s="16" t="s">
        <v>355</v>
      </c>
      <c r="S141" s="16" t="s">
        <v>289</v>
      </c>
      <c r="T141" s="16" t="s">
        <v>499</v>
      </c>
      <c r="U141" s="10">
        <v>35</v>
      </c>
    </row>
    <row r="142" spans="1:21" x14ac:dyDescent="0.25">
      <c r="A142" t="s">
        <v>283</v>
      </c>
      <c r="D142" s="16" t="s">
        <v>371</v>
      </c>
      <c r="E142" s="10">
        <v>1</v>
      </c>
      <c r="F142" s="16" t="s">
        <v>175</v>
      </c>
      <c r="G142" s="16" t="s">
        <v>174</v>
      </c>
      <c r="H142" s="10">
        <v>1254.74</v>
      </c>
      <c r="I142" s="10">
        <v>52092.05</v>
      </c>
      <c r="J142" s="16" t="s">
        <v>62</v>
      </c>
      <c r="K142" s="16" t="s">
        <v>496</v>
      </c>
      <c r="L142" s="16" t="s">
        <v>497</v>
      </c>
      <c r="M142" s="16" t="s">
        <v>498</v>
      </c>
      <c r="N142" s="10">
        <v>50837.31</v>
      </c>
      <c r="O142" s="16" t="s">
        <v>15</v>
      </c>
      <c r="P142" s="16" t="s">
        <v>360</v>
      </c>
      <c r="Q142" s="16" t="s">
        <v>359</v>
      </c>
      <c r="R142" s="16" t="s">
        <v>360</v>
      </c>
      <c r="S142" s="16" t="s">
        <v>289</v>
      </c>
      <c r="T142" s="16" t="s">
        <v>499</v>
      </c>
      <c r="U142" s="10">
        <v>36</v>
      </c>
    </row>
    <row r="143" spans="1:21" x14ac:dyDescent="0.25">
      <c r="A143" t="s">
        <v>283</v>
      </c>
      <c r="D143" s="16" t="s">
        <v>371</v>
      </c>
      <c r="E143" s="10">
        <v>2</v>
      </c>
      <c r="F143" s="16" t="s">
        <v>175</v>
      </c>
      <c r="G143" s="16" t="s">
        <v>174</v>
      </c>
      <c r="H143" s="10">
        <v>0</v>
      </c>
      <c r="I143" s="10">
        <v>3.3</v>
      </c>
      <c r="J143" s="16" t="s">
        <v>62</v>
      </c>
      <c r="K143" s="16" t="s">
        <v>496</v>
      </c>
      <c r="L143" s="16" t="s">
        <v>497</v>
      </c>
      <c r="M143" s="16" t="s">
        <v>498</v>
      </c>
      <c r="N143" s="10">
        <v>3.3</v>
      </c>
      <c r="O143" s="16" t="s">
        <v>15</v>
      </c>
      <c r="P143" s="16" t="s">
        <v>360</v>
      </c>
      <c r="Q143" s="16" t="s">
        <v>359</v>
      </c>
      <c r="R143" s="16" t="s">
        <v>360</v>
      </c>
      <c r="S143" s="16" t="s">
        <v>289</v>
      </c>
      <c r="T143" s="16" t="s">
        <v>499</v>
      </c>
      <c r="U143" s="10">
        <v>36</v>
      </c>
    </row>
    <row r="144" spans="1:21" x14ac:dyDescent="0.25">
      <c r="A144" t="s">
        <v>283</v>
      </c>
      <c r="D144" s="16" t="s">
        <v>371</v>
      </c>
      <c r="E144" s="10">
        <v>4</v>
      </c>
      <c r="F144" s="16" t="s">
        <v>175</v>
      </c>
      <c r="G144" s="16" t="s">
        <v>174</v>
      </c>
      <c r="H144" s="10">
        <v>0</v>
      </c>
      <c r="I144" s="10">
        <v>503.4</v>
      </c>
      <c r="J144" s="16" t="s">
        <v>62</v>
      </c>
      <c r="K144" s="16" t="s">
        <v>496</v>
      </c>
      <c r="L144" s="16" t="s">
        <v>497</v>
      </c>
      <c r="M144" s="16" t="s">
        <v>498</v>
      </c>
      <c r="N144" s="10">
        <v>503.4</v>
      </c>
      <c r="O144" s="16" t="s">
        <v>15</v>
      </c>
      <c r="P144" s="16" t="s">
        <v>360</v>
      </c>
      <c r="Q144" s="16" t="s">
        <v>359</v>
      </c>
      <c r="R144" s="16" t="s">
        <v>360</v>
      </c>
      <c r="S144" s="16" t="s">
        <v>289</v>
      </c>
      <c r="T144" s="16" t="s">
        <v>499</v>
      </c>
      <c r="U144" s="10">
        <v>36</v>
      </c>
    </row>
    <row r="145" spans="1:21" x14ac:dyDescent="0.25">
      <c r="A145" t="s">
        <v>283</v>
      </c>
      <c r="D145" s="16" t="s">
        <v>371</v>
      </c>
      <c r="E145" s="10">
        <v>5</v>
      </c>
      <c r="F145" s="16" t="s">
        <v>175</v>
      </c>
      <c r="G145" s="16" t="s">
        <v>174</v>
      </c>
      <c r="H145" s="10">
        <v>0</v>
      </c>
      <c r="I145" s="10">
        <v>240.26</v>
      </c>
      <c r="J145" s="16" t="s">
        <v>62</v>
      </c>
      <c r="K145" s="16" t="s">
        <v>496</v>
      </c>
      <c r="L145" s="16" t="s">
        <v>497</v>
      </c>
      <c r="M145" s="16" t="s">
        <v>498</v>
      </c>
      <c r="N145" s="10">
        <v>240.26</v>
      </c>
      <c r="O145" s="16" t="s">
        <v>15</v>
      </c>
      <c r="P145" s="16" t="s">
        <v>360</v>
      </c>
      <c r="Q145" s="16" t="s">
        <v>359</v>
      </c>
      <c r="R145" s="16" t="s">
        <v>360</v>
      </c>
      <c r="S145" s="16" t="s">
        <v>289</v>
      </c>
      <c r="T145" s="16" t="s">
        <v>499</v>
      </c>
      <c r="U145" s="10">
        <v>36</v>
      </c>
    </row>
    <row r="146" spans="1:21" x14ac:dyDescent="0.25">
      <c r="A146" t="s">
        <v>283</v>
      </c>
      <c r="D146" s="16" t="s">
        <v>371</v>
      </c>
      <c r="E146" s="10">
        <v>1</v>
      </c>
      <c r="F146" s="16" t="s">
        <v>177</v>
      </c>
      <c r="G146" s="16" t="s">
        <v>176</v>
      </c>
      <c r="H146" s="10">
        <v>0</v>
      </c>
      <c r="I146" s="10">
        <v>1520</v>
      </c>
      <c r="J146" s="16" t="s">
        <v>125</v>
      </c>
      <c r="K146" s="16" t="s">
        <v>496</v>
      </c>
      <c r="L146" s="16" t="s">
        <v>497</v>
      </c>
      <c r="M146" s="16" t="s">
        <v>498</v>
      </c>
      <c r="N146" s="10">
        <v>1520</v>
      </c>
      <c r="O146" s="16" t="s">
        <v>15</v>
      </c>
      <c r="P146" s="16" t="s">
        <v>346</v>
      </c>
      <c r="Q146" s="16" t="s">
        <v>359</v>
      </c>
      <c r="R146" s="16" t="s">
        <v>346</v>
      </c>
      <c r="S146" s="16" t="s">
        <v>289</v>
      </c>
      <c r="T146" s="16" t="s">
        <v>499</v>
      </c>
      <c r="U146" s="10">
        <v>37</v>
      </c>
    </row>
    <row r="147" spans="1:21" x14ac:dyDescent="0.25">
      <c r="A147" t="s">
        <v>283</v>
      </c>
      <c r="D147" s="16" t="s">
        <v>371</v>
      </c>
      <c r="E147" s="10">
        <v>1</v>
      </c>
      <c r="F147" s="16" t="s">
        <v>179</v>
      </c>
      <c r="G147" s="16" t="s">
        <v>178</v>
      </c>
      <c r="H147" s="10">
        <v>0</v>
      </c>
      <c r="I147" s="10">
        <v>792</v>
      </c>
      <c r="J147" s="16" t="s">
        <v>64</v>
      </c>
      <c r="K147" s="16" t="s">
        <v>496</v>
      </c>
      <c r="L147" s="16" t="s">
        <v>497</v>
      </c>
      <c r="M147" s="16" t="s">
        <v>498</v>
      </c>
      <c r="N147" s="10">
        <v>792</v>
      </c>
      <c r="O147" s="16" t="s">
        <v>15</v>
      </c>
      <c r="P147" s="16" t="s">
        <v>350</v>
      </c>
      <c r="Q147" s="16" t="s">
        <v>359</v>
      </c>
      <c r="R147" s="16" t="s">
        <v>350</v>
      </c>
      <c r="S147" s="16" t="s">
        <v>289</v>
      </c>
      <c r="T147" s="16" t="s">
        <v>499</v>
      </c>
      <c r="U147" s="10">
        <v>35</v>
      </c>
    </row>
    <row r="148" spans="1:21" x14ac:dyDescent="0.25">
      <c r="A148" t="s">
        <v>283</v>
      </c>
      <c r="D148" s="16" t="s">
        <v>371</v>
      </c>
      <c r="E148" s="10">
        <v>1</v>
      </c>
      <c r="F148" s="16" t="s">
        <v>181</v>
      </c>
      <c r="G148" s="16" t="s">
        <v>180</v>
      </c>
      <c r="H148" s="10">
        <v>0</v>
      </c>
      <c r="I148" s="10">
        <v>1462.5</v>
      </c>
      <c r="J148" s="16" t="s">
        <v>64</v>
      </c>
      <c r="K148" s="16" t="s">
        <v>496</v>
      </c>
      <c r="L148" s="16" t="s">
        <v>497</v>
      </c>
      <c r="M148" s="16" t="s">
        <v>498</v>
      </c>
      <c r="N148" s="10">
        <v>1462.5</v>
      </c>
      <c r="O148" s="16" t="s">
        <v>15</v>
      </c>
      <c r="P148" s="16" t="s">
        <v>351</v>
      </c>
      <c r="Q148" s="16" t="s">
        <v>359</v>
      </c>
      <c r="R148" s="16" t="s">
        <v>351</v>
      </c>
      <c r="S148" s="16" t="s">
        <v>289</v>
      </c>
      <c r="T148" s="16" t="s">
        <v>499</v>
      </c>
      <c r="U148" s="10">
        <v>35</v>
      </c>
    </row>
    <row r="149" spans="1:21" x14ac:dyDescent="0.25">
      <c r="A149" t="s">
        <v>283</v>
      </c>
      <c r="D149" s="16" t="s">
        <v>371</v>
      </c>
      <c r="E149" s="10">
        <v>1</v>
      </c>
      <c r="F149" s="16" t="s">
        <v>183</v>
      </c>
      <c r="G149" s="16" t="s">
        <v>182</v>
      </c>
      <c r="H149" s="10">
        <v>0</v>
      </c>
      <c r="I149" s="10">
        <v>450</v>
      </c>
      <c r="J149" s="16" t="s">
        <v>64</v>
      </c>
      <c r="K149" s="16" t="s">
        <v>496</v>
      </c>
      <c r="L149" s="16" t="s">
        <v>497</v>
      </c>
      <c r="M149" s="16" t="s">
        <v>498</v>
      </c>
      <c r="N149" s="10">
        <v>450</v>
      </c>
      <c r="O149" s="16" t="s">
        <v>15</v>
      </c>
      <c r="P149" s="16" t="s">
        <v>352</v>
      </c>
      <c r="Q149" s="16" t="s">
        <v>359</v>
      </c>
      <c r="R149" s="16" t="s">
        <v>352</v>
      </c>
      <c r="S149" s="16" t="s">
        <v>289</v>
      </c>
      <c r="T149" s="16" t="s">
        <v>499</v>
      </c>
      <c r="U149" s="10">
        <v>35</v>
      </c>
    </row>
    <row r="150" spans="1:21" x14ac:dyDescent="0.25">
      <c r="A150" t="s">
        <v>283</v>
      </c>
      <c r="D150" s="16" t="s">
        <v>371</v>
      </c>
      <c r="E150" s="10">
        <v>1</v>
      </c>
      <c r="F150" s="16" t="s">
        <v>185</v>
      </c>
      <c r="G150" s="16" t="s">
        <v>184</v>
      </c>
      <c r="H150" s="10">
        <v>0</v>
      </c>
      <c r="I150" s="10">
        <v>2074.5</v>
      </c>
      <c r="J150" s="16" t="s">
        <v>64</v>
      </c>
      <c r="K150" s="16" t="s">
        <v>496</v>
      </c>
      <c r="L150" s="16" t="s">
        <v>497</v>
      </c>
      <c r="M150" s="16" t="s">
        <v>498</v>
      </c>
      <c r="N150" s="10">
        <v>2074.5</v>
      </c>
      <c r="O150" s="16" t="s">
        <v>15</v>
      </c>
      <c r="P150" s="16" t="s">
        <v>313</v>
      </c>
      <c r="Q150" s="16" t="s">
        <v>359</v>
      </c>
      <c r="R150" s="16" t="s">
        <v>313</v>
      </c>
      <c r="S150" s="16" t="s">
        <v>289</v>
      </c>
      <c r="T150" s="16" t="s">
        <v>499</v>
      </c>
      <c r="U150" s="10">
        <v>35</v>
      </c>
    </row>
    <row r="151" spans="1:21" x14ac:dyDescent="0.25">
      <c r="A151" t="s">
        <v>283</v>
      </c>
      <c r="D151" s="16" t="s">
        <v>371</v>
      </c>
      <c r="E151" s="10">
        <v>1</v>
      </c>
      <c r="F151" s="16" t="s">
        <v>187</v>
      </c>
      <c r="G151" s="16" t="s">
        <v>186</v>
      </c>
      <c r="H151" s="10">
        <v>0</v>
      </c>
      <c r="I151" s="10">
        <v>19510.3</v>
      </c>
      <c r="J151" s="16" t="s">
        <v>64</v>
      </c>
      <c r="K151" s="16" t="s">
        <v>496</v>
      </c>
      <c r="L151" s="16" t="s">
        <v>497</v>
      </c>
      <c r="M151" s="16" t="s">
        <v>498</v>
      </c>
      <c r="N151" s="10">
        <v>19510.3</v>
      </c>
      <c r="O151" s="16" t="s">
        <v>15</v>
      </c>
      <c r="P151" s="16" t="s">
        <v>353</v>
      </c>
      <c r="Q151" s="16" t="s">
        <v>359</v>
      </c>
      <c r="R151" s="16" t="s">
        <v>353</v>
      </c>
      <c r="S151" s="16" t="s">
        <v>289</v>
      </c>
      <c r="T151" s="16" t="s">
        <v>499</v>
      </c>
      <c r="U151" s="10">
        <v>35</v>
      </c>
    </row>
    <row r="152" spans="1:21" x14ac:dyDescent="0.25">
      <c r="A152" t="s">
        <v>283</v>
      </c>
      <c r="D152" s="16" t="s">
        <v>371</v>
      </c>
      <c r="E152" s="10">
        <v>1</v>
      </c>
      <c r="F152" s="16" t="s">
        <v>189</v>
      </c>
      <c r="G152" s="16" t="s">
        <v>188</v>
      </c>
      <c r="H152" s="10">
        <v>1925</v>
      </c>
      <c r="I152" s="10">
        <v>4135.51</v>
      </c>
      <c r="J152" s="16" t="s">
        <v>64</v>
      </c>
      <c r="K152" s="16" t="s">
        <v>496</v>
      </c>
      <c r="L152" s="16" t="s">
        <v>497</v>
      </c>
      <c r="M152" s="16" t="s">
        <v>498</v>
      </c>
      <c r="N152" s="10">
        <v>2210.5100000000002</v>
      </c>
      <c r="O152" s="16" t="s">
        <v>15</v>
      </c>
      <c r="P152" s="16" t="s">
        <v>354</v>
      </c>
      <c r="Q152" s="16" t="s">
        <v>359</v>
      </c>
      <c r="R152" s="16" t="s">
        <v>354</v>
      </c>
      <c r="S152" s="16" t="s">
        <v>289</v>
      </c>
      <c r="T152" s="16" t="s">
        <v>499</v>
      </c>
      <c r="U152" s="10">
        <v>35</v>
      </c>
    </row>
    <row r="153" spans="1:21" x14ac:dyDescent="0.25">
      <c r="A153" t="s">
        <v>283</v>
      </c>
      <c r="D153" s="16" t="s">
        <v>371</v>
      </c>
      <c r="E153" s="10">
        <v>1</v>
      </c>
      <c r="F153" s="16" t="s">
        <v>191</v>
      </c>
      <c r="G153" s="16" t="s">
        <v>190</v>
      </c>
      <c r="H153" s="10">
        <v>0</v>
      </c>
      <c r="I153" s="10">
        <v>365.66</v>
      </c>
      <c r="J153" s="16" t="s">
        <v>64</v>
      </c>
      <c r="K153" s="16" t="s">
        <v>496</v>
      </c>
      <c r="L153" s="16" t="s">
        <v>497</v>
      </c>
      <c r="M153" s="16" t="s">
        <v>498</v>
      </c>
      <c r="N153" s="10">
        <v>365.66</v>
      </c>
      <c r="O153" s="16" t="s">
        <v>15</v>
      </c>
      <c r="P153" s="16" t="s">
        <v>323</v>
      </c>
      <c r="Q153" s="16" t="s">
        <v>359</v>
      </c>
      <c r="R153" s="16" t="s">
        <v>323</v>
      </c>
      <c r="S153" s="16" t="s">
        <v>289</v>
      </c>
      <c r="T153" s="16" t="s">
        <v>499</v>
      </c>
      <c r="U153" s="10">
        <v>35</v>
      </c>
    </row>
    <row r="154" spans="1:21" x14ac:dyDescent="0.25">
      <c r="A154" t="s">
        <v>283</v>
      </c>
      <c r="D154" s="16" t="s">
        <v>371</v>
      </c>
      <c r="E154" s="10">
        <v>1</v>
      </c>
      <c r="F154" s="16" t="s">
        <v>193</v>
      </c>
      <c r="G154" s="16" t="s">
        <v>192</v>
      </c>
      <c r="H154" s="10">
        <v>6000</v>
      </c>
      <c r="I154" s="10">
        <v>12760.58</v>
      </c>
      <c r="J154" s="16" t="s">
        <v>64</v>
      </c>
      <c r="K154" s="16" t="s">
        <v>496</v>
      </c>
      <c r="L154" s="16" t="s">
        <v>497</v>
      </c>
      <c r="M154" s="16" t="s">
        <v>498</v>
      </c>
      <c r="N154" s="10">
        <v>6760.58</v>
      </c>
      <c r="O154" s="16" t="s">
        <v>15</v>
      </c>
      <c r="P154" s="16" t="s">
        <v>355</v>
      </c>
      <c r="Q154" s="16" t="s">
        <v>359</v>
      </c>
      <c r="R154" s="16" t="s">
        <v>355</v>
      </c>
      <c r="S154" s="16" t="s">
        <v>289</v>
      </c>
      <c r="T154" s="16" t="s">
        <v>499</v>
      </c>
      <c r="U154" s="10">
        <v>35</v>
      </c>
    </row>
    <row r="155" spans="1:21" x14ac:dyDescent="0.25">
      <c r="A155" t="s">
        <v>283</v>
      </c>
      <c r="D155" s="16" t="s">
        <v>371</v>
      </c>
      <c r="E155" s="10">
        <v>1</v>
      </c>
      <c r="F155" s="16" t="s">
        <v>195</v>
      </c>
      <c r="G155" s="16" t="s">
        <v>194</v>
      </c>
      <c r="H155" s="10">
        <v>0</v>
      </c>
      <c r="I155" s="10">
        <v>16999.46</v>
      </c>
      <c r="J155" s="16" t="s">
        <v>64</v>
      </c>
      <c r="K155" s="16" t="s">
        <v>496</v>
      </c>
      <c r="L155" s="16" t="s">
        <v>497</v>
      </c>
      <c r="M155" s="16" t="s">
        <v>498</v>
      </c>
      <c r="N155" s="10">
        <v>16999.46</v>
      </c>
      <c r="O155" s="16" t="s">
        <v>15</v>
      </c>
      <c r="P155" s="16" t="s">
        <v>356</v>
      </c>
      <c r="Q155" s="16" t="s">
        <v>359</v>
      </c>
      <c r="R155" s="16" t="s">
        <v>356</v>
      </c>
      <c r="S155" s="16" t="s">
        <v>289</v>
      </c>
      <c r="T155" s="16" t="s">
        <v>499</v>
      </c>
      <c r="U155" s="10">
        <v>35</v>
      </c>
    </row>
    <row r="156" spans="1:21" x14ac:dyDescent="0.25">
      <c r="A156" t="s">
        <v>283</v>
      </c>
      <c r="D156" s="16" t="s">
        <v>371</v>
      </c>
      <c r="E156" s="10">
        <v>1</v>
      </c>
      <c r="F156" s="16" t="s">
        <v>197</v>
      </c>
      <c r="G156" s="16" t="s">
        <v>196</v>
      </c>
      <c r="H156" s="10">
        <v>0</v>
      </c>
      <c r="I156" s="10">
        <v>2582.9899999999998</v>
      </c>
      <c r="J156" s="16" t="s">
        <v>64</v>
      </c>
      <c r="K156" s="16" t="s">
        <v>496</v>
      </c>
      <c r="L156" s="16" t="s">
        <v>497</v>
      </c>
      <c r="M156" s="16" t="s">
        <v>498</v>
      </c>
      <c r="N156" s="10">
        <v>2582.9899999999998</v>
      </c>
      <c r="O156" s="16" t="s">
        <v>15</v>
      </c>
      <c r="P156" s="16" t="s">
        <v>357</v>
      </c>
      <c r="Q156" s="16" t="s">
        <v>359</v>
      </c>
      <c r="R156" s="16" t="s">
        <v>357</v>
      </c>
      <c r="S156" s="16" t="s">
        <v>289</v>
      </c>
      <c r="T156" s="16" t="s">
        <v>499</v>
      </c>
      <c r="U156" s="10">
        <v>35</v>
      </c>
    </row>
    <row r="157" spans="1:21" x14ac:dyDescent="0.25">
      <c r="A157" t="s">
        <v>283</v>
      </c>
      <c r="D157" s="16" t="s">
        <v>371</v>
      </c>
      <c r="E157" s="10">
        <v>1</v>
      </c>
      <c r="F157" s="16" t="s">
        <v>199</v>
      </c>
      <c r="G157" s="16" t="s">
        <v>198</v>
      </c>
      <c r="H157" s="10">
        <v>15846.67</v>
      </c>
      <c r="I157" s="10">
        <v>354397.52</v>
      </c>
      <c r="J157" s="16" t="s">
        <v>64</v>
      </c>
      <c r="K157" s="16" t="s">
        <v>496</v>
      </c>
      <c r="L157" s="16" t="s">
        <v>497</v>
      </c>
      <c r="M157" s="16" t="s">
        <v>498</v>
      </c>
      <c r="N157" s="10">
        <v>338550.85</v>
      </c>
      <c r="O157" s="16" t="s">
        <v>15</v>
      </c>
      <c r="P157" s="16" t="s">
        <v>362</v>
      </c>
      <c r="Q157" s="16" t="s">
        <v>361</v>
      </c>
      <c r="R157" s="16" t="s">
        <v>362</v>
      </c>
      <c r="S157" s="16" t="s">
        <v>289</v>
      </c>
      <c r="T157" s="16" t="s">
        <v>499</v>
      </c>
      <c r="U157" s="10">
        <v>35</v>
      </c>
    </row>
    <row r="158" spans="1:21" x14ac:dyDescent="0.25">
      <c r="A158" t="s">
        <v>283</v>
      </c>
      <c r="D158" s="16" t="s">
        <v>371</v>
      </c>
      <c r="E158" s="10">
        <v>1</v>
      </c>
      <c r="F158" s="16" t="s">
        <v>201</v>
      </c>
      <c r="G158" s="16" t="s">
        <v>200</v>
      </c>
      <c r="H158" s="10">
        <v>0</v>
      </c>
      <c r="I158" s="10">
        <v>3570</v>
      </c>
      <c r="J158" s="16" t="s">
        <v>125</v>
      </c>
      <c r="K158" s="16" t="s">
        <v>496</v>
      </c>
      <c r="L158" s="16" t="s">
        <v>497</v>
      </c>
      <c r="M158" s="16" t="s">
        <v>498</v>
      </c>
      <c r="N158" s="10">
        <v>3570</v>
      </c>
      <c r="O158" s="16" t="s">
        <v>15</v>
      </c>
      <c r="P158" s="16" t="s">
        <v>346</v>
      </c>
      <c r="Q158" s="16" t="s">
        <v>361</v>
      </c>
      <c r="R158" s="16" t="s">
        <v>346</v>
      </c>
      <c r="S158" s="16" t="s">
        <v>289</v>
      </c>
      <c r="T158" s="16" t="s">
        <v>499</v>
      </c>
      <c r="U158" s="10">
        <v>37</v>
      </c>
    </row>
    <row r="159" spans="1:21" x14ac:dyDescent="0.25">
      <c r="A159" t="s">
        <v>283</v>
      </c>
      <c r="D159" s="16" t="s">
        <v>371</v>
      </c>
      <c r="E159" s="10">
        <v>1</v>
      </c>
      <c r="F159" s="16" t="s">
        <v>203</v>
      </c>
      <c r="G159" s="16" t="s">
        <v>202</v>
      </c>
      <c r="H159" s="10">
        <v>0</v>
      </c>
      <c r="I159" s="10">
        <v>628.55999999999995</v>
      </c>
      <c r="J159" s="16" t="s">
        <v>64</v>
      </c>
      <c r="K159" s="16" t="s">
        <v>496</v>
      </c>
      <c r="L159" s="16" t="s">
        <v>497</v>
      </c>
      <c r="M159" s="16" t="s">
        <v>498</v>
      </c>
      <c r="N159" s="10">
        <v>628.55999999999995</v>
      </c>
      <c r="O159" s="16" t="s">
        <v>15</v>
      </c>
      <c r="P159" s="16" t="s">
        <v>347</v>
      </c>
      <c r="Q159" s="16" t="s">
        <v>361</v>
      </c>
      <c r="R159" s="16" t="s">
        <v>347</v>
      </c>
      <c r="S159" s="16" t="s">
        <v>289</v>
      </c>
      <c r="T159" s="16" t="s">
        <v>499</v>
      </c>
      <c r="U159" s="10">
        <v>35</v>
      </c>
    </row>
    <row r="160" spans="1:21" x14ac:dyDescent="0.25">
      <c r="A160" t="s">
        <v>283</v>
      </c>
      <c r="D160" s="16" t="s">
        <v>371</v>
      </c>
      <c r="E160" s="10">
        <v>1</v>
      </c>
      <c r="F160" s="16" t="s">
        <v>205</v>
      </c>
      <c r="G160" s="16" t="s">
        <v>204</v>
      </c>
      <c r="H160" s="10">
        <v>0</v>
      </c>
      <c r="I160" s="10">
        <v>1550</v>
      </c>
      <c r="J160" s="16" t="s">
        <v>64</v>
      </c>
      <c r="K160" s="16" t="s">
        <v>496</v>
      </c>
      <c r="L160" s="16" t="s">
        <v>497</v>
      </c>
      <c r="M160" s="16" t="s">
        <v>498</v>
      </c>
      <c r="N160" s="10">
        <v>1550</v>
      </c>
      <c r="O160" s="16" t="s">
        <v>15</v>
      </c>
      <c r="P160" s="16" t="s">
        <v>348</v>
      </c>
      <c r="Q160" s="16" t="s">
        <v>361</v>
      </c>
      <c r="R160" s="16" t="s">
        <v>348</v>
      </c>
      <c r="S160" s="16" t="s">
        <v>289</v>
      </c>
      <c r="T160" s="16" t="s">
        <v>499</v>
      </c>
      <c r="U160" s="10">
        <v>35</v>
      </c>
    </row>
    <row r="161" spans="1:21" x14ac:dyDescent="0.25">
      <c r="A161" t="s">
        <v>283</v>
      </c>
      <c r="D161" s="16" t="s">
        <v>371</v>
      </c>
      <c r="E161" s="10">
        <v>1</v>
      </c>
      <c r="F161" s="16" t="s">
        <v>207</v>
      </c>
      <c r="G161" s="16" t="s">
        <v>206</v>
      </c>
      <c r="H161" s="10">
        <v>0</v>
      </c>
      <c r="I161" s="10">
        <v>1218.75</v>
      </c>
      <c r="J161" s="16" t="s">
        <v>64</v>
      </c>
      <c r="K161" s="16" t="s">
        <v>496</v>
      </c>
      <c r="L161" s="16" t="s">
        <v>497</v>
      </c>
      <c r="M161" s="16" t="s">
        <v>498</v>
      </c>
      <c r="N161" s="10">
        <v>1218.75</v>
      </c>
      <c r="O161" s="16" t="s">
        <v>15</v>
      </c>
      <c r="P161" s="16" t="s">
        <v>351</v>
      </c>
      <c r="Q161" s="16" t="s">
        <v>361</v>
      </c>
      <c r="R161" s="16" t="s">
        <v>351</v>
      </c>
      <c r="S161" s="16" t="s">
        <v>289</v>
      </c>
      <c r="T161" s="16" t="s">
        <v>499</v>
      </c>
      <c r="U161" s="10">
        <v>35</v>
      </c>
    </row>
    <row r="162" spans="1:21" x14ac:dyDescent="0.25">
      <c r="A162" t="s">
        <v>283</v>
      </c>
      <c r="D162" s="16" t="s">
        <v>371</v>
      </c>
      <c r="E162" s="10">
        <v>1</v>
      </c>
      <c r="F162" s="16" t="s">
        <v>209</v>
      </c>
      <c r="G162" s="16" t="s">
        <v>208</v>
      </c>
      <c r="H162" s="10">
        <v>0</v>
      </c>
      <c r="I162" s="10">
        <v>950</v>
      </c>
      <c r="J162" s="16" t="s">
        <v>64</v>
      </c>
      <c r="K162" s="16" t="s">
        <v>496</v>
      </c>
      <c r="L162" s="16" t="s">
        <v>497</v>
      </c>
      <c r="M162" s="16" t="s">
        <v>498</v>
      </c>
      <c r="N162" s="10">
        <v>950</v>
      </c>
      <c r="O162" s="16" t="s">
        <v>15</v>
      </c>
      <c r="P162" s="16" t="s">
        <v>352</v>
      </c>
      <c r="Q162" s="16" t="s">
        <v>361</v>
      </c>
      <c r="R162" s="16" t="s">
        <v>352</v>
      </c>
      <c r="S162" s="16" t="s">
        <v>289</v>
      </c>
      <c r="T162" s="16" t="s">
        <v>499</v>
      </c>
      <c r="U162" s="10">
        <v>35</v>
      </c>
    </row>
    <row r="163" spans="1:21" x14ac:dyDescent="0.25">
      <c r="A163" t="s">
        <v>283</v>
      </c>
      <c r="D163" s="16" t="s">
        <v>371</v>
      </c>
      <c r="E163" s="10">
        <v>1</v>
      </c>
      <c r="F163" s="16" t="s">
        <v>211</v>
      </c>
      <c r="G163" s="16" t="s">
        <v>210</v>
      </c>
      <c r="H163" s="10">
        <v>0</v>
      </c>
      <c r="I163" s="10">
        <v>1728.75</v>
      </c>
      <c r="J163" s="16" t="s">
        <v>64</v>
      </c>
      <c r="K163" s="16" t="s">
        <v>496</v>
      </c>
      <c r="L163" s="16" t="s">
        <v>497</v>
      </c>
      <c r="M163" s="16" t="s">
        <v>498</v>
      </c>
      <c r="N163" s="10">
        <v>1728.75</v>
      </c>
      <c r="O163" s="16" t="s">
        <v>15</v>
      </c>
      <c r="P163" s="16" t="s">
        <v>313</v>
      </c>
      <c r="Q163" s="16" t="s">
        <v>361</v>
      </c>
      <c r="R163" s="16" t="s">
        <v>313</v>
      </c>
      <c r="S163" s="16" t="s">
        <v>289</v>
      </c>
      <c r="T163" s="16" t="s">
        <v>499</v>
      </c>
      <c r="U163" s="10">
        <v>35</v>
      </c>
    </row>
    <row r="164" spans="1:21" x14ac:dyDescent="0.25">
      <c r="A164" t="s">
        <v>283</v>
      </c>
      <c r="D164" s="16" t="s">
        <v>371</v>
      </c>
      <c r="E164" s="10">
        <v>1</v>
      </c>
      <c r="F164" s="16" t="s">
        <v>213</v>
      </c>
      <c r="G164" s="16" t="s">
        <v>212</v>
      </c>
      <c r="H164" s="10">
        <v>0</v>
      </c>
      <c r="I164" s="10">
        <v>11148.74</v>
      </c>
      <c r="J164" s="16" t="s">
        <v>64</v>
      </c>
      <c r="K164" s="16" t="s">
        <v>496</v>
      </c>
      <c r="L164" s="16" t="s">
        <v>497</v>
      </c>
      <c r="M164" s="16" t="s">
        <v>498</v>
      </c>
      <c r="N164" s="10">
        <v>11148.74</v>
      </c>
      <c r="O164" s="16" t="s">
        <v>15</v>
      </c>
      <c r="P164" s="16" t="s">
        <v>353</v>
      </c>
      <c r="Q164" s="16" t="s">
        <v>361</v>
      </c>
      <c r="R164" s="16" t="s">
        <v>353</v>
      </c>
      <c r="S164" s="16" t="s">
        <v>289</v>
      </c>
      <c r="T164" s="16" t="s">
        <v>499</v>
      </c>
      <c r="U164" s="10">
        <v>35</v>
      </c>
    </row>
    <row r="165" spans="1:21" x14ac:dyDescent="0.25">
      <c r="A165" t="s">
        <v>283</v>
      </c>
      <c r="D165" s="16" t="s">
        <v>371</v>
      </c>
      <c r="E165" s="10">
        <v>1</v>
      </c>
      <c r="F165" s="16" t="s">
        <v>215</v>
      </c>
      <c r="G165" s="16" t="s">
        <v>214</v>
      </c>
      <c r="H165" s="10">
        <v>1100</v>
      </c>
      <c r="I165" s="10">
        <v>2363.15</v>
      </c>
      <c r="J165" s="16" t="s">
        <v>64</v>
      </c>
      <c r="K165" s="16" t="s">
        <v>496</v>
      </c>
      <c r="L165" s="16" t="s">
        <v>497</v>
      </c>
      <c r="M165" s="16" t="s">
        <v>498</v>
      </c>
      <c r="N165" s="10">
        <v>1263.1500000000001</v>
      </c>
      <c r="O165" s="16" t="s">
        <v>15</v>
      </c>
      <c r="P165" s="16" t="s">
        <v>354</v>
      </c>
      <c r="Q165" s="16" t="s">
        <v>361</v>
      </c>
      <c r="R165" s="16" t="s">
        <v>354</v>
      </c>
      <c r="S165" s="16" t="s">
        <v>289</v>
      </c>
      <c r="T165" s="16" t="s">
        <v>499</v>
      </c>
      <c r="U165" s="10">
        <v>35</v>
      </c>
    </row>
    <row r="166" spans="1:21" x14ac:dyDescent="0.25">
      <c r="A166" t="s">
        <v>283</v>
      </c>
      <c r="D166" s="16" t="s">
        <v>371</v>
      </c>
      <c r="E166" s="10">
        <v>1</v>
      </c>
      <c r="F166" s="16" t="s">
        <v>217</v>
      </c>
      <c r="G166" s="16" t="s">
        <v>216</v>
      </c>
      <c r="H166" s="10">
        <v>447.17</v>
      </c>
      <c r="I166" s="10">
        <v>2978.12</v>
      </c>
      <c r="J166" s="16" t="s">
        <v>64</v>
      </c>
      <c r="K166" s="16" t="s">
        <v>496</v>
      </c>
      <c r="L166" s="16" t="s">
        <v>497</v>
      </c>
      <c r="M166" s="16" t="s">
        <v>498</v>
      </c>
      <c r="N166" s="10">
        <v>2530.9499999999998</v>
      </c>
      <c r="O166" s="16" t="s">
        <v>15</v>
      </c>
      <c r="P166" s="16" t="s">
        <v>323</v>
      </c>
      <c r="Q166" s="16" t="s">
        <v>361</v>
      </c>
      <c r="R166" s="16" t="s">
        <v>323</v>
      </c>
      <c r="S166" s="16" t="s">
        <v>289</v>
      </c>
      <c r="T166" s="16" t="s">
        <v>499</v>
      </c>
      <c r="U166" s="10">
        <v>35</v>
      </c>
    </row>
    <row r="167" spans="1:21" x14ac:dyDescent="0.25">
      <c r="A167" t="s">
        <v>283</v>
      </c>
      <c r="D167" s="16" t="s">
        <v>371</v>
      </c>
      <c r="E167" s="10">
        <v>1</v>
      </c>
      <c r="F167" s="16" t="s">
        <v>219</v>
      </c>
      <c r="G167" s="16" t="s">
        <v>218</v>
      </c>
      <c r="H167" s="10">
        <v>3000</v>
      </c>
      <c r="I167" s="10">
        <v>6380.29</v>
      </c>
      <c r="J167" s="16" t="s">
        <v>64</v>
      </c>
      <c r="K167" s="16" t="s">
        <v>496</v>
      </c>
      <c r="L167" s="16" t="s">
        <v>497</v>
      </c>
      <c r="M167" s="16" t="s">
        <v>498</v>
      </c>
      <c r="N167" s="10">
        <v>3380.29</v>
      </c>
      <c r="O167" s="16" t="s">
        <v>15</v>
      </c>
      <c r="P167" s="16" t="s">
        <v>355</v>
      </c>
      <c r="Q167" s="16" t="s">
        <v>361</v>
      </c>
      <c r="R167" s="16" t="s">
        <v>355</v>
      </c>
      <c r="S167" s="16" t="s">
        <v>289</v>
      </c>
      <c r="T167" s="16" t="s">
        <v>499</v>
      </c>
      <c r="U167" s="10">
        <v>35</v>
      </c>
    </row>
    <row r="168" spans="1:21" x14ac:dyDescent="0.25">
      <c r="A168" t="s">
        <v>283</v>
      </c>
      <c r="D168" s="16" t="s">
        <v>371</v>
      </c>
      <c r="E168" s="10">
        <v>1</v>
      </c>
      <c r="F168" s="16" t="s">
        <v>221</v>
      </c>
      <c r="G168" s="16" t="s">
        <v>220</v>
      </c>
      <c r="H168" s="10">
        <v>0</v>
      </c>
      <c r="I168" s="10">
        <v>14942.01</v>
      </c>
      <c r="J168" s="16" t="s">
        <v>64</v>
      </c>
      <c r="K168" s="16" t="s">
        <v>496</v>
      </c>
      <c r="L168" s="16" t="s">
        <v>497</v>
      </c>
      <c r="M168" s="16" t="s">
        <v>498</v>
      </c>
      <c r="N168" s="10">
        <v>14942.01</v>
      </c>
      <c r="O168" s="16" t="s">
        <v>15</v>
      </c>
      <c r="P168" s="16" t="s">
        <v>356</v>
      </c>
      <c r="Q168" s="16" t="s">
        <v>361</v>
      </c>
      <c r="R168" s="16" t="s">
        <v>356</v>
      </c>
      <c r="S168" s="16" t="s">
        <v>289</v>
      </c>
      <c r="T168" s="16" t="s">
        <v>499</v>
      </c>
      <c r="U168" s="10">
        <v>35</v>
      </c>
    </row>
    <row r="169" spans="1:21" x14ac:dyDescent="0.25">
      <c r="A169" t="s">
        <v>283</v>
      </c>
      <c r="D169" s="16" t="s">
        <v>371</v>
      </c>
      <c r="E169" s="10">
        <v>1</v>
      </c>
      <c r="F169" s="16" t="s">
        <v>223</v>
      </c>
      <c r="G169" s="16" t="s">
        <v>222</v>
      </c>
      <c r="H169" s="10">
        <v>0</v>
      </c>
      <c r="I169" s="10">
        <v>1689.62</v>
      </c>
      <c r="J169" s="16" t="s">
        <v>64</v>
      </c>
      <c r="K169" s="16" t="s">
        <v>496</v>
      </c>
      <c r="L169" s="16" t="s">
        <v>497</v>
      </c>
      <c r="M169" s="16" t="s">
        <v>498</v>
      </c>
      <c r="N169" s="10">
        <v>1689.62</v>
      </c>
      <c r="O169" s="16" t="s">
        <v>15</v>
      </c>
      <c r="P169" s="16" t="s">
        <v>357</v>
      </c>
      <c r="Q169" s="16" t="s">
        <v>361</v>
      </c>
      <c r="R169" s="16" t="s">
        <v>357</v>
      </c>
      <c r="S169" s="16" t="s">
        <v>289</v>
      </c>
      <c r="T169" s="16" t="s">
        <v>499</v>
      </c>
      <c r="U169" s="10">
        <v>35</v>
      </c>
    </row>
    <row r="170" spans="1:21" x14ac:dyDescent="0.25">
      <c r="A170" t="s">
        <v>283</v>
      </c>
      <c r="D170" s="16" t="s">
        <v>371</v>
      </c>
      <c r="E170" s="10">
        <v>1</v>
      </c>
      <c r="F170" s="16" t="s">
        <v>225</v>
      </c>
      <c r="G170" s="16" t="s">
        <v>224</v>
      </c>
      <c r="H170" s="10">
        <v>0</v>
      </c>
      <c r="I170" s="10">
        <v>12509.87</v>
      </c>
      <c r="J170" s="16" t="s">
        <v>62</v>
      </c>
      <c r="K170" s="16" t="s">
        <v>496</v>
      </c>
      <c r="L170" s="16" t="s">
        <v>497</v>
      </c>
      <c r="M170" s="16" t="s">
        <v>498</v>
      </c>
      <c r="N170" s="10">
        <v>12509.87</v>
      </c>
      <c r="O170" s="16" t="s">
        <v>15</v>
      </c>
      <c r="P170" s="16" t="s">
        <v>343</v>
      </c>
      <c r="Q170" s="16" t="s">
        <v>363</v>
      </c>
      <c r="R170" s="16" t="s">
        <v>343</v>
      </c>
      <c r="S170" s="16" t="s">
        <v>289</v>
      </c>
      <c r="T170" s="16" t="s">
        <v>499</v>
      </c>
      <c r="U170" s="10">
        <v>36</v>
      </c>
    </row>
    <row r="171" spans="1:21" x14ac:dyDescent="0.25">
      <c r="A171" t="s">
        <v>283</v>
      </c>
      <c r="D171" s="16" t="s">
        <v>371</v>
      </c>
      <c r="E171" s="10">
        <v>1</v>
      </c>
      <c r="F171" s="16" t="s">
        <v>227</v>
      </c>
      <c r="G171" s="16" t="s">
        <v>226</v>
      </c>
      <c r="H171" s="10">
        <v>29000</v>
      </c>
      <c r="I171" s="10">
        <v>66700</v>
      </c>
      <c r="J171" s="16" t="s">
        <v>64</v>
      </c>
      <c r="K171" s="16" t="s">
        <v>496</v>
      </c>
      <c r="L171" s="16" t="s">
        <v>497</v>
      </c>
      <c r="M171" s="16" t="s">
        <v>498</v>
      </c>
      <c r="N171" s="10">
        <v>37700</v>
      </c>
      <c r="O171" s="16" t="s">
        <v>15</v>
      </c>
      <c r="P171" s="16" t="s">
        <v>362</v>
      </c>
      <c r="Q171" s="16" t="s">
        <v>363</v>
      </c>
      <c r="R171" s="16" t="s">
        <v>362</v>
      </c>
      <c r="S171" s="16" t="s">
        <v>289</v>
      </c>
      <c r="T171" s="16" t="s">
        <v>499</v>
      </c>
      <c r="U171" s="10">
        <v>35</v>
      </c>
    </row>
    <row r="172" spans="1:21" x14ac:dyDescent="0.25">
      <c r="A172" t="s">
        <v>283</v>
      </c>
      <c r="D172" s="16" t="s">
        <v>371</v>
      </c>
      <c r="E172" s="10">
        <v>1</v>
      </c>
      <c r="F172" s="16" t="s">
        <v>229</v>
      </c>
      <c r="G172" s="16" t="s">
        <v>228</v>
      </c>
      <c r="H172" s="10">
        <v>0</v>
      </c>
      <c r="I172" s="10">
        <v>975</v>
      </c>
      <c r="J172" s="16" t="s">
        <v>64</v>
      </c>
      <c r="K172" s="16" t="s">
        <v>496</v>
      </c>
      <c r="L172" s="16" t="s">
        <v>497</v>
      </c>
      <c r="M172" s="16" t="s">
        <v>498</v>
      </c>
      <c r="N172" s="10">
        <v>975</v>
      </c>
      <c r="O172" s="16" t="s">
        <v>15</v>
      </c>
      <c r="P172" s="16" t="s">
        <v>348</v>
      </c>
      <c r="Q172" s="16" t="s">
        <v>363</v>
      </c>
      <c r="R172" s="16" t="s">
        <v>348</v>
      </c>
      <c r="S172" s="16" t="s">
        <v>289</v>
      </c>
      <c r="T172" s="16" t="s">
        <v>499</v>
      </c>
      <c r="U172" s="10">
        <v>35</v>
      </c>
    </row>
    <row r="173" spans="1:21" x14ac:dyDescent="0.25">
      <c r="A173" t="s">
        <v>283</v>
      </c>
      <c r="D173" s="16" t="s">
        <v>371</v>
      </c>
      <c r="E173" s="10">
        <v>1</v>
      </c>
      <c r="F173" s="16" t="s">
        <v>231</v>
      </c>
      <c r="G173" s="16" t="s">
        <v>230</v>
      </c>
      <c r="H173" s="10">
        <v>0</v>
      </c>
      <c r="I173" s="10">
        <v>10949.62</v>
      </c>
      <c r="J173" s="16" t="s">
        <v>64</v>
      </c>
      <c r="K173" s="16" t="s">
        <v>496</v>
      </c>
      <c r="L173" s="16" t="s">
        <v>497</v>
      </c>
      <c r="M173" s="16" t="s">
        <v>498</v>
      </c>
      <c r="N173" s="10">
        <v>10949.62</v>
      </c>
      <c r="O173" s="16" t="s">
        <v>15</v>
      </c>
      <c r="P173" s="16" t="s">
        <v>351</v>
      </c>
      <c r="Q173" s="16" t="s">
        <v>363</v>
      </c>
      <c r="R173" s="16" t="s">
        <v>351</v>
      </c>
      <c r="S173" s="16" t="s">
        <v>289</v>
      </c>
      <c r="T173" s="16" t="s">
        <v>499</v>
      </c>
      <c r="U173" s="10">
        <v>35</v>
      </c>
    </row>
    <row r="174" spans="1:21" x14ac:dyDescent="0.25">
      <c r="A174" t="s">
        <v>283</v>
      </c>
      <c r="D174" s="16" t="s">
        <v>371</v>
      </c>
      <c r="E174" s="10">
        <v>1</v>
      </c>
      <c r="F174" s="16" t="s">
        <v>233</v>
      </c>
      <c r="G174" s="16" t="s">
        <v>232</v>
      </c>
      <c r="H174" s="10">
        <v>0</v>
      </c>
      <c r="I174" s="10">
        <v>89.5</v>
      </c>
      <c r="J174" s="16" t="s">
        <v>64</v>
      </c>
      <c r="K174" s="16" t="s">
        <v>496</v>
      </c>
      <c r="L174" s="16" t="s">
        <v>497</v>
      </c>
      <c r="M174" s="16" t="s">
        <v>498</v>
      </c>
      <c r="N174" s="10">
        <v>89.5</v>
      </c>
      <c r="O174" s="16" t="s">
        <v>15</v>
      </c>
      <c r="P174" s="16" t="s">
        <v>352</v>
      </c>
      <c r="Q174" s="16" t="s">
        <v>363</v>
      </c>
      <c r="R174" s="16" t="s">
        <v>352</v>
      </c>
      <c r="S174" s="16" t="s">
        <v>289</v>
      </c>
      <c r="T174" s="16" t="s">
        <v>499</v>
      </c>
      <c r="U174" s="10">
        <v>35</v>
      </c>
    </row>
    <row r="175" spans="1:21" x14ac:dyDescent="0.25">
      <c r="A175" t="s">
        <v>283</v>
      </c>
      <c r="D175" s="16" t="s">
        <v>371</v>
      </c>
      <c r="E175" s="10">
        <v>1</v>
      </c>
      <c r="F175" s="16" t="s">
        <v>235</v>
      </c>
      <c r="G175" s="16" t="s">
        <v>234</v>
      </c>
      <c r="H175" s="10">
        <v>0</v>
      </c>
      <c r="I175" s="10">
        <v>1555.88</v>
      </c>
      <c r="J175" s="16" t="s">
        <v>64</v>
      </c>
      <c r="K175" s="16" t="s">
        <v>496</v>
      </c>
      <c r="L175" s="16" t="s">
        <v>497</v>
      </c>
      <c r="M175" s="16" t="s">
        <v>498</v>
      </c>
      <c r="N175" s="10">
        <v>1555.88</v>
      </c>
      <c r="O175" s="16" t="s">
        <v>15</v>
      </c>
      <c r="P175" s="16" t="s">
        <v>313</v>
      </c>
      <c r="Q175" s="16" t="s">
        <v>363</v>
      </c>
      <c r="R175" s="16" t="s">
        <v>313</v>
      </c>
      <c r="S175" s="16" t="s">
        <v>289</v>
      </c>
      <c r="T175" s="16" t="s">
        <v>499</v>
      </c>
      <c r="U175" s="10">
        <v>35</v>
      </c>
    </row>
    <row r="176" spans="1:21" x14ac:dyDescent="0.25">
      <c r="A176" t="s">
        <v>283</v>
      </c>
      <c r="D176" s="16" t="s">
        <v>371</v>
      </c>
      <c r="E176" s="10">
        <v>1</v>
      </c>
      <c r="F176" s="16" t="s">
        <v>237</v>
      </c>
      <c r="G176" s="16" t="s">
        <v>236</v>
      </c>
      <c r="H176" s="10">
        <v>0</v>
      </c>
      <c r="I176" s="10">
        <v>5574.37</v>
      </c>
      <c r="J176" s="16" t="s">
        <v>64</v>
      </c>
      <c r="K176" s="16" t="s">
        <v>496</v>
      </c>
      <c r="L176" s="16" t="s">
        <v>497</v>
      </c>
      <c r="M176" s="16" t="s">
        <v>498</v>
      </c>
      <c r="N176" s="10">
        <v>5574.37</v>
      </c>
      <c r="O176" s="16" t="s">
        <v>15</v>
      </c>
      <c r="P176" s="16" t="s">
        <v>353</v>
      </c>
      <c r="Q176" s="16" t="s">
        <v>363</v>
      </c>
      <c r="R176" s="16" t="s">
        <v>353</v>
      </c>
      <c r="S176" s="16" t="s">
        <v>289</v>
      </c>
      <c r="T176" s="16" t="s">
        <v>499</v>
      </c>
      <c r="U176" s="10">
        <v>35</v>
      </c>
    </row>
    <row r="177" spans="1:21" x14ac:dyDescent="0.25">
      <c r="A177" t="s">
        <v>283</v>
      </c>
      <c r="D177" s="16" t="s">
        <v>371</v>
      </c>
      <c r="E177" s="10">
        <v>1</v>
      </c>
      <c r="F177" s="16" t="s">
        <v>239</v>
      </c>
      <c r="G177" s="16" t="s">
        <v>238</v>
      </c>
      <c r="H177" s="10">
        <v>550</v>
      </c>
      <c r="I177" s="10">
        <v>1181.58</v>
      </c>
      <c r="J177" s="16" t="s">
        <v>64</v>
      </c>
      <c r="K177" s="16" t="s">
        <v>496</v>
      </c>
      <c r="L177" s="16" t="s">
        <v>497</v>
      </c>
      <c r="M177" s="16" t="s">
        <v>498</v>
      </c>
      <c r="N177" s="10">
        <v>631.58000000000004</v>
      </c>
      <c r="O177" s="16" t="s">
        <v>15</v>
      </c>
      <c r="P177" s="16" t="s">
        <v>354</v>
      </c>
      <c r="Q177" s="16" t="s">
        <v>363</v>
      </c>
      <c r="R177" s="16" t="s">
        <v>354</v>
      </c>
      <c r="S177" s="16" t="s">
        <v>289</v>
      </c>
      <c r="T177" s="16" t="s">
        <v>499</v>
      </c>
      <c r="U177" s="10">
        <v>35</v>
      </c>
    </row>
    <row r="178" spans="1:21" x14ac:dyDescent="0.25">
      <c r="A178" t="s">
        <v>283</v>
      </c>
      <c r="D178" s="16" t="s">
        <v>371</v>
      </c>
      <c r="E178" s="10">
        <v>1</v>
      </c>
      <c r="F178" s="16" t="s">
        <v>241</v>
      </c>
      <c r="G178" s="16" t="s">
        <v>240</v>
      </c>
      <c r="H178" s="10">
        <v>0</v>
      </c>
      <c r="I178" s="10">
        <v>639.72</v>
      </c>
      <c r="J178" s="16" t="s">
        <v>64</v>
      </c>
      <c r="K178" s="16" t="s">
        <v>496</v>
      </c>
      <c r="L178" s="16" t="s">
        <v>497</v>
      </c>
      <c r="M178" s="16" t="s">
        <v>498</v>
      </c>
      <c r="N178" s="10">
        <v>639.72</v>
      </c>
      <c r="O178" s="16" t="s">
        <v>15</v>
      </c>
      <c r="P178" s="16" t="s">
        <v>323</v>
      </c>
      <c r="Q178" s="16" t="s">
        <v>363</v>
      </c>
      <c r="R178" s="16" t="s">
        <v>323</v>
      </c>
      <c r="S178" s="16" t="s">
        <v>289</v>
      </c>
      <c r="T178" s="16" t="s">
        <v>499</v>
      </c>
      <c r="U178" s="10">
        <v>35</v>
      </c>
    </row>
    <row r="179" spans="1:21" x14ac:dyDescent="0.25">
      <c r="A179" t="s">
        <v>283</v>
      </c>
      <c r="D179" s="16" t="s">
        <v>371</v>
      </c>
      <c r="E179" s="10">
        <v>1</v>
      </c>
      <c r="F179" s="16" t="s">
        <v>243</v>
      </c>
      <c r="G179" s="16" t="s">
        <v>242</v>
      </c>
      <c r="H179" s="10">
        <v>5000</v>
      </c>
      <c r="I179" s="10">
        <v>10633.82</v>
      </c>
      <c r="J179" s="16" t="s">
        <v>64</v>
      </c>
      <c r="K179" s="16" t="s">
        <v>496</v>
      </c>
      <c r="L179" s="16" t="s">
        <v>497</v>
      </c>
      <c r="M179" s="16" t="s">
        <v>498</v>
      </c>
      <c r="N179" s="10">
        <v>5633.82</v>
      </c>
      <c r="O179" s="16" t="s">
        <v>15</v>
      </c>
      <c r="P179" s="16" t="s">
        <v>355</v>
      </c>
      <c r="Q179" s="16" t="s">
        <v>363</v>
      </c>
      <c r="R179" s="16" t="s">
        <v>355</v>
      </c>
      <c r="S179" s="16" t="s">
        <v>289</v>
      </c>
      <c r="T179" s="16" t="s">
        <v>499</v>
      </c>
      <c r="U179" s="10">
        <v>35</v>
      </c>
    </row>
    <row r="180" spans="1:21" x14ac:dyDescent="0.25">
      <c r="A180" t="s">
        <v>283</v>
      </c>
      <c r="D180" s="16" t="s">
        <v>371</v>
      </c>
      <c r="E180" s="10">
        <v>1</v>
      </c>
      <c r="F180" s="16" t="s">
        <v>245</v>
      </c>
      <c r="G180" s="16" t="s">
        <v>244</v>
      </c>
      <c r="H180" s="10">
        <v>0</v>
      </c>
      <c r="I180" s="10">
        <v>11988.04</v>
      </c>
      <c r="J180" s="16" t="s">
        <v>64</v>
      </c>
      <c r="K180" s="16" t="s">
        <v>496</v>
      </c>
      <c r="L180" s="16" t="s">
        <v>497</v>
      </c>
      <c r="M180" s="16" t="s">
        <v>498</v>
      </c>
      <c r="N180" s="10">
        <v>11988.04</v>
      </c>
      <c r="O180" s="16" t="s">
        <v>15</v>
      </c>
      <c r="P180" s="16" t="s">
        <v>356</v>
      </c>
      <c r="Q180" s="16" t="s">
        <v>363</v>
      </c>
      <c r="R180" s="16" t="s">
        <v>356</v>
      </c>
      <c r="S180" s="16" t="s">
        <v>289</v>
      </c>
      <c r="T180" s="16" t="s">
        <v>499</v>
      </c>
      <c r="U180" s="10">
        <v>35</v>
      </c>
    </row>
    <row r="181" spans="1:21" x14ac:dyDescent="0.25">
      <c r="A181" t="s">
        <v>283</v>
      </c>
      <c r="D181" s="16" t="s">
        <v>371</v>
      </c>
      <c r="E181" s="10">
        <v>1</v>
      </c>
      <c r="F181" s="16" t="s">
        <v>247</v>
      </c>
      <c r="G181" s="16" t="s">
        <v>246</v>
      </c>
      <c r="H181" s="10">
        <v>0</v>
      </c>
      <c r="I181" s="10">
        <v>1759.7</v>
      </c>
      <c r="J181" s="16" t="s">
        <v>64</v>
      </c>
      <c r="K181" s="16" t="s">
        <v>496</v>
      </c>
      <c r="L181" s="16" t="s">
        <v>497</v>
      </c>
      <c r="M181" s="16" t="s">
        <v>498</v>
      </c>
      <c r="N181" s="10">
        <v>1759.7</v>
      </c>
      <c r="O181" s="16" t="s">
        <v>15</v>
      </c>
      <c r="P181" s="16" t="s">
        <v>357</v>
      </c>
      <c r="Q181" s="16" t="s">
        <v>363</v>
      </c>
      <c r="R181" s="16" t="s">
        <v>357</v>
      </c>
      <c r="S181" s="16" t="s">
        <v>289</v>
      </c>
      <c r="T181" s="16" t="s">
        <v>499</v>
      </c>
      <c r="U181" s="10">
        <v>35</v>
      </c>
    </row>
    <row r="182" spans="1:21" x14ac:dyDescent="0.25">
      <c r="A182" t="s">
        <v>283</v>
      </c>
      <c r="D182" s="16" t="s">
        <v>371</v>
      </c>
      <c r="E182" s="10">
        <v>1</v>
      </c>
      <c r="F182" s="16" t="s">
        <v>249</v>
      </c>
      <c r="G182" s="16" t="s">
        <v>248</v>
      </c>
      <c r="H182" s="10">
        <v>0</v>
      </c>
      <c r="I182" s="10">
        <v>243.75</v>
      </c>
      <c r="J182" s="16" t="s">
        <v>64</v>
      </c>
      <c r="K182" s="16" t="s">
        <v>496</v>
      </c>
      <c r="L182" s="16" t="s">
        <v>497</v>
      </c>
      <c r="M182" s="16" t="s">
        <v>498</v>
      </c>
      <c r="N182" s="10">
        <v>243.75</v>
      </c>
      <c r="O182" s="16" t="s">
        <v>15</v>
      </c>
      <c r="P182" s="16" t="s">
        <v>351</v>
      </c>
      <c r="Q182" s="16" t="s">
        <v>364</v>
      </c>
      <c r="R182" s="16" t="s">
        <v>351</v>
      </c>
      <c r="S182" s="16" t="s">
        <v>289</v>
      </c>
      <c r="T182" s="16" t="s">
        <v>499</v>
      </c>
      <c r="U182" s="10">
        <v>35</v>
      </c>
    </row>
    <row r="183" spans="1:21" x14ac:dyDescent="0.25">
      <c r="A183" t="s">
        <v>283</v>
      </c>
      <c r="D183" s="16" t="s">
        <v>371</v>
      </c>
      <c r="E183" s="10">
        <v>1</v>
      </c>
      <c r="F183" s="16" t="s">
        <v>251</v>
      </c>
      <c r="G183" s="16" t="s">
        <v>250</v>
      </c>
      <c r="H183" s="10">
        <v>0</v>
      </c>
      <c r="I183" s="10">
        <v>55</v>
      </c>
      <c r="J183" s="16" t="s">
        <v>64</v>
      </c>
      <c r="K183" s="16" t="s">
        <v>496</v>
      </c>
      <c r="L183" s="16" t="s">
        <v>497</v>
      </c>
      <c r="M183" s="16" t="s">
        <v>498</v>
      </c>
      <c r="N183" s="10">
        <v>55</v>
      </c>
      <c r="O183" s="16" t="s">
        <v>15</v>
      </c>
      <c r="P183" s="16" t="s">
        <v>352</v>
      </c>
      <c r="Q183" s="16" t="s">
        <v>364</v>
      </c>
      <c r="R183" s="16" t="s">
        <v>352</v>
      </c>
      <c r="S183" s="16" t="s">
        <v>289</v>
      </c>
      <c r="T183" s="16" t="s">
        <v>499</v>
      </c>
      <c r="U183" s="10">
        <v>35</v>
      </c>
    </row>
    <row r="184" spans="1:21" x14ac:dyDescent="0.25">
      <c r="A184" t="s">
        <v>283</v>
      </c>
      <c r="D184" s="16" t="s">
        <v>371</v>
      </c>
      <c r="E184" s="10">
        <v>1</v>
      </c>
      <c r="F184" s="16" t="s">
        <v>253</v>
      </c>
      <c r="G184" s="16" t="s">
        <v>252</v>
      </c>
      <c r="H184" s="10">
        <v>0</v>
      </c>
      <c r="I184" s="10">
        <v>345.75</v>
      </c>
      <c r="J184" s="16" t="s">
        <v>64</v>
      </c>
      <c r="K184" s="16" t="s">
        <v>496</v>
      </c>
      <c r="L184" s="16" t="s">
        <v>497</v>
      </c>
      <c r="M184" s="16" t="s">
        <v>498</v>
      </c>
      <c r="N184" s="10">
        <v>345.75</v>
      </c>
      <c r="O184" s="16" t="s">
        <v>15</v>
      </c>
      <c r="P184" s="16" t="s">
        <v>313</v>
      </c>
      <c r="Q184" s="16" t="s">
        <v>364</v>
      </c>
      <c r="R184" s="16" t="s">
        <v>313</v>
      </c>
      <c r="S184" s="16" t="s">
        <v>289</v>
      </c>
      <c r="T184" s="16" t="s">
        <v>499</v>
      </c>
      <c r="U184" s="10">
        <v>35</v>
      </c>
    </row>
    <row r="185" spans="1:21" x14ac:dyDescent="0.25">
      <c r="A185" t="s">
        <v>283</v>
      </c>
      <c r="D185" s="16" t="s">
        <v>371</v>
      </c>
      <c r="E185" s="10">
        <v>1</v>
      </c>
      <c r="F185" s="16" t="s">
        <v>255</v>
      </c>
      <c r="G185" s="16" t="s">
        <v>254</v>
      </c>
      <c r="H185" s="10">
        <v>0</v>
      </c>
      <c r="I185" s="10">
        <v>13935.91</v>
      </c>
      <c r="J185" s="16" t="s">
        <v>64</v>
      </c>
      <c r="K185" s="16" t="s">
        <v>496</v>
      </c>
      <c r="L185" s="16" t="s">
        <v>497</v>
      </c>
      <c r="M185" s="16" t="s">
        <v>498</v>
      </c>
      <c r="N185" s="10">
        <v>13935.91</v>
      </c>
      <c r="O185" s="16" t="s">
        <v>15</v>
      </c>
      <c r="P185" s="16" t="s">
        <v>353</v>
      </c>
      <c r="Q185" s="16" t="s">
        <v>364</v>
      </c>
      <c r="R185" s="16" t="s">
        <v>353</v>
      </c>
      <c r="S185" s="16" t="s">
        <v>289</v>
      </c>
      <c r="T185" s="16" t="s">
        <v>499</v>
      </c>
      <c r="U185" s="10">
        <v>35</v>
      </c>
    </row>
    <row r="186" spans="1:21" x14ac:dyDescent="0.25">
      <c r="A186" t="s">
        <v>283</v>
      </c>
      <c r="D186" s="16" t="s">
        <v>371</v>
      </c>
      <c r="E186" s="10">
        <v>1</v>
      </c>
      <c r="F186" s="16" t="s">
        <v>257</v>
      </c>
      <c r="G186" s="16" t="s">
        <v>256</v>
      </c>
      <c r="H186" s="10">
        <v>1375</v>
      </c>
      <c r="I186" s="10">
        <v>2953.94</v>
      </c>
      <c r="J186" s="16" t="s">
        <v>64</v>
      </c>
      <c r="K186" s="16" t="s">
        <v>496</v>
      </c>
      <c r="L186" s="16" t="s">
        <v>497</v>
      </c>
      <c r="M186" s="16" t="s">
        <v>498</v>
      </c>
      <c r="N186" s="10">
        <v>1578.94</v>
      </c>
      <c r="O186" s="16" t="s">
        <v>15</v>
      </c>
      <c r="P186" s="16" t="s">
        <v>354</v>
      </c>
      <c r="Q186" s="16" t="s">
        <v>364</v>
      </c>
      <c r="R186" s="16" t="s">
        <v>354</v>
      </c>
      <c r="S186" s="16" t="s">
        <v>289</v>
      </c>
      <c r="T186" s="16" t="s">
        <v>499</v>
      </c>
      <c r="U186" s="10">
        <v>35</v>
      </c>
    </row>
    <row r="187" spans="1:21" x14ac:dyDescent="0.25">
      <c r="A187" t="s">
        <v>283</v>
      </c>
      <c r="D187" s="16" t="s">
        <v>371</v>
      </c>
      <c r="E187" s="10">
        <v>1</v>
      </c>
      <c r="F187" s="16" t="s">
        <v>259</v>
      </c>
      <c r="G187" s="16" t="s">
        <v>258</v>
      </c>
      <c r="H187" s="10">
        <v>0</v>
      </c>
      <c r="I187" s="10">
        <v>110.81</v>
      </c>
      <c r="J187" s="16" t="s">
        <v>64</v>
      </c>
      <c r="K187" s="16" t="s">
        <v>496</v>
      </c>
      <c r="L187" s="16" t="s">
        <v>497</v>
      </c>
      <c r="M187" s="16" t="s">
        <v>498</v>
      </c>
      <c r="N187" s="10">
        <v>110.81</v>
      </c>
      <c r="O187" s="16" t="s">
        <v>15</v>
      </c>
      <c r="P187" s="16" t="s">
        <v>323</v>
      </c>
      <c r="Q187" s="16" t="s">
        <v>364</v>
      </c>
      <c r="R187" s="16" t="s">
        <v>323</v>
      </c>
      <c r="S187" s="16" t="s">
        <v>289</v>
      </c>
      <c r="T187" s="16" t="s">
        <v>499</v>
      </c>
      <c r="U187" s="10">
        <v>35</v>
      </c>
    </row>
    <row r="188" spans="1:21" x14ac:dyDescent="0.25">
      <c r="A188" t="s">
        <v>283</v>
      </c>
      <c r="D188" s="16" t="s">
        <v>371</v>
      </c>
      <c r="E188" s="10">
        <v>1</v>
      </c>
      <c r="F188" s="16" t="s">
        <v>261</v>
      </c>
      <c r="G188" s="16" t="s">
        <v>260</v>
      </c>
      <c r="H188" s="10">
        <v>2000</v>
      </c>
      <c r="I188" s="10">
        <v>4253.53</v>
      </c>
      <c r="J188" s="16" t="s">
        <v>64</v>
      </c>
      <c r="K188" s="16" t="s">
        <v>496</v>
      </c>
      <c r="L188" s="16" t="s">
        <v>497</v>
      </c>
      <c r="M188" s="16" t="s">
        <v>498</v>
      </c>
      <c r="N188" s="10">
        <v>2253.5300000000002</v>
      </c>
      <c r="O188" s="16" t="s">
        <v>15</v>
      </c>
      <c r="P188" s="16" t="s">
        <v>355</v>
      </c>
      <c r="Q188" s="16" t="s">
        <v>364</v>
      </c>
      <c r="R188" s="16" t="s">
        <v>355</v>
      </c>
      <c r="S188" s="16" t="s">
        <v>289</v>
      </c>
      <c r="T188" s="16" t="s">
        <v>499</v>
      </c>
      <c r="U188" s="10">
        <v>35</v>
      </c>
    </row>
    <row r="189" spans="1:21" x14ac:dyDescent="0.25">
      <c r="A189" t="s">
        <v>283</v>
      </c>
      <c r="D189" s="16" t="s">
        <v>371</v>
      </c>
      <c r="E189" s="10">
        <v>1</v>
      </c>
      <c r="F189" s="16" t="s">
        <v>263</v>
      </c>
      <c r="G189" s="16" t="s">
        <v>262</v>
      </c>
      <c r="H189" s="10">
        <v>0</v>
      </c>
      <c r="I189" s="10">
        <v>45000</v>
      </c>
      <c r="J189" s="16" t="s">
        <v>64</v>
      </c>
      <c r="K189" s="16" t="s">
        <v>496</v>
      </c>
      <c r="L189" s="16" t="s">
        <v>497</v>
      </c>
      <c r="M189" s="16" t="s">
        <v>498</v>
      </c>
      <c r="N189" s="10">
        <v>45000</v>
      </c>
      <c r="O189" s="16" t="s">
        <v>15</v>
      </c>
      <c r="P189" s="16" t="s">
        <v>356</v>
      </c>
      <c r="Q189" s="16" t="s">
        <v>364</v>
      </c>
      <c r="R189" s="16" t="s">
        <v>356</v>
      </c>
      <c r="S189" s="16" t="s">
        <v>289</v>
      </c>
      <c r="T189" s="16" t="s">
        <v>499</v>
      </c>
      <c r="U189" s="10">
        <v>35</v>
      </c>
    </row>
    <row r="190" spans="1:21" x14ac:dyDescent="0.25">
      <c r="A190" t="s">
        <v>283</v>
      </c>
      <c r="D190" s="16" t="s">
        <v>371</v>
      </c>
      <c r="E190" s="10">
        <v>1</v>
      </c>
      <c r="F190" s="16" t="s">
        <v>265</v>
      </c>
      <c r="G190" s="16" t="s">
        <v>264</v>
      </c>
      <c r="H190" s="10">
        <v>894.12</v>
      </c>
      <c r="I190" s="10">
        <v>0</v>
      </c>
      <c r="J190" s="16" t="s">
        <v>14</v>
      </c>
      <c r="K190" s="16" t="s">
        <v>496</v>
      </c>
      <c r="L190" s="16" t="s">
        <v>497</v>
      </c>
      <c r="M190" s="16" t="s">
        <v>498</v>
      </c>
      <c r="N190" s="10">
        <v>-894.12</v>
      </c>
      <c r="O190" s="16" t="s">
        <v>15</v>
      </c>
      <c r="P190" s="16" t="s">
        <v>366</v>
      </c>
      <c r="Q190" s="16" t="s">
        <v>287</v>
      </c>
      <c r="R190" s="16" t="s">
        <v>366</v>
      </c>
      <c r="S190" s="16" t="s">
        <v>290</v>
      </c>
      <c r="T190" s="16" t="s">
        <v>499</v>
      </c>
      <c r="U190" s="10">
        <v>31</v>
      </c>
    </row>
    <row r="191" spans="1:21" x14ac:dyDescent="0.25">
      <c r="A191" t="s">
        <v>283</v>
      </c>
      <c r="D191" s="16" t="s">
        <v>371</v>
      </c>
      <c r="E191" s="10">
        <v>1</v>
      </c>
      <c r="F191" s="16" t="s">
        <v>267</v>
      </c>
      <c r="G191" s="16" t="s">
        <v>266</v>
      </c>
      <c r="H191" s="10">
        <v>6542.12</v>
      </c>
      <c r="I191" s="10">
        <v>0</v>
      </c>
      <c r="J191" s="16" t="s">
        <v>14</v>
      </c>
      <c r="K191" s="16" t="s">
        <v>496</v>
      </c>
      <c r="L191" s="16" t="s">
        <v>497</v>
      </c>
      <c r="M191" s="16" t="s">
        <v>498</v>
      </c>
      <c r="N191" s="10">
        <v>-6542.12</v>
      </c>
      <c r="O191" s="16" t="s">
        <v>15</v>
      </c>
      <c r="P191" s="16" t="s">
        <v>366</v>
      </c>
      <c r="Q191" s="16" t="s">
        <v>287</v>
      </c>
      <c r="R191" s="16" t="s">
        <v>366</v>
      </c>
      <c r="S191" s="16" t="s">
        <v>291</v>
      </c>
      <c r="T191" s="16" t="s">
        <v>499</v>
      </c>
      <c r="U191" s="10">
        <v>31</v>
      </c>
    </row>
    <row r="192" spans="1:21" x14ac:dyDescent="0.25">
      <c r="A192" t="s">
        <v>283</v>
      </c>
      <c r="D192" s="16" t="s">
        <v>371</v>
      </c>
      <c r="E192" s="10">
        <v>1</v>
      </c>
      <c r="F192" s="16" t="s">
        <v>269</v>
      </c>
      <c r="G192" s="16" t="s">
        <v>268</v>
      </c>
      <c r="H192" s="10">
        <v>5034.33</v>
      </c>
      <c r="I192" s="10">
        <v>0</v>
      </c>
      <c r="J192" s="16" t="s">
        <v>14</v>
      </c>
      <c r="K192" s="16" t="s">
        <v>496</v>
      </c>
      <c r="L192" s="16" t="s">
        <v>497</v>
      </c>
      <c r="M192" s="16" t="s">
        <v>498</v>
      </c>
      <c r="N192" s="10">
        <v>-5034.33</v>
      </c>
      <c r="O192" s="16" t="s">
        <v>15</v>
      </c>
      <c r="P192" s="16" t="s">
        <v>367</v>
      </c>
      <c r="Q192" s="16" t="s">
        <v>287</v>
      </c>
      <c r="R192" s="16" t="s">
        <v>367</v>
      </c>
      <c r="S192" s="16" t="s">
        <v>290</v>
      </c>
      <c r="T192" s="16" t="s">
        <v>499</v>
      </c>
      <c r="U192" s="10">
        <v>31</v>
      </c>
    </row>
    <row r="193" spans="1:21" x14ac:dyDescent="0.25">
      <c r="A193" t="s">
        <v>283</v>
      </c>
      <c r="D193" s="16" t="s">
        <v>371</v>
      </c>
      <c r="E193" s="10">
        <v>1</v>
      </c>
      <c r="F193" s="16" t="s">
        <v>271</v>
      </c>
      <c r="G193" s="16" t="s">
        <v>270</v>
      </c>
      <c r="H193" s="10">
        <v>1693.32</v>
      </c>
      <c r="I193" s="10">
        <v>0</v>
      </c>
      <c r="J193" s="16" t="s">
        <v>14</v>
      </c>
      <c r="K193" s="16" t="s">
        <v>496</v>
      </c>
      <c r="L193" s="16" t="s">
        <v>497</v>
      </c>
      <c r="M193" s="16" t="s">
        <v>498</v>
      </c>
      <c r="N193" s="10">
        <v>-1693.32</v>
      </c>
      <c r="O193" s="16" t="s">
        <v>15</v>
      </c>
      <c r="P193" s="16" t="s">
        <v>368</v>
      </c>
      <c r="Q193" s="16" t="s">
        <v>287</v>
      </c>
      <c r="R193" s="16" t="s">
        <v>368</v>
      </c>
      <c r="S193" s="16" t="s">
        <v>290</v>
      </c>
      <c r="T193" s="16" t="s">
        <v>499</v>
      </c>
      <c r="U193" s="10">
        <v>31</v>
      </c>
    </row>
    <row r="194" spans="1:21" x14ac:dyDescent="0.25">
      <c r="A194" t="s">
        <v>283</v>
      </c>
      <c r="D194" s="16" t="s">
        <v>371</v>
      </c>
      <c r="E194" s="10">
        <v>1</v>
      </c>
      <c r="F194" s="16" t="s">
        <v>273</v>
      </c>
      <c r="G194" s="16" t="s">
        <v>272</v>
      </c>
      <c r="H194" s="10">
        <v>1693.32</v>
      </c>
      <c r="I194" s="10">
        <v>0</v>
      </c>
      <c r="J194" s="16" t="s">
        <v>14</v>
      </c>
      <c r="K194" s="16" t="s">
        <v>496</v>
      </c>
      <c r="L194" s="16" t="s">
        <v>497</v>
      </c>
      <c r="M194" s="16" t="s">
        <v>498</v>
      </c>
      <c r="N194" s="10">
        <v>-1693.32</v>
      </c>
      <c r="O194" s="16" t="s">
        <v>15</v>
      </c>
      <c r="P194" s="16" t="s">
        <v>368</v>
      </c>
      <c r="Q194" s="16" t="s">
        <v>287</v>
      </c>
      <c r="R194" s="16" t="s">
        <v>368</v>
      </c>
      <c r="S194" s="16" t="s">
        <v>291</v>
      </c>
      <c r="T194" s="16" t="s">
        <v>499</v>
      </c>
      <c r="U194" s="10">
        <v>31</v>
      </c>
    </row>
    <row r="195" spans="1:21" x14ac:dyDescent="0.25">
      <c r="A195" t="s">
        <v>283</v>
      </c>
      <c r="D195" s="16" t="s">
        <v>371</v>
      </c>
      <c r="E195" s="10">
        <v>1</v>
      </c>
      <c r="F195" s="16" t="s">
        <v>275</v>
      </c>
      <c r="G195" s="16" t="s">
        <v>274</v>
      </c>
      <c r="H195" s="10">
        <v>0</v>
      </c>
      <c r="I195" s="10">
        <v>0</v>
      </c>
      <c r="J195" s="16" t="s">
        <v>116</v>
      </c>
      <c r="K195" s="16" t="s">
        <v>496</v>
      </c>
      <c r="L195" s="16" t="s">
        <v>497</v>
      </c>
      <c r="M195" s="16" t="s">
        <v>498</v>
      </c>
      <c r="N195" s="10">
        <v>0</v>
      </c>
      <c r="O195" s="16" t="s">
        <v>15</v>
      </c>
      <c r="P195" s="16" t="s">
        <v>369</v>
      </c>
      <c r="Q195" s="16" t="s">
        <v>287</v>
      </c>
      <c r="R195" s="16" t="s">
        <v>369</v>
      </c>
      <c r="S195" s="16" t="s">
        <v>289</v>
      </c>
      <c r="T195" s="16" t="s">
        <v>499</v>
      </c>
      <c r="U195" s="10">
        <v>43</v>
      </c>
    </row>
    <row r="196" spans="1:21" x14ac:dyDescent="0.25">
      <c r="A196" t="s">
        <v>283</v>
      </c>
      <c r="D196" s="16" t="s">
        <v>371</v>
      </c>
      <c r="E196" s="10">
        <v>1</v>
      </c>
      <c r="F196" s="16" t="s">
        <v>277</v>
      </c>
      <c r="G196" s="16" t="s">
        <v>276</v>
      </c>
      <c r="H196" s="10">
        <v>0</v>
      </c>
      <c r="I196" s="10">
        <v>0</v>
      </c>
      <c r="J196" s="16" t="s">
        <v>116</v>
      </c>
      <c r="K196" s="16" t="s">
        <v>496</v>
      </c>
      <c r="L196" s="16" t="s">
        <v>497</v>
      </c>
      <c r="M196" s="16" t="s">
        <v>498</v>
      </c>
      <c r="N196" s="10">
        <v>0</v>
      </c>
      <c r="O196" s="16" t="s">
        <v>15</v>
      </c>
      <c r="P196" s="16" t="s">
        <v>370</v>
      </c>
      <c r="Q196" s="16" t="s">
        <v>287</v>
      </c>
      <c r="R196" s="16" t="s">
        <v>370</v>
      </c>
      <c r="S196" s="16" t="s">
        <v>289</v>
      </c>
      <c r="T196" s="16" t="s">
        <v>499</v>
      </c>
      <c r="U196" s="10">
        <v>43</v>
      </c>
    </row>
    <row r="197" spans="1:21" x14ac:dyDescent="0.25">
      <c r="A197" t="s">
        <v>283</v>
      </c>
      <c r="D197" t="s">
        <v>286</v>
      </c>
      <c r="E197">
        <f>SUBTOTAL(109,AccountSummary[Period ID])</f>
        <v>491</v>
      </c>
      <c r="H197">
        <f>SUBTOTAL(109,AccountSummary[Credit Amount])</f>
        <v>2081134.1700000002</v>
      </c>
      <c r="I197">
        <f>SUBTOTAL(109,AccountSummary[Debit Amount])</f>
        <v>2095764.5400000014</v>
      </c>
      <c r="N197">
        <f>SUBTOTAL(109,AccountSummary[Net Change in period])</f>
        <v>14630.370000000257</v>
      </c>
      <c r="U197">
        <f>SUBTOTAL(109,AccountSummary[Acct Category '#])</f>
        <v>6601</v>
      </c>
    </row>
  </sheetData>
  <pageMargins left="0.7" right="0.7" top="0.75" bottom="0.75" header="0.3" footer="0.3"/>
  <pageSetup scale="34"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workbookViewId="0"/>
  </sheetViews>
  <sheetFormatPr defaultRowHeight="15" x14ac:dyDescent="0.25"/>
  <sheetData>
    <row r="1" spans="1:22" x14ac:dyDescent="0.25">
      <c r="A1" s="12" t="s">
        <v>713</v>
      </c>
      <c r="C1" s="12" t="s">
        <v>1</v>
      </c>
      <c r="D1" s="12" t="s">
        <v>2</v>
      </c>
      <c r="E1" s="12" t="s">
        <v>3</v>
      </c>
    </row>
    <row r="3" spans="1:22" x14ac:dyDescent="0.25">
      <c r="C3" s="12" t="s">
        <v>4</v>
      </c>
      <c r="D3" s="12" t="s">
        <v>5</v>
      </c>
    </row>
    <row r="4" spans="1:22" x14ac:dyDescent="0.25">
      <c r="C4" s="12" t="s">
        <v>481</v>
      </c>
    </row>
    <row r="5" spans="1:22" x14ac:dyDescent="0.25">
      <c r="A5" s="12" t="s">
        <v>482</v>
      </c>
      <c r="C5" s="12" t="s">
        <v>483</v>
      </c>
      <c r="D5" s="12" t="s">
        <v>668</v>
      </c>
      <c r="E5" s="12" t="s">
        <v>500</v>
      </c>
    </row>
    <row r="6" spans="1:22" x14ac:dyDescent="0.25">
      <c r="C6" s="12" t="s">
        <v>13</v>
      </c>
      <c r="D6" s="12" t="s">
        <v>669</v>
      </c>
    </row>
    <row r="8" spans="1:22" x14ac:dyDescent="0.25">
      <c r="A8" s="12" t="s">
        <v>6</v>
      </c>
      <c r="D8" s="12" t="s">
        <v>9</v>
      </c>
      <c r="E8" s="12" t="s">
        <v>501</v>
      </c>
    </row>
    <row r="9" spans="1:22" x14ac:dyDescent="0.25">
      <c r="A9" s="12" t="s">
        <v>6</v>
      </c>
      <c r="D9" s="12" t="s">
        <v>10</v>
      </c>
      <c r="E9" s="12" t="s">
        <v>483</v>
      </c>
      <c r="F9" s="12" t="s">
        <v>8</v>
      </c>
      <c r="G9" s="12" t="s">
        <v>12</v>
      </c>
      <c r="H9" s="12" t="s">
        <v>7</v>
      </c>
      <c r="I9" s="12" t="s">
        <v>280</v>
      </c>
      <c r="J9" s="12" t="s">
        <v>279</v>
      </c>
      <c r="K9" s="12" t="s">
        <v>484</v>
      </c>
      <c r="L9" s="12" t="s">
        <v>485</v>
      </c>
      <c r="M9" s="12" t="s">
        <v>486</v>
      </c>
      <c r="N9" s="12" t="s">
        <v>487</v>
      </c>
      <c r="O9" s="12" t="s">
        <v>488</v>
      </c>
      <c r="P9" s="12" t="s">
        <v>13</v>
      </c>
      <c r="Q9" s="12" t="s">
        <v>667</v>
      </c>
      <c r="R9" s="12" t="s">
        <v>489</v>
      </c>
      <c r="S9" s="12" t="s">
        <v>490</v>
      </c>
      <c r="T9" s="12" t="s">
        <v>491</v>
      </c>
      <c r="U9" s="12" t="s">
        <v>492</v>
      </c>
      <c r="V9" s="12" t="s">
        <v>493</v>
      </c>
    </row>
    <row r="10" spans="1:22" x14ac:dyDescent="0.25">
      <c r="A10" s="12" t="s">
        <v>6</v>
      </c>
      <c r="D10" s="12" t="s">
        <v>11</v>
      </c>
      <c r="E10" s="12" t="s">
        <v>483</v>
      </c>
      <c r="F10" s="12" t="s">
        <v>8</v>
      </c>
      <c r="G10" s="12" t="s">
        <v>12</v>
      </c>
      <c r="H10" s="12" t="s">
        <v>7</v>
      </c>
      <c r="I10" s="12" t="s">
        <v>280</v>
      </c>
      <c r="J10" s="12" t="s">
        <v>279</v>
      </c>
      <c r="K10" s="12" t="s">
        <v>494</v>
      </c>
      <c r="L10" s="12" t="s">
        <v>485</v>
      </c>
      <c r="M10" s="12" t="s">
        <v>486</v>
      </c>
      <c r="N10" s="12" t="s">
        <v>487</v>
      </c>
      <c r="O10" s="12" t="s">
        <v>495</v>
      </c>
      <c r="P10" s="12" t="s">
        <v>13</v>
      </c>
      <c r="Q10" s="12" t="s">
        <v>667</v>
      </c>
      <c r="R10" s="12" t="s">
        <v>489</v>
      </c>
      <c r="S10" s="12" t="s">
        <v>490</v>
      </c>
      <c r="T10" s="12" t="s">
        <v>491</v>
      </c>
      <c r="U10" s="12" t="s">
        <v>492</v>
      </c>
      <c r="V10" s="12" t="s">
        <v>502</v>
      </c>
    </row>
    <row r="11" spans="1:22" x14ac:dyDescent="0.25">
      <c r="D11" s="12" t="s">
        <v>712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workbookViewId="0"/>
  </sheetViews>
  <sheetFormatPr defaultRowHeight="15" x14ac:dyDescent="0.25"/>
  <sheetData>
    <row r="1" spans="1:22" x14ac:dyDescent="0.25">
      <c r="A1" s="12" t="s">
        <v>713</v>
      </c>
      <c r="C1" s="12" t="s">
        <v>1</v>
      </c>
      <c r="D1" s="12" t="s">
        <v>2</v>
      </c>
      <c r="E1" s="12" t="s">
        <v>3</v>
      </c>
    </row>
    <row r="3" spans="1:22" x14ac:dyDescent="0.25">
      <c r="C3" s="12" t="s">
        <v>4</v>
      </c>
      <c r="D3" s="12" t="s">
        <v>5</v>
      </c>
    </row>
    <row r="4" spans="1:22" x14ac:dyDescent="0.25">
      <c r="C4" s="12" t="s">
        <v>481</v>
      </c>
    </row>
    <row r="5" spans="1:22" x14ac:dyDescent="0.25">
      <c r="A5" s="12" t="s">
        <v>482</v>
      </c>
      <c r="C5" s="12" t="s">
        <v>483</v>
      </c>
      <c r="D5" s="12" t="s">
        <v>668</v>
      </c>
      <c r="E5" s="12" t="s">
        <v>500</v>
      </c>
    </row>
    <row r="6" spans="1:22" x14ac:dyDescent="0.25">
      <c r="C6" s="12" t="s">
        <v>13</v>
      </c>
      <c r="D6" s="12" t="s">
        <v>669</v>
      </c>
    </row>
    <row r="8" spans="1:22" x14ac:dyDescent="0.25">
      <c r="A8" s="12" t="s">
        <v>6</v>
      </c>
      <c r="D8" s="12" t="s">
        <v>9</v>
      </c>
      <c r="E8" s="12" t="s">
        <v>501</v>
      </c>
    </row>
    <row r="9" spans="1:22" x14ac:dyDescent="0.25">
      <c r="A9" s="12" t="s">
        <v>6</v>
      </c>
      <c r="D9" s="12" t="s">
        <v>10</v>
      </c>
      <c r="E9" s="12" t="s">
        <v>483</v>
      </c>
      <c r="F9" s="12" t="s">
        <v>8</v>
      </c>
      <c r="G9" s="12" t="s">
        <v>12</v>
      </c>
      <c r="H9" s="12" t="s">
        <v>7</v>
      </c>
      <c r="I9" s="12" t="s">
        <v>280</v>
      </c>
      <c r="J9" s="12" t="s">
        <v>279</v>
      </c>
      <c r="K9" s="12" t="s">
        <v>484</v>
      </c>
      <c r="L9" s="12" t="s">
        <v>485</v>
      </c>
      <c r="M9" s="12" t="s">
        <v>486</v>
      </c>
      <c r="N9" s="12" t="s">
        <v>487</v>
      </c>
      <c r="O9" s="12" t="s">
        <v>488</v>
      </c>
      <c r="P9" s="12" t="s">
        <v>13</v>
      </c>
      <c r="Q9" s="12" t="s">
        <v>667</v>
      </c>
      <c r="R9" s="12" t="s">
        <v>489</v>
      </c>
      <c r="S9" s="12" t="s">
        <v>490</v>
      </c>
      <c r="T9" s="12" t="s">
        <v>491</v>
      </c>
      <c r="U9" s="12" t="s">
        <v>492</v>
      </c>
      <c r="V9" s="12" t="s">
        <v>493</v>
      </c>
    </row>
    <row r="10" spans="1:22" x14ac:dyDescent="0.25">
      <c r="A10" s="12" t="s">
        <v>6</v>
      </c>
      <c r="D10" s="12" t="s">
        <v>11</v>
      </c>
      <c r="E10" s="12" t="s">
        <v>483</v>
      </c>
      <c r="F10" s="12" t="s">
        <v>8</v>
      </c>
      <c r="G10" s="12" t="s">
        <v>12</v>
      </c>
      <c r="H10" s="12" t="s">
        <v>7</v>
      </c>
      <c r="I10" s="12" t="s">
        <v>280</v>
      </c>
      <c r="J10" s="12" t="s">
        <v>279</v>
      </c>
      <c r="K10" s="12" t="s">
        <v>494</v>
      </c>
      <c r="L10" s="12" t="s">
        <v>485</v>
      </c>
      <c r="M10" s="12" t="s">
        <v>486</v>
      </c>
      <c r="N10" s="12" t="s">
        <v>487</v>
      </c>
      <c r="O10" s="12" t="s">
        <v>495</v>
      </c>
      <c r="P10" s="12" t="s">
        <v>13</v>
      </c>
      <c r="Q10" s="12" t="s">
        <v>667</v>
      </c>
      <c r="R10" s="12" t="s">
        <v>489</v>
      </c>
      <c r="S10" s="12" t="s">
        <v>490</v>
      </c>
      <c r="T10" s="12" t="s">
        <v>491</v>
      </c>
      <c r="U10" s="12" t="s">
        <v>492</v>
      </c>
      <c r="V10" s="12" t="s">
        <v>502</v>
      </c>
    </row>
    <row r="11" spans="1:22" x14ac:dyDescent="0.25">
      <c r="D11" s="12" t="s">
        <v>712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97"/>
  <sheetViews>
    <sheetView workbookViewId="0"/>
  </sheetViews>
  <sheetFormatPr defaultRowHeight="15" x14ac:dyDescent="0.25"/>
  <sheetData>
    <row r="1" spans="1:39" x14ac:dyDescent="0.25">
      <c r="A1" s="12" t="s">
        <v>715</v>
      </c>
      <c r="C1" s="12" t="s">
        <v>1</v>
      </c>
      <c r="D1" s="12" t="s">
        <v>284</v>
      </c>
      <c r="E1" s="12" t="s">
        <v>285</v>
      </c>
      <c r="F1" s="12" t="s">
        <v>285</v>
      </c>
      <c r="G1" s="12" t="s">
        <v>285</v>
      </c>
      <c r="H1" s="12" t="s">
        <v>285</v>
      </c>
      <c r="I1" s="12" t="s">
        <v>285</v>
      </c>
      <c r="J1" s="12" t="s">
        <v>285</v>
      </c>
      <c r="K1" s="12" t="s">
        <v>285</v>
      </c>
      <c r="L1" s="12" t="s">
        <v>285</v>
      </c>
      <c r="M1" s="12" t="s">
        <v>285</v>
      </c>
      <c r="N1" s="12" t="s">
        <v>285</v>
      </c>
      <c r="O1" s="12" t="s">
        <v>285</v>
      </c>
      <c r="P1" s="12" t="s">
        <v>285</v>
      </c>
      <c r="Q1" s="12" t="s">
        <v>285</v>
      </c>
      <c r="R1" s="12" t="s">
        <v>285</v>
      </c>
      <c r="S1" s="12" t="s">
        <v>285</v>
      </c>
      <c r="T1" s="12" t="s">
        <v>285</v>
      </c>
      <c r="U1" s="12" t="s">
        <v>285</v>
      </c>
      <c r="V1" s="12" t="s">
        <v>3</v>
      </c>
    </row>
    <row r="3" spans="1:39" x14ac:dyDescent="0.25">
      <c r="C3" s="12" t="s">
        <v>4</v>
      </c>
      <c r="D3" s="12" t="s">
        <v>5</v>
      </c>
    </row>
    <row r="4" spans="1:39" x14ac:dyDescent="0.25">
      <c r="C4" s="12" t="s">
        <v>481</v>
      </c>
    </row>
    <row r="5" spans="1:39" x14ac:dyDescent="0.25">
      <c r="A5" s="12" t="s">
        <v>482</v>
      </c>
      <c r="C5" s="12" t="s">
        <v>483</v>
      </c>
      <c r="D5" s="12" t="s">
        <v>668</v>
      </c>
      <c r="V5" s="12" t="s">
        <v>500</v>
      </c>
    </row>
    <row r="6" spans="1:39" x14ac:dyDescent="0.25">
      <c r="C6" s="12" t="s">
        <v>13</v>
      </c>
      <c r="D6" s="12" t="s">
        <v>669</v>
      </c>
    </row>
    <row r="8" spans="1:39" x14ac:dyDescent="0.25">
      <c r="A8" s="12" t="s">
        <v>6</v>
      </c>
      <c r="D8" s="12" t="s">
        <v>9</v>
      </c>
      <c r="V8" s="12" t="s">
        <v>501</v>
      </c>
    </row>
    <row r="9" spans="1:39" x14ac:dyDescent="0.25">
      <c r="A9" s="12" t="s">
        <v>6</v>
      </c>
      <c r="D9" s="12" t="s">
        <v>10</v>
      </c>
      <c r="V9" s="12" t="s">
        <v>483</v>
      </c>
      <c r="W9" s="12" t="s">
        <v>8</v>
      </c>
      <c r="X9" s="12" t="s">
        <v>12</v>
      </c>
      <c r="Y9" s="12" t="s">
        <v>7</v>
      </c>
      <c r="Z9" s="12" t="s">
        <v>280</v>
      </c>
      <c r="AA9" s="12" t="s">
        <v>279</v>
      </c>
      <c r="AB9" s="12" t="s">
        <v>484</v>
      </c>
      <c r="AC9" s="12" t="s">
        <v>485</v>
      </c>
      <c r="AD9" s="12" t="s">
        <v>486</v>
      </c>
      <c r="AE9" s="12" t="s">
        <v>487</v>
      </c>
      <c r="AF9" s="12" t="s">
        <v>488</v>
      </c>
      <c r="AG9" s="12" t="s">
        <v>13</v>
      </c>
      <c r="AH9" s="12" t="s">
        <v>667</v>
      </c>
      <c r="AI9" s="12" t="s">
        <v>489</v>
      </c>
      <c r="AJ9" s="12" t="s">
        <v>490</v>
      </c>
      <c r="AK9" s="12" t="s">
        <v>491</v>
      </c>
      <c r="AL9" s="12" t="s">
        <v>492</v>
      </c>
      <c r="AM9" s="12" t="s">
        <v>493</v>
      </c>
    </row>
    <row r="10" spans="1:39" x14ac:dyDescent="0.25">
      <c r="A10" s="12" t="s">
        <v>6</v>
      </c>
      <c r="D10" s="12" t="s">
        <v>11</v>
      </c>
      <c r="V10" s="12" t="s">
        <v>483</v>
      </c>
      <c r="W10" s="12" t="s">
        <v>8</v>
      </c>
      <c r="X10" s="12" t="s">
        <v>12</v>
      </c>
      <c r="Y10" s="12" t="s">
        <v>7</v>
      </c>
      <c r="Z10" s="12" t="s">
        <v>280</v>
      </c>
      <c r="AA10" s="12" t="s">
        <v>279</v>
      </c>
      <c r="AB10" s="12" t="s">
        <v>494</v>
      </c>
      <c r="AC10" s="12" t="s">
        <v>485</v>
      </c>
      <c r="AD10" s="12" t="s">
        <v>486</v>
      </c>
      <c r="AE10" s="12" t="s">
        <v>487</v>
      </c>
      <c r="AF10" s="12" t="s">
        <v>495</v>
      </c>
      <c r="AG10" s="12" t="s">
        <v>13</v>
      </c>
      <c r="AH10" s="12" t="s">
        <v>667</v>
      </c>
      <c r="AI10" s="12" t="s">
        <v>489</v>
      </c>
      <c r="AJ10" s="12" t="s">
        <v>490</v>
      </c>
      <c r="AK10" s="12" t="s">
        <v>491</v>
      </c>
      <c r="AL10" s="12" t="s">
        <v>492</v>
      </c>
      <c r="AM10" s="12" t="s">
        <v>502</v>
      </c>
    </row>
    <row r="11" spans="1:39" x14ac:dyDescent="0.25">
      <c r="D11" s="12" t="s">
        <v>483</v>
      </c>
      <c r="E11" s="12" t="s">
        <v>8</v>
      </c>
      <c r="F11" s="12" t="s">
        <v>12</v>
      </c>
      <c r="G11" s="12" t="s">
        <v>7</v>
      </c>
      <c r="H11" s="12" t="s">
        <v>280</v>
      </c>
      <c r="I11" s="12" t="s">
        <v>279</v>
      </c>
      <c r="J11" s="12" t="s">
        <v>484</v>
      </c>
      <c r="K11" s="12" t="s">
        <v>485</v>
      </c>
      <c r="L11" s="12" t="s">
        <v>486</v>
      </c>
      <c r="M11" s="12" t="s">
        <v>487</v>
      </c>
      <c r="N11" s="12" t="s">
        <v>488</v>
      </c>
      <c r="O11" s="12" t="s">
        <v>13</v>
      </c>
      <c r="P11" s="12" t="s">
        <v>667</v>
      </c>
      <c r="Q11" s="12" t="s">
        <v>489</v>
      </c>
      <c r="R11" s="12" t="s">
        <v>490</v>
      </c>
      <c r="S11" s="12" t="s">
        <v>491</v>
      </c>
      <c r="T11" s="12" t="s">
        <v>492</v>
      </c>
      <c r="U11" s="12" t="s">
        <v>493</v>
      </c>
    </row>
    <row r="12" spans="1:39" x14ac:dyDescent="0.25">
      <c r="A12" s="12" t="s">
        <v>283</v>
      </c>
      <c r="D12" s="12" t="s">
        <v>371</v>
      </c>
      <c r="E12" s="12" t="s">
        <v>365</v>
      </c>
      <c r="F12" s="12" t="s">
        <v>17</v>
      </c>
      <c r="G12" s="12" t="s">
        <v>16</v>
      </c>
      <c r="H12" s="12" t="s">
        <v>573</v>
      </c>
      <c r="I12" s="12" t="s">
        <v>504</v>
      </c>
      <c r="J12" s="12" t="s">
        <v>14</v>
      </c>
      <c r="K12" s="12" t="s">
        <v>496</v>
      </c>
      <c r="L12" s="12" t="s">
        <v>497</v>
      </c>
      <c r="M12" s="12" t="s">
        <v>498</v>
      </c>
      <c r="N12" s="12" t="s">
        <v>505</v>
      </c>
      <c r="O12" s="12" t="s">
        <v>15</v>
      </c>
      <c r="P12" s="12" t="s">
        <v>294</v>
      </c>
      <c r="Q12" s="12" t="s">
        <v>287</v>
      </c>
      <c r="R12" s="12" t="s">
        <v>294</v>
      </c>
      <c r="S12" s="12" t="s">
        <v>290</v>
      </c>
      <c r="T12" s="12" t="s">
        <v>499</v>
      </c>
      <c r="U12" s="12" t="s">
        <v>388</v>
      </c>
    </row>
    <row r="13" spans="1:39" x14ac:dyDescent="0.25">
      <c r="A13" s="12" t="s">
        <v>283</v>
      </c>
      <c r="D13" s="12" t="s">
        <v>371</v>
      </c>
      <c r="E13" s="12" t="s">
        <v>375</v>
      </c>
      <c r="F13" s="12" t="s">
        <v>17</v>
      </c>
      <c r="G13" s="12" t="s">
        <v>16</v>
      </c>
      <c r="H13" s="12" t="s">
        <v>618</v>
      </c>
      <c r="I13" s="12" t="s">
        <v>372</v>
      </c>
      <c r="J13" s="12" t="s">
        <v>14</v>
      </c>
      <c r="K13" s="12" t="s">
        <v>496</v>
      </c>
      <c r="L13" s="12" t="s">
        <v>497</v>
      </c>
      <c r="M13" s="12" t="s">
        <v>498</v>
      </c>
      <c r="N13" s="12" t="s">
        <v>619</v>
      </c>
      <c r="O13" s="12" t="s">
        <v>15</v>
      </c>
      <c r="P13" s="12" t="s">
        <v>294</v>
      </c>
      <c r="Q13" s="12" t="s">
        <v>287</v>
      </c>
      <c r="R13" s="12" t="s">
        <v>294</v>
      </c>
      <c r="S13" s="12" t="s">
        <v>290</v>
      </c>
      <c r="T13" s="12" t="s">
        <v>499</v>
      </c>
      <c r="U13" s="12" t="s">
        <v>388</v>
      </c>
    </row>
    <row r="14" spans="1:39" x14ac:dyDescent="0.25">
      <c r="A14" s="12" t="s">
        <v>283</v>
      </c>
      <c r="D14" s="12" t="s">
        <v>371</v>
      </c>
      <c r="E14" s="12" t="s">
        <v>376</v>
      </c>
      <c r="F14" s="12" t="s">
        <v>17</v>
      </c>
      <c r="G14" s="12" t="s">
        <v>16</v>
      </c>
      <c r="H14" s="12" t="s">
        <v>629</v>
      </c>
      <c r="I14" s="12" t="s">
        <v>372</v>
      </c>
      <c r="J14" s="12" t="s">
        <v>14</v>
      </c>
      <c r="K14" s="12" t="s">
        <v>496</v>
      </c>
      <c r="L14" s="12" t="s">
        <v>497</v>
      </c>
      <c r="M14" s="12" t="s">
        <v>498</v>
      </c>
      <c r="N14" s="12" t="s">
        <v>630</v>
      </c>
      <c r="O14" s="12" t="s">
        <v>15</v>
      </c>
      <c r="P14" s="12" t="s">
        <v>294</v>
      </c>
      <c r="Q14" s="12" t="s">
        <v>287</v>
      </c>
      <c r="R14" s="12" t="s">
        <v>294</v>
      </c>
      <c r="S14" s="12" t="s">
        <v>290</v>
      </c>
      <c r="T14" s="12" t="s">
        <v>499</v>
      </c>
      <c r="U14" s="12" t="s">
        <v>388</v>
      </c>
    </row>
    <row r="15" spans="1:39" x14ac:dyDescent="0.25">
      <c r="A15" s="12" t="s">
        <v>283</v>
      </c>
      <c r="D15" s="12" t="s">
        <v>371</v>
      </c>
      <c r="E15" s="12" t="s">
        <v>365</v>
      </c>
      <c r="F15" s="12" t="s">
        <v>19</v>
      </c>
      <c r="G15" s="12" t="s">
        <v>18</v>
      </c>
      <c r="H15" s="12" t="s">
        <v>574</v>
      </c>
      <c r="I15" s="12" t="s">
        <v>372</v>
      </c>
      <c r="J15" s="12" t="s">
        <v>14</v>
      </c>
      <c r="K15" s="12" t="s">
        <v>496</v>
      </c>
      <c r="L15" s="12" t="s">
        <v>497</v>
      </c>
      <c r="M15" s="12" t="s">
        <v>498</v>
      </c>
      <c r="N15" s="12" t="s">
        <v>506</v>
      </c>
      <c r="O15" s="12" t="s">
        <v>15</v>
      </c>
      <c r="P15" s="12" t="s">
        <v>294</v>
      </c>
      <c r="Q15" s="12" t="s">
        <v>287</v>
      </c>
      <c r="R15" s="12" t="s">
        <v>294</v>
      </c>
      <c r="S15" s="12" t="s">
        <v>291</v>
      </c>
      <c r="T15" s="12" t="s">
        <v>499</v>
      </c>
      <c r="U15" s="12" t="s">
        <v>388</v>
      </c>
    </row>
    <row r="16" spans="1:39" x14ac:dyDescent="0.25">
      <c r="A16" s="12" t="s">
        <v>283</v>
      </c>
      <c r="D16" s="12" t="s">
        <v>371</v>
      </c>
      <c r="E16" s="12" t="s">
        <v>373</v>
      </c>
      <c r="F16" s="12" t="s">
        <v>19</v>
      </c>
      <c r="G16" s="12" t="s">
        <v>18</v>
      </c>
      <c r="H16" s="12" t="s">
        <v>603</v>
      </c>
      <c r="I16" s="12" t="s">
        <v>372</v>
      </c>
      <c r="J16" s="12" t="s">
        <v>14</v>
      </c>
      <c r="K16" s="12" t="s">
        <v>496</v>
      </c>
      <c r="L16" s="12" t="s">
        <v>497</v>
      </c>
      <c r="M16" s="12" t="s">
        <v>498</v>
      </c>
      <c r="N16" s="12" t="s">
        <v>569</v>
      </c>
      <c r="O16" s="12" t="s">
        <v>15</v>
      </c>
      <c r="P16" s="12" t="s">
        <v>294</v>
      </c>
      <c r="Q16" s="12" t="s">
        <v>287</v>
      </c>
      <c r="R16" s="12" t="s">
        <v>294</v>
      </c>
      <c r="S16" s="12" t="s">
        <v>291</v>
      </c>
      <c r="T16" s="12" t="s">
        <v>499</v>
      </c>
      <c r="U16" s="12" t="s">
        <v>388</v>
      </c>
    </row>
    <row r="17" spans="1:21" x14ac:dyDescent="0.25">
      <c r="A17" s="12" t="s">
        <v>283</v>
      </c>
      <c r="D17" s="12" t="s">
        <v>371</v>
      </c>
      <c r="E17" s="12" t="s">
        <v>375</v>
      </c>
      <c r="F17" s="12" t="s">
        <v>19</v>
      </c>
      <c r="G17" s="12" t="s">
        <v>18</v>
      </c>
      <c r="H17" s="12" t="s">
        <v>620</v>
      </c>
      <c r="I17" s="12" t="s">
        <v>372</v>
      </c>
      <c r="J17" s="12" t="s">
        <v>14</v>
      </c>
      <c r="K17" s="12" t="s">
        <v>496</v>
      </c>
      <c r="L17" s="12" t="s">
        <v>497</v>
      </c>
      <c r="M17" s="12" t="s">
        <v>498</v>
      </c>
      <c r="N17" s="12" t="s">
        <v>621</v>
      </c>
      <c r="O17" s="12" t="s">
        <v>15</v>
      </c>
      <c r="P17" s="12" t="s">
        <v>294</v>
      </c>
      <c r="Q17" s="12" t="s">
        <v>287</v>
      </c>
      <c r="R17" s="12" t="s">
        <v>294</v>
      </c>
      <c r="S17" s="12" t="s">
        <v>291</v>
      </c>
      <c r="T17" s="12" t="s">
        <v>499</v>
      </c>
      <c r="U17" s="12" t="s">
        <v>388</v>
      </c>
    </row>
    <row r="18" spans="1:21" x14ac:dyDescent="0.25">
      <c r="A18" s="12" t="s">
        <v>283</v>
      </c>
      <c r="D18" s="12" t="s">
        <v>371</v>
      </c>
      <c r="E18" s="12" t="s">
        <v>376</v>
      </c>
      <c r="F18" s="12" t="s">
        <v>19</v>
      </c>
      <c r="G18" s="12" t="s">
        <v>18</v>
      </c>
      <c r="H18" s="12" t="s">
        <v>631</v>
      </c>
      <c r="I18" s="12" t="s">
        <v>372</v>
      </c>
      <c r="J18" s="12" t="s">
        <v>14</v>
      </c>
      <c r="K18" s="12" t="s">
        <v>496</v>
      </c>
      <c r="L18" s="12" t="s">
        <v>497</v>
      </c>
      <c r="M18" s="12" t="s">
        <v>498</v>
      </c>
      <c r="N18" s="12" t="s">
        <v>632</v>
      </c>
      <c r="O18" s="12" t="s">
        <v>15</v>
      </c>
      <c r="P18" s="12" t="s">
        <v>294</v>
      </c>
      <c r="Q18" s="12" t="s">
        <v>287</v>
      </c>
      <c r="R18" s="12" t="s">
        <v>294</v>
      </c>
      <c r="S18" s="12" t="s">
        <v>291</v>
      </c>
      <c r="T18" s="12" t="s">
        <v>499</v>
      </c>
      <c r="U18" s="12" t="s">
        <v>388</v>
      </c>
    </row>
    <row r="19" spans="1:21" x14ac:dyDescent="0.25">
      <c r="A19" s="12" t="s">
        <v>283</v>
      </c>
      <c r="D19" s="12" t="s">
        <v>371</v>
      </c>
      <c r="E19" s="12" t="s">
        <v>365</v>
      </c>
      <c r="F19" s="12" t="s">
        <v>21</v>
      </c>
      <c r="G19" s="12" t="s">
        <v>20</v>
      </c>
      <c r="H19" s="12" t="s">
        <v>575</v>
      </c>
      <c r="I19" s="12" t="s">
        <v>372</v>
      </c>
      <c r="J19" s="12" t="s">
        <v>14</v>
      </c>
      <c r="K19" s="12" t="s">
        <v>496</v>
      </c>
      <c r="L19" s="12" t="s">
        <v>497</v>
      </c>
      <c r="M19" s="12" t="s">
        <v>498</v>
      </c>
      <c r="N19" s="12" t="s">
        <v>507</v>
      </c>
      <c r="O19" s="12" t="s">
        <v>15</v>
      </c>
      <c r="P19" s="12" t="s">
        <v>295</v>
      </c>
      <c r="Q19" s="12" t="s">
        <v>287</v>
      </c>
      <c r="R19" s="12" t="s">
        <v>295</v>
      </c>
      <c r="S19" s="12" t="s">
        <v>290</v>
      </c>
      <c r="T19" s="12" t="s">
        <v>499</v>
      </c>
      <c r="U19" s="12" t="s">
        <v>388</v>
      </c>
    </row>
    <row r="20" spans="1:21" x14ac:dyDescent="0.25">
      <c r="A20" s="12" t="s">
        <v>283</v>
      </c>
      <c r="D20" s="12" t="s">
        <v>371</v>
      </c>
      <c r="E20" s="12" t="s">
        <v>365</v>
      </c>
      <c r="F20" s="12" t="s">
        <v>23</v>
      </c>
      <c r="G20" s="12" t="s">
        <v>22</v>
      </c>
      <c r="H20" s="12" t="s">
        <v>576</v>
      </c>
      <c r="I20" s="12" t="s">
        <v>372</v>
      </c>
      <c r="J20" s="12" t="s">
        <v>14</v>
      </c>
      <c r="K20" s="12" t="s">
        <v>496</v>
      </c>
      <c r="L20" s="12" t="s">
        <v>497</v>
      </c>
      <c r="M20" s="12" t="s">
        <v>498</v>
      </c>
      <c r="N20" s="12" t="s">
        <v>508</v>
      </c>
      <c r="O20" s="12" t="s">
        <v>15</v>
      </c>
      <c r="P20" s="12" t="s">
        <v>296</v>
      </c>
      <c r="Q20" s="12" t="s">
        <v>287</v>
      </c>
      <c r="R20" s="12" t="s">
        <v>296</v>
      </c>
      <c r="S20" s="12" t="s">
        <v>290</v>
      </c>
      <c r="T20" s="12" t="s">
        <v>499</v>
      </c>
      <c r="U20" s="12" t="s">
        <v>388</v>
      </c>
    </row>
    <row r="21" spans="1:21" x14ac:dyDescent="0.25">
      <c r="A21" s="12" t="s">
        <v>283</v>
      </c>
      <c r="D21" s="12" t="s">
        <v>371</v>
      </c>
      <c r="E21" s="12" t="s">
        <v>365</v>
      </c>
      <c r="F21" s="12" t="s">
        <v>25</v>
      </c>
      <c r="G21" s="12" t="s">
        <v>24</v>
      </c>
      <c r="H21" s="12" t="s">
        <v>577</v>
      </c>
      <c r="I21" s="12" t="s">
        <v>372</v>
      </c>
      <c r="J21" s="12" t="s">
        <v>14</v>
      </c>
      <c r="K21" s="12" t="s">
        <v>496</v>
      </c>
      <c r="L21" s="12" t="s">
        <v>497</v>
      </c>
      <c r="M21" s="12" t="s">
        <v>498</v>
      </c>
      <c r="N21" s="12" t="s">
        <v>509</v>
      </c>
      <c r="O21" s="12" t="s">
        <v>15</v>
      </c>
      <c r="P21" s="12" t="s">
        <v>296</v>
      </c>
      <c r="Q21" s="12" t="s">
        <v>287</v>
      </c>
      <c r="R21" s="12" t="s">
        <v>296</v>
      </c>
      <c r="S21" s="12" t="s">
        <v>291</v>
      </c>
      <c r="T21" s="12" t="s">
        <v>499</v>
      </c>
      <c r="U21" s="12" t="s">
        <v>388</v>
      </c>
    </row>
    <row r="22" spans="1:21" x14ac:dyDescent="0.25">
      <c r="A22" s="12" t="s">
        <v>283</v>
      </c>
      <c r="D22" s="12" t="s">
        <v>371</v>
      </c>
      <c r="E22" s="12" t="s">
        <v>365</v>
      </c>
      <c r="F22" s="12" t="s">
        <v>27</v>
      </c>
      <c r="G22" s="12" t="s">
        <v>26</v>
      </c>
      <c r="H22" s="12" t="s">
        <v>578</v>
      </c>
      <c r="I22" s="12" t="s">
        <v>372</v>
      </c>
      <c r="J22" s="12" t="s">
        <v>14</v>
      </c>
      <c r="K22" s="12" t="s">
        <v>496</v>
      </c>
      <c r="L22" s="12" t="s">
        <v>497</v>
      </c>
      <c r="M22" s="12" t="s">
        <v>498</v>
      </c>
      <c r="N22" s="12" t="s">
        <v>511</v>
      </c>
      <c r="O22" s="12" t="s">
        <v>15</v>
      </c>
      <c r="P22" s="12" t="s">
        <v>297</v>
      </c>
      <c r="Q22" s="12" t="s">
        <v>287</v>
      </c>
      <c r="R22" s="12" t="s">
        <v>297</v>
      </c>
      <c r="S22" s="12" t="s">
        <v>289</v>
      </c>
      <c r="T22" s="12" t="s">
        <v>499</v>
      </c>
      <c r="U22" s="12" t="s">
        <v>388</v>
      </c>
    </row>
    <row r="23" spans="1:21" x14ac:dyDescent="0.25">
      <c r="A23" s="12" t="s">
        <v>283</v>
      </c>
      <c r="D23" s="12" t="s">
        <v>371</v>
      </c>
      <c r="E23" s="12" t="s">
        <v>365</v>
      </c>
      <c r="F23" s="12" t="s">
        <v>29</v>
      </c>
      <c r="G23" s="12" t="s">
        <v>28</v>
      </c>
      <c r="H23" s="12" t="s">
        <v>402</v>
      </c>
      <c r="I23" s="12" t="s">
        <v>372</v>
      </c>
      <c r="J23" s="12" t="s">
        <v>14</v>
      </c>
      <c r="K23" s="12" t="s">
        <v>496</v>
      </c>
      <c r="L23" s="12" t="s">
        <v>497</v>
      </c>
      <c r="M23" s="12" t="s">
        <v>498</v>
      </c>
      <c r="N23" s="12" t="s">
        <v>403</v>
      </c>
      <c r="O23" s="12" t="s">
        <v>15</v>
      </c>
      <c r="P23" s="12" t="s">
        <v>298</v>
      </c>
      <c r="Q23" s="12" t="s">
        <v>287</v>
      </c>
      <c r="R23" s="12" t="s">
        <v>298</v>
      </c>
      <c r="S23" s="12" t="s">
        <v>289</v>
      </c>
      <c r="T23" s="12" t="s">
        <v>499</v>
      </c>
      <c r="U23" s="12" t="s">
        <v>388</v>
      </c>
    </row>
    <row r="24" spans="1:21" x14ac:dyDescent="0.25">
      <c r="A24" s="12" t="s">
        <v>283</v>
      </c>
      <c r="D24" s="12" t="s">
        <v>371</v>
      </c>
      <c r="E24" s="12" t="s">
        <v>365</v>
      </c>
      <c r="F24" s="12" t="s">
        <v>31</v>
      </c>
      <c r="G24" s="12" t="s">
        <v>30</v>
      </c>
      <c r="H24" s="12" t="s">
        <v>579</v>
      </c>
      <c r="I24" s="12" t="s">
        <v>512</v>
      </c>
      <c r="J24" s="12" t="s">
        <v>14</v>
      </c>
      <c r="K24" s="12" t="s">
        <v>496</v>
      </c>
      <c r="L24" s="12" t="s">
        <v>497</v>
      </c>
      <c r="M24" s="12" t="s">
        <v>498</v>
      </c>
      <c r="N24" s="12" t="s">
        <v>513</v>
      </c>
      <c r="O24" s="12" t="s">
        <v>15</v>
      </c>
      <c r="P24" s="12" t="s">
        <v>299</v>
      </c>
      <c r="Q24" s="12" t="s">
        <v>287</v>
      </c>
      <c r="R24" s="12" t="s">
        <v>299</v>
      </c>
      <c r="S24" s="12" t="s">
        <v>289</v>
      </c>
      <c r="T24" s="12" t="s">
        <v>499</v>
      </c>
      <c r="U24" s="12" t="s">
        <v>388</v>
      </c>
    </row>
    <row r="25" spans="1:21" x14ac:dyDescent="0.25">
      <c r="A25" s="12" t="s">
        <v>283</v>
      </c>
      <c r="D25" s="12" t="s">
        <v>371</v>
      </c>
      <c r="E25" s="12" t="s">
        <v>365</v>
      </c>
      <c r="F25" s="12" t="s">
        <v>33</v>
      </c>
      <c r="G25" s="12" t="s">
        <v>32</v>
      </c>
      <c r="H25" s="12" t="s">
        <v>580</v>
      </c>
      <c r="I25" s="12" t="s">
        <v>372</v>
      </c>
      <c r="J25" s="12" t="s">
        <v>14</v>
      </c>
      <c r="K25" s="12" t="s">
        <v>496</v>
      </c>
      <c r="L25" s="12" t="s">
        <v>497</v>
      </c>
      <c r="M25" s="12" t="s">
        <v>498</v>
      </c>
      <c r="N25" s="12" t="s">
        <v>514</v>
      </c>
      <c r="O25" s="12" t="s">
        <v>15</v>
      </c>
      <c r="P25" s="12" t="s">
        <v>300</v>
      </c>
      <c r="Q25" s="12" t="s">
        <v>287</v>
      </c>
      <c r="R25" s="12" t="s">
        <v>300</v>
      </c>
      <c r="S25" s="12" t="s">
        <v>289</v>
      </c>
      <c r="T25" s="12" t="s">
        <v>499</v>
      </c>
      <c r="U25" s="12" t="s">
        <v>388</v>
      </c>
    </row>
    <row r="26" spans="1:21" x14ac:dyDescent="0.25">
      <c r="A26" s="12" t="s">
        <v>283</v>
      </c>
      <c r="D26" s="12" t="s">
        <v>371</v>
      </c>
      <c r="E26" s="12" t="s">
        <v>365</v>
      </c>
      <c r="F26" s="12" t="s">
        <v>35</v>
      </c>
      <c r="G26" s="12" t="s">
        <v>34</v>
      </c>
      <c r="H26" s="12" t="s">
        <v>581</v>
      </c>
      <c r="I26" s="12" t="s">
        <v>372</v>
      </c>
      <c r="J26" s="12" t="s">
        <v>14</v>
      </c>
      <c r="K26" s="12" t="s">
        <v>496</v>
      </c>
      <c r="L26" s="12" t="s">
        <v>497</v>
      </c>
      <c r="M26" s="12" t="s">
        <v>498</v>
      </c>
      <c r="N26" s="12" t="s">
        <v>515</v>
      </c>
      <c r="O26" s="12" t="s">
        <v>15</v>
      </c>
      <c r="P26" s="12" t="s">
        <v>301</v>
      </c>
      <c r="Q26" s="12" t="s">
        <v>287</v>
      </c>
      <c r="R26" s="12" t="s">
        <v>301</v>
      </c>
      <c r="S26" s="12" t="s">
        <v>289</v>
      </c>
      <c r="T26" s="12" t="s">
        <v>499</v>
      </c>
      <c r="U26" s="12" t="s">
        <v>388</v>
      </c>
    </row>
    <row r="27" spans="1:21" x14ac:dyDescent="0.25">
      <c r="A27" s="12" t="s">
        <v>283</v>
      </c>
      <c r="D27" s="12" t="s">
        <v>371</v>
      </c>
      <c r="E27" s="12" t="s">
        <v>365</v>
      </c>
      <c r="F27" s="12" t="s">
        <v>37</v>
      </c>
      <c r="G27" s="12" t="s">
        <v>36</v>
      </c>
      <c r="H27" s="12" t="s">
        <v>404</v>
      </c>
      <c r="I27" s="12" t="s">
        <v>372</v>
      </c>
      <c r="J27" s="12" t="s">
        <v>14</v>
      </c>
      <c r="K27" s="12" t="s">
        <v>496</v>
      </c>
      <c r="L27" s="12" t="s">
        <v>497</v>
      </c>
      <c r="M27" s="12" t="s">
        <v>498</v>
      </c>
      <c r="N27" s="12" t="s">
        <v>405</v>
      </c>
      <c r="O27" s="12" t="s">
        <v>15</v>
      </c>
      <c r="P27" s="12" t="s">
        <v>302</v>
      </c>
      <c r="Q27" s="12" t="s">
        <v>287</v>
      </c>
      <c r="R27" s="12" t="s">
        <v>302</v>
      </c>
      <c r="S27" s="12" t="s">
        <v>289</v>
      </c>
      <c r="T27" s="12" t="s">
        <v>499</v>
      </c>
      <c r="U27" s="12" t="s">
        <v>388</v>
      </c>
    </row>
    <row r="28" spans="1:21" x14ac:dyDescent="0.25">
      <c r="A28" s="12" t="s">
        <v>283</v>
      </c>
      <c r="D28" s="12" t="s">
        <v>371</v>
      </c>
      <c r="E28" s="12" t="s">
        <v>365</v>
      </c>
      <c r="F28" s="12" t="s">
        <v>39</v>
      </c>
      <c r="G28" s="12" t="s">
        <v>38</v>
      </c>
      <c r="H28" s="12" t="s">
        <v>582</v>
      </c>
      <c r="I28" s="12" t="s">
        <v>372</v>
      </c>
      <c r="J28" s="12" t="s">
        <v>14</v>
      </c>
      <c r="K28" s="12" t="s">
        <v>496</v>
      </c>
      <c r="L28" s="12" t="s">
        <v>497</v>
      </c>
      <c r="M28" s="12" t="s">
        <v>498</v>
      </c>
      <c r="N28" s="12" t="s">
        <v>516</v>
      </c>
      <c r="O28" s="12" t="s">
        <v>15</v>
      </c>
      <c r="P28" s="12" t="s">
        <v>303</v>
      </c>
      <c r="Q28" s="12" t="s">
        <v>287</v>
      </c>
      <c r="R28" s="12" t="s">
        <v>303</v>
      </c>
      <c r="S28" s="12" t="s">
        <v>289</v>
      </c>
      <c r="T28" s="12" t="s">
        <v>499</v>
      </c>
      <c r="U28" s="12" t="s">
        <v>388</v>
      </c>
    </row>
    <row r="29" spans="1:21" x14ac:dyDescent="0.25">
      <c r="A29" s="12" t="s">
        <v>283</v>
      </c>
      <c r="D29" s="12" t="s">
        <v>371</v>
      </c>
      <c r="E29" s="12" t="s">
        <v>365</v>
      </c>
      <c r="F29" s="12" t="s">
        <v>41</v>
      </c>
      <c r="G29" s="12" t="s">
        <v>40</v>
      </c>
      <c r="H29" s="12" t="s">
        <v>372</v>
      </c>
      <c r="I29" s="12" t="s">
        <v>517</v>
      </c>
      <c r="J29" s="12" t="s">
        <v>42</v>
      </c>
      <c r="K29" s="12" t="s">
        <v>496</v>
      </c>
      <c r="L29" s="12" t="s">
        <v>497</v>
      </c>
      <c r="M29" s="12" t="s">
        <v>498</v>
      </c>
      <c r="N29" s="12" t="s">
        <v>517</v>
      </c>
      <c r="O29" s="12" t="s">
        <v>15</v>
      </c>
      <c r="P29" s="12" t="s">
        <v>304</v>
      </c>
      <c r="Q29" s="12" t="s">
        <v>287</v>
      </c>
      <c r="R29" s="12" t="s">
        <v>304</v>
      </c>
      <c r="S29" s="12" t="s">
        <v>289</v>
      </c>
      <c r="T29" s="12" t="s">
        <v>499</v>
      </c>
      <c r="U29" s="12" t="s">
        <v>389</v>
      </c>
    </row>
    <row r="30" spans="1:21" x14ac:dyDescent="0.25">
      <c r="A30" s="12" t="s">
        <v>283</v>
      </c>
      <c r="D30" s="12" t="s">
        <v>371</v>
      </c>
      <c r="E30" s="12" t="s">
        <v>365</v>
      </c>
      <c r="F30" s="12" t="s">
        <v>44</v>
      </c>
      <c r="G30" s="12" t="s">
        <v>43</v>
      </c>
      <c r="H30" s="12" t="s">
        <v>372</v>
      </c>
      <c r="I30" s="12" t="s">
        <v>518</v>
      </c>
      <c r="J30" s="12" t="s">
        <v>42</v>
      </c>
      <c r="K30" s="12" t="s">
        <v>496</v>
      </c>
      <c r="L30" s="12" t="s">
        <v>497</v>
      </c>
      <c r="M30" s="12" t="s">
        <v>498</v>
      </c>
      <c r="N30" s="12" t="s">
        <v>518</v>
      </c>
      <c r="O30" s="12" t="s">
        <v>15</v>
      </c>
      <c r="P30" s="12" t="s">
        <v>305</v>
      </c>
      <c r="Q30" s="12" t="s">
        <v>287</v>
      </c>
      <c r="R30" s="12" t="s">
        <v>305</v>
      </c>
      <c r="S30" s="12" t="s">
        <v>289</v>
      </c>
      <c r="T30" s="12" t="s">
        <v>499</v>
      </c>
      <c r="U30" s="12" t="s">
        <v>389</v>
      </c>
    </row>
    <row r="31" spans="1:21" x14ac:dyDescent="0.25">
      <c r="A31" s="12" t="s">
        <v>283</v>
      </c>
      <c r="D31" s="12" t="s">
        <v>371</v>
      </c>
      <c r="E31" s="12" t="s">
        <v>365</v>
      </c>
      <c r="F31" s="12" t="s">
        <v>46</v>
      </c>
      <c r="G31" s="12" t="s">
        <v>45</v>
      </c>
      <c r="H31" s="12" t="s">
        <v>372</v>
      </c>
      <c r="I31" s="12" t="s">
        <v>519</v>
      </c>
      <c r="J31" s="12" t="s">
        <v>42</v>
      </c>
      <c r="K31" s="12" t="s">
        <v>496</v>
      </c>
      <c r="L31" s="12" t="s">
        <v>497</v>
      </c>
      <c r="M31" s="12" t="s">
        <v>498</v>
      </c>
      <c r="N31" s="12" t="s">
        <v>519</v>
      </c>
      <c r="O31" s="12" t="s">
        <v>15</v>
      </c>
      <c r="P31" s="12" t="s">
        <v>306</v>
      </c>
      <c r="Q31" s="12" t="s">
        <v>287</v>
      </c>
      <c r="R31" s="12" t="s">
        <v>306</v>
      </c>
      <c r="S31" s="12" t="s">
        <v>289</v>
      </c>
      <c r="T31" s="12" t="s">
        <v>499</v>
      </c>
      <c r="U31" s="12" t="s">
        <v>389</v>
      </c>
    </row>
    <row r="32" spans="1:21" x14ac:dyDescent="0.25">
      <c r="A32" s="12" t="s">
        <v>283</v>
      </c>
      <c r="D32" s="12" t="s">
        <v>371</v>
      </c>
      <c r="E32" s="12" t="s">
        <v>365</v>
      </c>
      <c r="F32" s="12" t="s">
        <v>48</v>
      </c>
      <c r="G32" s="12" t="s">
        <v>47</v>
      </c>
      <c r="H32" s="12" t="s">
        <v>583</v>
      </c>
      <c r="I32" s="12" t="s">
        <v>584</v>
      </c>
      <c r="J32" s="12" t="s">
        <v>49</v>
      </c>
      <c r="K32" s="12" t="s">
        <v>496</v>
      </c>
      <c r="L32" s="12" t="s">
        <v>497</v>
      </c>
      <c r="M32" s="12" t="s">
        <v>498</v>
      </c>
      <c r="N32" s="12" t="s">
        <v>585</v>
      </c>
      <c r="O32" s="12" t="s">
        <v>15</v>
      </c>
      <c r="P32" s="12" t="s">
        <v>307</v>
      </c>
      <c r="Q32" s="12" t="s">
        <v>287</v>
      </c>
      <c r="R32" s="12" t="s">
        <v>307</v>
      </c>
      <c r="S32" s="12" t="s">
        <v>290</v>
      </c>
      <c r="T32" s="12" t="s">
        <v>499</v>
      </c>
      <c r="U32" s="12" t="s">
        <v>390</v>
      </c>
    </row>
    <row r="33" spans="1:21" x14ac:dyDescent="0.25">
      <c r="A33" s="12" t="s">
        <v>283</v>
      </c>
      <c r="D33" s="12" t="s">
        <v>371</v>
      </c>
      <c r="E33" s="12" t="s">
        <v>373</v>
      </c>
      <c r="F33" s="12" t="s">
        <v>48</v>
      </c>
      <c r="G33" s="12" t="s">
        <v>47</v>
      </c>
      <c r="H33" s="12" t="s">
        <v>372</v>
      </c>
      <c r="I33" s="12" t="s">
        <v>570</v>
      </c>
      <c r="J33" s="12" t="s">
        <v>49</v>
      </c>
      <c r="K33" s="12" t="s">
        <v>496</v>
      </c>
      <c r="L33" s="12" t="s">
        <v>497</v>
      </c>
      <c r="M33" s="12" t="s">
        <v>498</v>
      </c>
      <c r="N33" s="12" t="s">
        <v>570</v>
      </c>
      <c r="O33" s="12" t="s">
        <v>15</v>
      </c>
      <c r="P33" s="12" t="s">
        <v>307</v>
      </c>
      <c r="Q33" s="12" t="s">
        <v>287</v>
      </c>
      <c r="R33" s="12" t="s">
        <v>307</v>
      </c>
      <c r="S33" s="12" t="s">
        <v>290</v>
      </c>
      <c r="T33" s="12" t="s">
        <v>499</v>
      </c>
      <c r="U33" s="12" t="s">
        <v>390</v>
      </c>
    </row>
    <row r="34" spans="1:21" x14ac:dyDescent="0.25">
      <c r="A34" s="12" t="s">
        <v>283</v>
      </c>
      <c r="D34" s="12" t="s">
        <v>371</v>
      </c>
      <c r="E34" s="12" t="s">
        <v>374</v>
      </c>
      <c r="F34" s="12" t="s">
        <v>48</v>
      </c>
      <c r="G34" s="12" t="s">
        <v>47</v>
      </c>
      <c r="H34" s="12" t="s">
        <v>607</v>
      </c>
      <c r="I34" s="12" t="s">
        <v>372</v>
      </c>
      <c r="J34" s="12" t="s">
        <v>49</v>
      </c>
      <c r="K34" s="12" t="s">
        <v>496</v>
      </c>
      <c r="L34" s="12" t="s">
        <v>497</v>
      </c>
      <c r="M34" s="12" t="s">
        <v>498</v>
      </c>
      <c r="N34" s="12" t="s">
        <v>610</v>
      </c>
      <c r="O34" s="12" t="s">
        <v>15</v>
      </c>
      <c r="P34" s="12" t="s">
        <v>307</v>
      </c>
      <c r="Q34" s="12" t="s">
        <v>287</v>
      </c>
      <c r="R34" s="12" t="s">
        <v>307</v>
      </c>
      <c r="S34" s="12" t="s">
        <v>290</v>
      </c>
      <c r="T34" s="12" t="s">
        <v>499</v>
      </c>
      <c r="U34" s="12" t="s">
        <v>390</v>
      </c>
    </row>
    <row r="35" spans="1:21" x14ac:dyDescent="0.25">
      <c r="A35" s="12" t="s">
        <v>283</v>
      </c>
      <c r="D35" s="12" t="s">
        <v>371</v>
      </c>
      <c r="E35" s="12" t="s">
        <v>375</v>
      </c>
      <c r="F35" s="12" t="s">
        <v>48</v>
      </c>
      <c r="G35" s="12" t="s">
        <v>47</v>
      </c>
      <c r="H35" s="12" t="s">
        <v>622</v>
      </c>
      <c r="I35" s="12" t="s">
        <v>615</v>
      </c>
      <c r="J35" s="12" t="s">
        <v>49</v>
      </c>
      <c r="K35" s="12" t="s">
        <v>496</v>
      </c>
      <c r="L35" s="12" t="s">
        <v>497</v>
      </c>
      <c r="M35" s="12" t="s">
        <v>498</v>
      </c>
      <c r="N35" s="12" t="s">
        <v>623</v>
      </c>
      <c r="O35" s="12" t="s">
        <v>15</v>
      </c>
      <c r="P35" s="12" t="s">
        <v>307</v>
      </c>
      <c r="Q35" s="12" t="s">
        <v>287</v>
      </c>
      <c r="R35" s="12" t="s">
        <v>307</v>
      </c>
      <c r="S35" s="12" t="s">
        <v>290</v>
      </c>
      <c r="T35" s="12" t="s">
        <v>499</v>
      </c>
      <c r="U35" s="12" t="s">
        <v>390</v>
      </c>
    </row>
    <row r="36" spans="1:21" x14ac:dyDescent="0.25">
      <c r="A36" s="12" t="s">
        <v>283</v>
      </c>
      <c r="D36" s="12" t="s">
        <v>371</v>
      </c>
      <c r="E36" s="12" t="s">
        <v>376</v>
      </c>
      <c r="F36" s="12" t="s">
        <v>48</v>
      </c>
      <c r="G36" s="12" t="s">
        <v>47</v>
      </c>
      <c r="H36" s="12" t="s">
        <v>372</v>
      </c>
      <c r="I36" s="12" t="s">
        <v>633</v>
      </c>
      <c r="J36" s="12" t="s">
        <v>49</v>
      </c>
      <c r="K36" s="12" t="s">
        <v>496</v>
      </c>
      <c r="L36" s="12" t="s">
        <v>497</v>
      </c>
      <c r="M36" s="12" t="s">
        <v>498</v>
      </c>
      <c r="N36" s="12" t="s">
        <v>633</v>
      </c>
      <c r="O36" s="12" t="s">
        <v>15</v>
      </c>
      <c r="P36" s="12" t="s">
        <v>307</v>
      </c>
      <c r="Q36" s="12" t="s">
        <v>287</v>
      </c>
      <c r="R36" s="12" t="s">
        <v>307</v>
      </c>
      <c r="S36" s="12" t="s">
        <v>290</v>
      </c>
      <c r="T36" s="12" t="s">
        <v>499</v>
      </c>
      <c r="U36" s="12" t="s">
        <v>390</v>
      </c>
    </row>
    <row r="37" spans="1:21" x14ac:dyDescent="0.25">
      <c r="A37" s="12" t="s">
        <v>283</v>
      </c>
      <c r="D37" s="12" t="s">
        <v>371</v>
      </c>
      <c r="E37" s="12" t="s">
        <v>365</v>
      </c>
      <c r="F37" s="12" t="s">
        <v>51</v>
      </c>
      <c r="G37" s="12" t="s">
        <v>50</v>
      </c>
      <c r="H37" s="12" t="s">
        <v>372</v>
      </c>
      <c r="I37" s="12" t="s">
        <v>520</v>
      </c>
      <c r="J37" s="12" t="s">
        <v>49</v>
      </c>
      <c r="K37" s="12" t="s">
        <v>496</v>
      </c>
      <c r="L37" s="12" t="s">
        <v>497</v>
      </c>
      <c r="M37" s="12" t="s">
        <v>498</v>
      </c>
      <c r="N37" s="12" t="s">
        <v>520</v>
      </c>
      <c r="O37" s="12" t="s">
        <v>15</v>
      </c>
      <c r="P37" s="12" t="s">
        <v>307</v>
      </c>
      <c r="Q37" s="12" t="s">
        <v>287</v>
      </c>
      <c r="R37" s="12" t="s">
        <v>307</v>
      </c>
      <c r="S37" s="12" t="s">
        <v>291</v>
      </c>
      <c r="T37" s="12" t="s">
        <v>499</v>
      </c>
      <c r="U37" s="12" t="s">
        <v>390</v>
      </c>
    </row>
    <row r="38" spans="1:21" x14ac:dyDescent="0.25">
      <c r="A38" s="12" t="s">
        <v>283</v>
      </c>
      <c r="D38" s="12" t="s">
        <v>371</v>
      </c>
      <c r="E38" s="12" t="s">
        <v>374</v>
      </c>
      <c r="F38" s="12" t="s">
        <v>51</v>
      </c>
      <c r="G38" s="12" t="s">
        <v>50</v>
      </c>
      <c r="H38" s="12" t="s">
        <v>608</v>
      </c>
      <c r="I38" s="12" t="s">
        <v>372</v>
      </c>
      <c r="J38" s="12" t="s">
        <v>49</v>
      </c>
      <c r="K38" s="12" t="s">
        <v>496</v>
      </c>
      <c r="L38" s="12" t="s">
        <v>497</v>
      </c>
      <c r="M38" s="12" t="s">
        <v>498</v>
      </c>
      <c r="N38" s="12" t="s">
        <v>611</v>
      </c>
      <c r="O38" s="12" t="s">
        <v>15</v>
      </c>
      <c r="P38" s="12" t="s">
        <v>307</v>
      </c>
      <c r="Q38" s="12" t="s">
        <v>287</v>
      </c>
      <c r="R38" s="12" t="s">
        <v>307</v>
      </c>
      <c r="S38" s="12" t="s">
        <v>291</v>
      </c>
      <c r="T38" s="12" t="s">
        <v>499</v>
      </c>
      <c r="U38" s="12" t="s">
        <v>390</v>
      </c>
    </row>
    <row r="39" spans="1:21" x14ac:dyDescent="0.25">
      <c r="A39" s="12" t="s">
        <v>283</v>
      </c>
      <c r="D39" s="12" t="s">
        <v>371</v>
      </c>
      <c r="E39" s="12" t="s">
        <v>365</v>
      </c>
      <c r="F39" s="12" t="s">
        <v>53</v>
      </c>
      <c r="G39" s="12" t="s">
        <v>52</v>
      </c>
      <c r="H39" s="12" t="s">
        <v>586</v>
      </c>
      <c r="I39" s="12" t="s">
        <v>372</v>
      </c>
      <c r="J39" s="12" t="s">
        <v>49</v>
      </c>
      <c r="K39" s="12" t="s">
        <v>496</v>
      </c>
      <c r="L39" s="12" t="s">
        <v>497</v>
      </c>
      <c r="M39" s="12" t="s">
        <v>498</v>
      </c>
      <c r="N39" s="12" t="s">
        <v>521</v>
      </c>
      <c r="O39" s="12" t="s">
        <v>15</v>
      </c>
      <c r="P39" s="12" t="s">
        <v>308</v>
      </c>
      <c r="Q39" s="12" t="s">
        <v>287</v>
      </c>
      <c r="R39" s="12" t="s">
        <v>308</v>
      </c>
      <c r="S39" s="12" t="s">
        <v>289</v>
      </c>
      <c r="T39" s="12" t="s">
        <v>499</v>
      </c>
      <c r="U39" s="12" t="s">
        <v>390</v>
      </c>
    </row>
    <row r="40" spans="1:21" x14ac:dyDescent="0.25">
      <c r="A40" s="12" t="s">
        <v>283</v>
      </c>
      <c r="D40" s="12" t="s">
        <v>371</v>
      </c>
      <c r="E40" s="12" t="s">
        <v>365</v>
      </c>
      <c r="F40" s="12" t="s">
        <v>55</v>
      </c>
      <c r="G40" s="12" t="s">
        <v>54</v>
      </c>
      <c r="H40" s="12" t="s">
        <v>372</v>
      </c>
      <c r="I40" s="12" t="s">
        <v>406</v>
      </c>
      <c r="J40" s="12" t="s">
        <v>49</v>
      </c>
      <c r="K40" s="12" t="s">
        <v>496</v>
      </c>
      <c r="L40" s="12" t="s">
        <v>497</v>
      </c>
      <c r="M40" s="12" t="s">
        <v>498</v>
      </c>
      <c r="N40" s="12" t="s">
        <v>406</v>
      </c>
      <c r="O40" s="12" t="s">
        <v>15</v>
      </c>
      <c r="P40" s="12" t="s">
        <v>309</v>
      </c>
      <c r="Q40" s="12" t="s">
        <v>287</v>
      </c>
      <c r="R40" s="12" t="s">
        <v>309</v>
      </c>
      <c r="S40" s="12" t="s">
        <v>289</v>
      </c>
      <c r="T40" s="12" t="s">
        <v>499</v>
      </c>
      <c r="U40" s="12" t="s">
        <v>390</v>
      </c>
    </row>
    <row r="41" spans="1:21" x14ac:dyDescent="0.25">
      <c r="A41" s="12" t="s">
        <v>283</v>
      </c>
      <c r="D41" s="12" t="s">
        <v>371</v>
      </c>
      <c r="E41" s="12" t="s">
        <v>365</v>
      </c>
      <c r="F41" s="12" t="s">
        <v>57</v>
      </c>
      <c r="G41" s="12" t="s">
        <v>56</v>
      </c>
      <c r="H41" s="12" t="s">
        <v>587</v>
      </c>
      <c r="I41" s="12" t="s">
        <v>522</v>
      </c>
      <c r="J41" s="12" t="s">
        <v>49</v>
      </c>
      <c r="K41" s="12" t="s">
        <v>496</v>
      </c>
      <c r="L41" s="12" t="s">
        <v>497</v>
      </c>
      <c r="M41" s="12" t="s">
        <v>498</v>
      </c>
      <c r="N41" s="12" t="s">
        <v>523</v>
      </c>
      <c r="O41" s="12" t="s">
        <v>15</v>
      </c>
      <c r="P41" s="12" t="s">
        <v>310</v>
      </c>
      <c r="Q41" s="12" t="s">
        <v>287</v>
      </c>
      <c r="R41" s="12" t="s">
        <v>310</v>
      </c>
      <c r="S41" s="12" t="s">
        <v>289</v>
      </c>
      <c r="T41" s="12" t="s">
        <v>499</v>
      </c>
      <c r="U41" s="12" t="s">
        <v>390</v>
      </c>
    </row>
    <row r="42" spans="1:21" x14ac:dyDescent="0.25">
      <c r="A42" s="12" t="s">
        <v>283</v>
      </c>
      <c r="D42" s="12" t="s">
        <v>371</v>
      </c>
      <c r="E42" s="12" t="s">
        <v>375</v>
      </c>
      <c r="F42" s="12" t="s">
        <v>57</v>
      </c>
      <c r="G42" s="12" t="s">
        <v>56</v>
      </c>
      <c r="H42" s="12" t="s">
        <v>372</v>
      </c>
      <c r="I42" s="12" t="s">
        <v>399</v>
      </c>
      <c r="J42" s="12" t="s">
        <v>49</v>
      </c>
      <c r="K42" s="12" t="s">
        <v>496</v>
      </c>
      <c r="L42" s="12" t="s">
        <v>497</v>
      </c>
      <c r="M42" s="12" t="s">
        <v>498</v>
      </c>
      <c r="N42" s="12" t="s">
        <v>399</v>
      </c>
      <c r="O42" s="12" t="s">
        <v>15</v>
      </c>
      <c r="P42" s="12" t="s">
        <v>310</v>
      </c>
      <c r="Q42" s="12" t="s">
        <v>287</v>
      </c>
      <c r="R42" s="12" t="s">
        <v>310</v>
      </c>
      <c r="S42" s="12" t="s">
        <v>289</v>
      </c>
      <c r="T42" s="12" t="s">
        <v>499</v>
      </c>
      <c r="U42" s="12" t="s">
        <v>390</v>
      </c>
    </row>
    <row r="43" spans="1:21" x14ac:dyDescent="0.25">
      <c r="A43" s="12" t="s">
        <v>283</v>
      </c>
      <c r="D43" s="12" t="s">
        <v>371</v>
      </c>
      <c r="E43" s="12" t="s">
        <v>365</v>
      </c>
      <c r="F43" s="12" t="s">
        <v>59</v>
      </c>
      <c r="G43" s="12" t="s">
        <v>58</v>
      </c>
      <c r="H43" s="12" t="s">
        <v>588</v>
      </c>
      <c r="I43" s="12" t="s">
        <v>524</v>
      </c>
      <c r="J43" s="12" t="s">
        <v>49</v>
      </c>
      <c r="K43" s="12" t="s">
        <v>496</v>
      </c>
      <c r="L43" s="12" t="s">
        <v>497</v>
      </c>
      <c r="M43" s="12" t="s">
        <v>498</v>
      </c>
      <c r="N43" s="12" t="s">
        <v>525</v>
      </c>
      <c r="O43" s="12" t="s">
        <v>15</v>
      </c>
      <c r="P43" s="12" t="s">
        <v>311</v>
      </c>
      <c r="Q43" s="12" t="s">
        <v>287</v>
      </c>
      <c r="R43" s="12" t="s">
        <v>311</v>
      </c>
      <c r="S43" s="12" t="s">
        <v>289</v>
      </c>
      <c r="T43" s="12" t="s">
        <v>499</v>
      </c>
      <c r="U43" s="12" t="s">
        <v>390</v>
      </c>
    </row>
    <row r="44" spans="1:21" x14ac:dyDescent="0.25">
      <c r="A44" s="12" t="s">
        <v>283</v>
      </c>
      <c r="D44" s="12" t="s">
        <v>371</v>
      </c>
      <c r="E44" s="12" t="s">
        <v>365</v>
      </c>
      <c r="F44" s="12" t="s">
        <v>61</v>
      </c>
      <c r="G44" s="12" t="s">
        <v>60</v>
      </c>
      <c r="H44" s="12" t="s">
        <v>372</v>
      </c>
      <c r="I44" s="12" t="s">
        <v>589</v>
      </c>
      <c r="J44" s="12" t="s">
        <v>62</v>
      </c>
      <c r="K44" s="12" t="s">
        <v>496</v>
      </c>
      <c r="L44" s="12" t="s">
        <v>497</v>
      </c>
      <c r="M44" s="12" t="s">
        <v>498</v>
      </c>
      <c r="N44" s="12" t="s">
        <v>589</v>
      </c>
      <c r="O44" s="12" t="s">
        <v>15</v>
      </c>
      <c r="P44" s="12" t="s">
        <v>312</v>
      </c>
      <c r="Q44" s="12" t="s">
        <v>287</v>
      </c>
      <c r="R44" s="12" t="s">
        <v>312</v>
      </c>
      <c r="S44" s="12" t="s">
        <v>289</v>
      </c>
      <c r="T44" s="12" t="s">
        <v>499</v>
      </c>
      <c r="U44" s="12" t="s">
        <v>392</v>
      </c>
    </row>
    <row r="45" spans="1:21" x14ac:dyDescent="0.25">
      <c r="A45" s="12" t="s">
        <v>283</v>
      </c>
      <c r="D45" s="12" t="s">
        <v>371</v>
      </c>
      <c r="E45" s="12" t="s">
        <v>373</v>
      </c>
      <c r="F45" s="12" t="s">
        <v>61</v>
      </c>
      <c r="G45" s="12" t="s">
        <v>60</v>
      </c>
      <c r="H45" s="12" t="s">
        <v>372</v>
      </c>
      <c r="I45" s="12" t="s">
        <v>604</v>
      </c>
      <c r="J45" s="12" t="s">
        <v>62</v>
      </c>
      <c r="K45" s="12" t="s">
        <v>496</v>
      </c>
      <c r="L45" s="12" t="s">
        <v>497</v>
      </c>
      <c r="M45" s="12" t="s">
        <v>498</v>
      </c>
      <c r="N45" s="12" t="s">
        <v>604</v>
      </c>
      <c r="O45" s="12" t="s">
        <v>15</v>
      </c>
      <c r="P45" s="12" t="s">
        <v>312</v>
      </c>
      <c r="Q45" s="12" t="s">
        <v>287</v>
      </c>
      <c r="R45" s="12" t="s">
        <v>312</v>
      </c>
      <c r="S45" s="12" t="s">
        <v>289</v>
      </c>
      <c r="T45" s="12" t="s">
        <v>499</v>
      </c>
      <c r="U45" s="12" t="s">
        <v>392</v>
      </c>
    </row>
    <row r="46" spans="1:21" x14ac:dyDescent="0.25">
      <c r="A46" s="12" t="s">
        <v>283</v>
      </c>
      <c r="D46" s="12" t="s">
        <v>371</v>
      </c>
      <c r="E46" s="12" t="s">
        <v>374</v>
      </c>
      <c r="F46" s="12" t="s">
        <v>61</v>
      </c>
      <c r="G46" s="12" t="s">
        <v>60</v>
      </c>
      <c r="H46" s="12" t="s">
        <v>372</v>
      </c>
      <c r="I46" s="12" t="s">
        <v>612</v>
      </c>
      <c r="J46" s="12" t="s">
        <v>62</v>
      </c>
      <c r="K46" s="12" t="s">
        <v>496</v>
      </c>
      <c r="L46" s="12" t="s">
        <v>497</v>
      </c>
      <c r="M46" s="12" t="s">
        <v>498</v>
      </c>
      <c r="N46" s="12" t="s">
        <v>612</v>
      </c>
      <c r="O46" s="12" t="s">
        <v>15</v>
      </c>
      <c r="P46" s="12" t="s">
        <v>312</v>
      </c>
      <c r="Q46" s="12" t="s">
        <v>287</v>
      </c>
      <c r="R46" s="12" t="s">
        <v>312</v>
      </c>
      <c r="S46" s="12" t="s">
        <v>289</v>
      </c>
      <c r="T46" s="12" t="s">
        <v>499</v>
      </c>
      <c r="U46" s="12" t="s">
        <v>392</v>
      </c>
    </row>
    <row r="47" spans="1:21" x14ac:dyDescent="0.25">
      <c r="A47" s="12" t="s">
        <v>283</v>
      </c>
      <c r="D47" s="12" t="s">
        <v>371</v>
      </c>
      <c r="E47" s="12" t="s">
        <v>375</v>
      </c>
      <c r="F47" s="12" t="s">
        <v>61</v>
      </c>
      <c r="G47" s="12" t="s">
        <v>60</v>
      </c>
      <c r="H47" s="12" t="s">
        <v>372</v>
      </c>
      <c r="I47" s="12" t="s">
        <v>624</v>
      </c>
      <c r="J47" s="12" t="s">
        <v>62</v>
      </c>
      <c r="K47" s="12" t="s">
        <v>496</v>
      </c>
      <c r="L47" s="12" t="s">
        <v>497</v>
      </c>
      <c r="M47" s="12" t="s">
        <v>498</v>
      </c>
      <c r="N47" s="12" t="s">
        <v>624</v>
      </c>
      <c r="O47" s="12" t="s">
        <v>15</v>
      </c>
      <c r="P47" s="12" t="s">
        <v>312</v>
      </c>
      <c r="Q47" s="12" t="s">
        <v>287</v>
      </c>
      <c r="R47" s="12" t="s">
        <v>312</v>
      </c>
      <c r="S47" s="12" t="s">
        <v>289</v>
      </c>
      <c r="T47" s="12" t="s">
        <v>499</v>
      </c>
      <c r="U47" s="12" t="s">
        <v>392</v>
      </c>
    </row>
    <row r="48" spans="1:21" x14ac:dyDescent="0.25">
      <c r="A48" s="12" t="s">
        <v>283</v>
      </c>
      <c r="D48" s="12" t="s">
        <v>371</v>
      </c>
      <c r="E48" s="12" t="s">
        <v>376</v>
      </c>
      <c r="F48" s="12" t="s">
        <v>61</v>
      </c>
      <c r="G48" s="12" t="s">
        <v>60</v>
      </c>
      <c r="H48" s="12" t="s">
        <v>372</v>
      </c>
      <c r="I48" s="12" t="s">
        <v>634</v>
      </c>
      <c r="J48" s="12" t="s">
        <v>62</v>
      </c>
      <c r="K48" s="12" t="s">
        <v>496</v>
      </c>
      <c r="L48" s="12" t="s">
        <v>497</v>
      </c>
      <c r="M48" s="12" t="s">
        <v>498</v>
      </c>
      <c r="N48" s="12" t="s">
        <v>634</v>
      </c>
      <c r="O48" s="12" t="s">
        <v>15</v>
      </c>
      <c r="P48" s="12" t="s">
        <v>312</v>
      </c>
      <c r="Q48" s="12" t="s">
        <v>287</v>
      </c>
      <c r="R48" s="12" t="s">
        <v>312</v>
      </c>
      <c r="S48" s="12" t="s">
        <v>289</v>
      </c>
      <c r="T48" s="12" t="s">
        <v>499</v>
      </c>
      <c r="U48" s="12" t="s">
        <v>392</v>
      </c>
    </row>
    <row r="49" spans="1:21" x14ac:dyDescent="0.25">
      <c r="A49" s="12" t="s">
        <v>283</v>
      </c>
      <c r="D49" s="12" t="s">
        <v>371</v>
      </c>
      <c r="E49" s="12" t="s">
        <v>377</v>
      </c>
      <c r="F49" s="12" t="s">
        <v>61</v>
      </c>
      <c r="G49" s="12" t="s">
        <v>60</v>
      </c>
      <c r="H49" s="12" t="s">
        <v>372</v>
      </c>
      <c r="I49" s="12" t="s">
        <v>638</v>
      </c>
      <c r="J49" s="12" t="s">
        <v>62</v>
      </c>
      <c r="K49" s="12" t="s">
        <v>496</v>
      </c>
      <c r="L49" s="12" t="s">
        <v>497</v>
      </c>
      <c r="M49" s="12" t="s">
        <v>498</v>
      </c>
      <c r="N49" s="12" t="s">
        <v>638</v>
      </c>
      <c r="O49" s="12" t="s">
        <v>15</v>
      </c>
      <c r="P49" s="12" t="s">
        <v>312</v>
      </c>
      <c r="Q49" s="12" t="s">
        <v>287</v>
      </c>
      <c r="R49" s="12" t="s">
        <v>312</v>
      </c>
      <c r="S49" s="12" t="s">
        <v>289</v>
      </c>
      <c r="T49" s="12" t="s">
        <v>499</v>
      </c>
      <c r="U49" s="12" t="s">
        <v>392</v>
      </c>
    </row>
    <row r="50" spans="1:21" x14ac:dyDescent="0.25">
      <c r="A50" s="12" t="s">
        <v>283</v>
      </c>
      <c r="D50" s="12" t="s">
        <v>371</v>
      </c>
      <c r="E50" s="12" t="s">
        <v>378</v>
      </c>
      <c r="F50" s="12" t="s">
        <v>61</v>
      </c>
      <c r="G50" s="12" t="s">
        <v>60</v>
      </c>
      <c r="H50" s="12" t="s">
        <v>372</v>
      </c>
      <c r="I50" s="12" t="s">
        <v>642</v>
      </c>
      <c r="J50" s="12" t="s">
        <v>62</v>
      </c>
      <c r="K50" s="12" t="s">
        <v>496</v>
      </c>
      <c r="L50" s="12" t="s">
        <v>497</v>
      </c>
      <c r="M50" s="12" t="s">
        <v>498</v>
      </c>
      <c r="N50" s="12" t="s">
        <v>642</v>
      </c>
      <c r="O50" s="12" t="s">
        <v>15</v>
      </c>
      <c r="P50" s="12" t="s">
        <v>312</v>
      </c>
      <c r="Q50" s="12" t="s">
        <v>287</v>
      </c>
      <c r="R50" s="12" t="s">
        <v>312</v>
      </c>
      <c r="S50" s="12" t="s">
        <v>289</v>
      </c>
      <c r="T50" s="12" t="s">
        <v>499</v>
      </c>
      <c r="U50" s="12" t="s">
        <v>392</v>
      </c>
    </row>
    <row r="51" spans="1:21" x14ac:dyDescent="0.25">
      <c r="A51" s="12" t="s">
        <v>283</v>
      </c>
      <c r="D51" s="12" t="s">
        <v>371</v>
      </c>
      <c r="E51" s="12" t="s">
        <v>379</v>
      </c>
      <c r="F51" s="12" t="s">
        <v>61</v>
      </c>
      <c r="G51" s="12" t="s">
        <v>60</v>
      </c>
      <c r="H51" s="12" t="s">
        <v>372</v>
      </c>
      <c r="I51" s="12" t="s">
        <v>646</v>
      </c>
      <c r="J51" s="12" t="s">
        <v>62</v>
      </c>
      <c r="K51" s="12" t="s">
        <v>496</v>
      </c>
      <c r="L51" s="12" t="s">
        <v>497</v>
      </c>
      <c r="M51" s="12" t="s">
        <v>498</v>
      </c>
      <c r="N51" s="12" t="s">
        <v>646</v>
      </c>
      <c r="O51" s="12" t="s">
        <v>15</v>
      </c>
      <c r="P51" s="12" t="s">
        <v>312</v>
      </c>
      <c r="Q51" s="12" t="s">
        <v>287</v>
      </c>
      <c r="R51" s="12" t="s">
        <v>312</v>
      </c>
      <c r="S51" s="12" t="s">
        <v>289</v>
      </c>
      <c r="T51" s="12" t="s">
        <v>499</v>
      </c>
      <c r="U51" s="12" t="s">
        <v>392</v>
      </c>
    </row>
    <row r="52" spans="1:21" x14ac:dyDescent="0.25">
      <c r="A52" s="12" t="s">
        <v>283</v>
      </c>
      <c r="D52" s="12" t="s">
        <v>371</v>
      </c>
      <c r="E52" s="12" t="s">
        <v>380</v>
      </c>
      <c r="F52" s="12" t="s">
        <v>61</v>
      </c>
      <c r="G52" s="12" t="s">
        <v>60</v>
      </c>
      <c r="H52" s="12" t="s">
        <v>372</v>
      </c>
      <c r="I52" s="12" t="s">
        <v>612</v>
      </c>
      <c r="J52" s="12" t="s">
        <v>62</v>
      </c>
      <c r="K52" s="12" t="s">
        <v>496</v>
      </c>
      <c r="L52" s="12" t="s">
        <v>497</v>
      </c>
      <c r="M52" s="12" t="s">
        <v>498</v>
      </c>
      <c r="N52" s="12" t="s">
        <v>612</v>
      </c>
      <c r="O52" s="12" t="s">
        <v>15</v>
      </c>
      <c r="P52" s="12" t="s">
        <v>312</v>
      </c>
      <c r="Q52" s="12" t="s">
        <v>287</v>
      </c>
      <c r="R52" s="12" t="s">
        <v>312</v>
      </c>
      <c r="S52" s="12" t="s">
        <v>289</v>
      </c>
      <c r="T52" s="12" t="s">
        <v>499</v>
      </c>
      <c r="U52" s="12" t="s">
        <v>392</v>
      </c>
    </row>
    <row r="53" spans="1:21" x14ac:dyDescent="0.25">
      <c r="A53" s="12" t="s">
        <v>283</v>
      </c>
      <c r="D53" s="12" t="s">
        <v>371</v>
      </c>
      <c r="E53" s="12" t="s">
        <v>381</v>
      </c>
      <c r="F53" s="12" t="s">
        <v>61</v>
      </c>
      <c r="G53" s="12" t="s">
        <v>60</v>
      </c>
      <c r="H53" s="12" t="s">
        <v>372</v>
      </c>
      <c r="I53" s="12" t="s">
        <v>653</v>
      </c>
      <c r="J53" s="12" t="s">
        <v>62</v>
      </c>
      <c r="K53" s="12" t="s">
        <v>496</v>
      </c>
      <c r="L53" s="12" t="s">
        <v>497</v>
      </c>
      <c r="M53" s="12" t="s">
        <v>498</v>
      </c>
      <c r="N53" s="12" t="s">
        <v>653</v>
      </c>
      <c r="O53" s="12" t="s">
        <v>15</v>
      </c>
      <c r="P53" s="12" t="s">
        <v>312</v>
      </c>
      <c r="Q53" s="12" t="s">
        <v>287</v>
      </c>
      <c r="R53" s="12" t="s">
        <v>312</v>
      </c>
      <c r="S53" s="12" t="s">
        <v>289</v>
      </c>
      <c r="T53" s="12" t="s">
        <v>499</v>
      </c>
      <c r="U53" s="12" t="s">
        <v>392</v>
      </c>
    </row>
    <row r="54" spans="1:21" x14ac:dyDescent="0.25">
      <c r="A54" s="12" t="s">
        <v>283</v>
      </c>
      <c r="D54" s="12" t="s">
        <v>371</v>
      </c>
      <c r="E54" s="12" t="s">
        <v>382</v>
      </c>
      <c r="F54" s="12" t="s">
        <v>61</v>
      </c>
      <c r="G54" s="12" t="s">
        <v>60</v>
      </c>
      <c r="H54" s="12" t="s">
        <v>372</v>
      </c>
      <c r="I54" s="12" t="s">
        <v>657</v>
      </c>
      <c r="J54" s="12" t="s">
        <v>62</v>
      </c>
      <c r="K54" s="12" t="s">
        <v>496</v>
      </c>
      <c r="L54" s="12" t="s">
        <v>497</v>
      </c>
      <c r="M54" s="12" t="s">
        <v>498</v>
      </c>
      <c r="N54" s="12" t="s">
        <v>657</v>
      </c>
      <c r="O54" s="12" t="s">
        <v>15</v>
      </c>
      <c r="P54" s="12" t="s">
        <v>312</v>
      </c>
      <c r="Q54" s="12" t="s">
        <v>287</v>
      </c>
      <c r="R54" s="12" t="s">
        <v>312</v>
      </c>
      <c r="S54" s="12" t="s">
        <v>289</v>
      </c>
      <c r="T54" s="12" t="s">
        <v>499</v>
      </c>
      <c r="U54" s="12" t="s">
        <v>392</v>
      </c>
    </row>
    <row r="55" spans="1:21" x14ac:dyDescent="0.25">
      <c r="A55" s="12" t="s">
        <v>283</v>
      </c>
      <c r="D55" s="12" t="s">
        <v>371</v>
      </c>
      <c r="E55" s="12" t="s">
        <v>383</v>
      </c>
      <c r="F55" s="12" t="s">
        <v>61</v>
      </c>
      <c r="G55" s="12" t="s">
        <v>60</v>
      </c>
      <c r="H55" s="12" t="s">
        <v>372</v>
      </c>
      <c r="I55" s="12" t="s">
        <v>661</v>
      </c>
      <c r="J55" s="12" t="s">
        <v>62</v>
      </c>
      <c r="K55" s="12" t="s">
        <v>496</v>
      </c>
      <c r="L55" s="12" t="s">
        <v>497</v>
      </c>
      <c r="M55" s="12" t="s">
        <v>498</v>
      </c>
      <c r="N55" s="12" t="s">
        <v>661</v>
      </c>
      <c r="O55" s="12" t="s">
        <v>15</v>
      </c>
      <c r="P55" s="12" t="s">
        <v>312</v>
      </c>
      <c r="Q55" s="12" t="s">
        <v>287</v>
      </c>
      <c r="R55" s="12" t="s">
        <v>312</v>
      </c>
      <c r="S55" s="12" t="s">
        <v>289</v>
      </c>
      <c r="T55" s="12" t="s">
        <v>499</v>
      </c>
      <c r="U55" s="12" t="s">
        <v>392</v>
      </c>
    </row>
    <row r="56" spans="1:21" x14ac:dyDescent="0.25">
      <c r="A56" s="12" t="s">
        <v>283</v>
      </c>
      <c r="D56" s="12" t="s">
        <v>371</v>
      </c>
      <c r="E56" s="12" t="s">
        <v>365</v>
      </c>
      <c r="F56" s="12" t="s">
        <v>66</v>
      </c>
      <c r="G56" s="12" t="s">
        <v>65</v>
      </c>
      <c r="H56" s="12" t="s">
        <v>372</v>
      </c>
      <c r="I56" s="12" t="s">
        <v>407</v>
      </c>
      <c r="J56" s="12" t="s">
        <v>67</v>
      </c>
      <c r="K56" s="12" t="s">
        <v>496</v>
      </c>
      <c r="L56" s="12" t="s">
        <v>497</v>
      </c>
      <c r="M56" s="12" t="s">
        <v>498</v>
      </c>
      <c r="N56" s="12" t="s">
        <v>407</v>
      </c>
      <c r="O56" s="12" t="s">
        <v>15</v>
      </c>
      <c r="P56" s="12" t="s">
        <v>314</v>
      </c>
      <c r="Q56" s="12" t="s">
        <v>287</v>
      </c>
      <c r="R56" s="12" t="s">
        <v>314</v>
      </c>
      <c r="S56" s="12" t="s">
        <v>289</v>
      </c>
      <c r="T56" s="12" t="s">
        <v>499</v>
      </c>
      <c r="U56" s="12" t="s">
        <v>395</v>
      </c>
    </row>
    <row r="57" spans="1:21" x14ac:dyDescent="0.25">
      <c r="A57" s="12" t="s">
        <v>283</v>
      </c>
      <c r="D57" s="12" t="s">
        <v>371</v>
      </c>
      <c r="E57" s="12" t="s">
        <v>365</v>
      </c>
      <c r="F57" s="12" t="s">
        <v>69</v>
      </c>
      <c r="G57" s="12" t="s">
        <v>68</v>
      </c>
      <c r="H57" s="12" t="s">
        <v>372</v>
      </c>
      <c r="I57" s="12" t="s">
        <v>408</v>
      </c>
      <c r="J57" s="12" t="s">
        <v>67</v>
      </c>
      <c r="K57" s="12" t="s">
        <v>496</v>
      </c>
      <c r="L57" s="12" t="s">
        <v>497</v>
      </c>
      <c r="M57" s="12" t="s">
        <v>498</v>
      </c>
      <c r="N57" s="12" t="s">
        <v>408</v>
      </c>
      <c r="O57" s="12" t="s">
        <v>15</v>
      </c>
      <c r="P57" s="12" t="s">
        <v>315</v>
      </c>
      <c r="Q57" s="12" t="s">
        <v>287</v>
      </c>
      <c r="R57" s="12" t="s">
        <v>315</v>
      </c>
      <c r="S57" s="12" t="s">
        <v>289</v>
      </c>
      <c r="T57" s="12" t="s">
        <v>499</v>
      </c>
      <c r="U57" s="12" t="s">
        <v>395</v>
      </c>
    </row>
    <row r="58" spans="1:21" x14ac:dyDescent="0.25">
      <c r="A58" s="12" t="s">
        <v>283</v>
      </c>
      <c r="D58" s="12" t="s">
        <v>371</v>
      </c>
      <c r="E58" s="12" t="s">
        <v>365</v>
      </c>
      <c r="F58" s="12" t="s">
        <v>71</v>
      </c>
      <c r="G58" s="12" t="s">
        <v>70</v>
      </c>
      <c r="H58" s="12" t="s">
        <v>372</v>
      </c>
      <c r="I58" s="12" t="s">
        <v>409</v>
      </c>
      <c r="J58" s="12" t="s">
        <v>67</v>
      </c>
      <c r="K58" s="12" t="s">
        <v>496</v>
      </c>
      <c r="L58" s="12" t="s">
        <v>497</v>
      </c>
      <c r="M58" s="12" t="s">
        <v>498</v>
      </c>
      <c r="N58" s="12" t="s">
        <v>409</v>
      </c>
      <c r="O58" s="12" t="s">
        <v>15</v>
      </c>
      <c r="P58" s="12" t="s">
        <v>316</v>
      </c>
      <c r="Q58" s="12" t="s">
        <v>287</v>
      </c>
      <c r="R58" s="12" t="s">
        <v>316</v>
      </c>
      <c r="S58" s="12" t="s">
        <v>289</v>
      </c>
      <c r="T58" s="12" t="s">
        <v>499</v>
      </c>
      <c r="U58" s="12" t="s">
        <v>395</v>
      </c>
    </row>
    <row r="59" spans="1:21" x14ac:dyDescent="0.25">
      <c r="A59" s="12" t="s">
        <v>283</v>
      </c>
      <c r="D59" s="12" t="s">
        <v>371</v>
      </c>
      <c r="E59" s="12" t="s">
        <v>365</v>
      </c>
      <c r="F59" s="12" t="s">
        <v>73</v>
      </c>
      <c r="G59" s="12" t="s">
        <v>72</v>
      </c>
      <c r="H59" s="12" t="s">
        <v>372</v>
      </c>
      <c r="I59" s="12" t="s">
        <v>410</v>
      </c>
      <c r="J59" s="12" t="s">
        <v>67</v>
      </c>
      <c r="K59" s="12" t="s">
        <v>496</v>
      </c>
      <c r="L59" s="12" t="s">
        <v>497</v>
      </c>
      <c r="M59" s="12" t="s">
        <v>498</v>
      </c>
      <c r="N59" s="12" t="s">
        <v>410</v>
      </c>
      <c r="O59" s="12" t="s">
        <v>15</v>
      </c>
      <c r="P59" s="12" t="s">
        <v>317</v>
      </c>
      <c r="Q59" s="12" t="s">
        <v>287</v>
      </c>
      <c r="R59" s="12" t="s">
        <v>317</v>
      </c>
      <c r="S59" s="12" t="s">
        <v>289</v>
      </c>
      <c r="T59" s="12" t="s">
        <v>499</v>
      </c>
      <c r="U59" s="12" t="s">
        <v>395</v>
      </c>
    </row>
    <row r="60" spans="1:21" x14ac:dyDescent="0.25">
      <c r="A60" s="12" t="s">
        <v>283</v>
      </c>
      <c r="D60" s="12" t="s">
        <v>371</v>
      </c>
      <c r="E60" s="12" t="s">
        <v>365</v>
      </c>
      <c r="F60" s="12" t="s">
        <v>75</v>
      </c>
      <c r="G60" s="12" t="s">
        <v>74</v>
      </c>
      <c r="H60" s="12" t="s">
        <v>372</v>
      </c>
      <c r="I60" s="12" t="s">
        <v>411</v>
      </c>
      <c r="J60" s="12" t="s">
        <v>76</v>
      </c>
      <c r="K60" s="12" t="s">
        <v>496</v>
      </c>
      <c r="L60" s="12" t="s">
        <v>497</v>
      </c>
      <c r="M60" s="12" t="s">
        <v>498</v>
      </c>
      <c r="N60" s="12" t="s">
        <v>411</v>
      </c>
      <c r="O60" s="12" t="s">
        <v>15</v>
      </c>
      <c r="P60" s="12" t="s">
        <v>318</v>
      </c>
      <c r="Q60" s="12" t="s">
        <v>287</v>
      </c>
      <c r="R60" s="12" t="s">
        <v>318</v>
      </c>
      <c r="S60" s="12" t="s">
        <v>289</v>
      </c>
      <c r="T60" s="12" t="s">
        <v>499</v>
      </c>
      <c r="U60" s="12" t="s">
        <v>398</v>
      </c>
    </row>
    <row r="61" spans="1:21" x14ac:dyDescent="0.25">
      <c r="A61" s="12" t="s">
        <v>283</v>
      </c>
      <c r="D61" s="12" t="s">
        <v>371</v>
      </c>
      <c r="E61" s="12" t="s">
        <v>365</v>
      </c>
      <c r="F61" s="12" t="s">
        <v>78</v>
      </c>
      <c r="G61" s="12" t="s">
        <v>77</v>
      </c>
      <c r="H61" s="12" t="s">
        <v>372</v>
      </c>
      <c r="I61" s="12" t="s">
        <v>412</v>
      </c>
      <c r="J61" s="12" t="s">
        <v>64</v>
      </c>
      <c r="K61" s="12" t="s">
        <v>496</v>
      </c>
      <c r="L61" s="12" t="s">
        <v>497</v>
      </c>
      <c r="M61" s="12" t="s">
        <v>498</v>
      </c>
      <c r="N61" s="12" t="s">
        <v>412</v>
      </c>
      <c r="O61" s="12" t="s">
        <v>15</v>
      </c>
      <c r="P61" s="12" t="s">
        <v>319</v>
      </c>
      <c r="Q61" s="12" t="s">
        <v>287</v>
      </c>
      <c r="R61" s="12" t="s">
        <v>319</v>
      </c>
      <c r="S61" s="12" t="s">
        <v>289</v>
      </c>
      <c r="T61" s="12" t="s">
        <v>499</v>
      </c>
      <c r="U61" s="12" t="s">
        <v>391</v>
      </c>
    </row>
    <row r="62" spans="1:21" x14ac:dyDescent="0.25">
      <c r="A62" s="12" t="s">
        <v>283</v>
      </c>
      <c r="D62" s="12" t="s">
        <v>371</v>
      </c>
      <c r="E62" s="12" t="s">
        <v>365</v>
      </c>
      <c r="F62" s="12" t="s">
        <v>80</v>
      </c>
      <c r="G62" s="12" t="s">
        <v>79</v>
      </c>
      <c r="H62" s="12" t="s">
        <v>372</v>
      </c>
      <c r="I62" s="12" t="s">
        <v>413</v>
      </c>
      <c r="J62" s="12" t="s">
        <v>64</v>
      </c>
      <c r="K62" s="12" t="s">
        <v>496</v>
      </c>
      <c r="L62" s="12" t="s">
        <v>497</v>
      </c>
      <c r="M62" s="12" t="s">
        <v>498</v>
      </c>
      <c r="N62" s="12" t="s">
        <v>413</v>
      </c>
      <c r="O62" s="12" t="s">
        <v>15</v>
      </c>
      <c r="P62" s="12" t="s">
        <v>320</v>
      </c>
      <c r="Q62" s="12" t="s">
        <v>287</v>
      </c>
      <c r="R62" s="12" t="s">
        <v>320</v>
      </c>
      <c r="S62" s="12" t="s">
        <v>289</v>
      </c>
      <c r="T62" s="12" t="s">
        <v>499</v>
      </c>
      <c r="U62" s="12" t="s">
        <v>391</v>
      </c>
    </row>
    <row r="63" spans="1:21" x14ac:dyDescent="0.25">
      <c r="A63" s="12" t="s">
        <v>283</v>
      </c>
      <c r="D63" s="12" t="s">
        <v>371</v>
      </c>
      <c r="E63" s="12" t="s">
        <v>365</v>
      </c>
      <c r="F63" s="12" t="s">
        <v>82</v>
      </c>
      <c r="G63" s="12" t="s">
        <v>81</v>
      </c>
      <c r="H63" s="12" t="s">
        <v>372</v>
      </c>
      <c r="I63" s="12" t="s">
        <v>414</v>
      </c>
      <c r="J63" s="12" t="s">
        <v>64</v>
      </c>
      <c r="K63" s="12" t="s">
        <v>496</v>
      </c>
      <c r="L63" s="12" t="s">
        <v>497</v>
      </c>
      <c r="M63" s="12" t="s">
        <v>498</v>
      </c>
      <c r="N63" s="12" t="s">
        <v>414</v>
      </c>
      <c r="O63" s="12" t="s">
        <v>15</v>
      </c>
      <c r="P63" s="12" t="s">
        <v>321</v>
      </c>
      <c r="Q63" s="12" t="s">
        <v>287</v>
      </c>
      <c r="R63" s="12" t="s">
        <v>321</v>
      </c>
      <c r="S63" s="12" t="s">
        <v>289</v>
      </c>
      <c r="T63" s="12" t="s">
        <v>499</v>
      </c>
      <c r="U63" s="12" t="s">
        <v>391</v>
      </c>
    </row>
    <row r="64" spans="1:21" x14ac:dyDescent="0.25">
      <c r="A64" s="12" t="s">
        <v>283</v>
      </c>
      <c r="D64" s="12" t="s">
        <v>371</v>
      </c>
      <c r="E64" s="12" t="s">
        <v>365</v>
      </c>
      <c r="F64" s="12" t="s">
        <v>84</v>
      </c>
      <c r="G64" s="12" t="s">
        <v>83</v>
      </c>
      <c r="H64" s="12" t="s">
        <v>372</v>
      </c>
      <c r="I64" s="12" t="s">
        <v>415</v>
      </c>
      <c r="J64" s="12" t="s">
        <v>64</v>
      </c>
      <c r="K64" s="12" t="s">
        <v>496</v>
      </c>
      <c r="L64" s="12" t="s">
        <v>497</v>
      </c>
      <c r="M64" s="12" t="s">
        <v>498</v>
      </c>
      <c r="N64" s="12" t="s">
        <v>415</v>
      </c>
      <c r="O64" s="12" t="s">
        <v>15</v>
      </c>
      <c r="P64" s="12" t="s">
        <v>322</v>
      </c>
      <c r="Q64" s="12" t="s">
        <v>287</v>
      </c>
      <c r="R64" s="12" t="s">
        <v>322</v>
      </c>
      <c r="S64" s="12" t="s">
        <v>289</v>
      </c>
      <c r="T64" s="12" t="s">
        <v>499</v>
      </c>
      <c r="U64" s="12" t="s">
        <v>391</v>
      </c>
    </row>
    <row r="65" spans="1:21" x14ac:dyDescent="0.25">
      <c r="A65" s="12" t="s">
        <v>283</v>
      </c>
      <c r="D65" s="12" t="s">
        <v>371</v>
      </c>
      <c r="E65" s="12" t="s">
        <v>365</v>
      </c>
      <c r="F65" s="12" t="s">
        <v>86</v>
      </c>
      <c r="G65" s="12" t="s">
        <v>85</v>
      </c>
      <c r="H65" s="12" t="s">
        <v>372</v>
      </c>
      <c r="I65" s="12" t="s">
        <v>416</v>
      </c>
      <c r="J65" s="12" t="s">
        <v>64</v>
      </c>
      <c r="K65" s="12" t="s">
        <v>496</v>
      </c>
      <c r="L65" s="12" t="s">
        <v>497</v>
      </c>
      <c r="M65" s="12" t="s">
        <v>498</v>
      </c>
      <c r="N65" s="12" t="s">
        <v>416</v>
      </c>
      <c r="O65" s="12" t="s">
        <v>15</v>
      </c>
      <c r="P65" s="12" t="s">
        <v>324</v>
      </c>
      <c r="Q65" s="12" t="s">
        <v>287</v>
      </c>
      <c r="R65" s="12" t="s">
        <v>324</v>
      </c>
      <c r="S65" s="12" t="s">
        <v>289</v>
      </c>
      <c r="T65" s="12" t="s">
        <v>499</v>
      </c>
      <c r="U65" s="12" t="s">
        <v>391</v>
      </c>
    </row>
    <row r="66" spans="1:21" x14ac:dyDescent="0.25">
      <c r="A66" s="12" t="s">
        <v>283</v>
      </c>
      <c r="D66" s="12" t="s">
        <v>371</v>
      </c>
      <c r="E66" s="12" t="s">
        <v>365</v>
      </c>
      <c r="F66" s="12" t="s">
        <v>88</v>
      </c>
      <c r="G66" s="12" t="s">
        <v>87</v>
      </c>
      <c r="H66" s="12" t="s">
        <v>372</v>
      </c>
      <c r="I66" s="12" t="s">
        <v>417</v>
      </c>
      <c r="J66" s="12" t="s">
        <v>64</v>
      </c>
      <c r="K66" s="12" t="s">
        <v>496</v>
      </c>
      <c r="L66" s="12" t="s">
        <v>497</v>
      </c>
      <c r="M66" s="12" t="s">
        <v>498</v>
      </c>
      <c r="N66" s="12" t="s">
        <v>417</v>
      </c>
      <c r="O66" s="12" t="s">
        <v>15</v>
      </c>
      <c r="P66" s="12" t="s">
        <v>325</v>
      </c>
      <c r="Q66" s="12" t="s">
        <v>287</v>
      </c>
      <c r="R66" s="12" t="s">
        <v>325</v>
      </c>
      <c r="S66" s="12" t="s">
        <v>289</v>
      </c>
      <c r="T66" s="12" t="s">
        <v>499</v>
      </c>
      <c r="U66" s="12" t="s">
        <v>391</v>
      </c>
    </row>
    <row r="67" spans="1:21" x14ac:dyDescent="0.25">
      <c r="A67" s="12" t="s">
        <v>283</v>
      </c>
      <c r="D67" s="12" t="s">
        <v>371</v>
      </c>
      <c r="E67" s="12" t="s">
        <v>365</v>
      </c>
      <c r="F67" s="12" t="s">
        <v>90</v>
      </c>
      <c r="G67" s="12" t="s">
        <v>89</v>
      </c>
      <c r="H67" s="12" t="s">
        <v>372</v>
      </c>
      <c r="I67" s="12" t="s">
        <v>418</v>
      </c>
      <c r="J67" s="12" t="s">
        <v>64</v>
      </c>
      <c r="K67" s="12" t="s">
        <v>496</v>
      </c>
      <c r="L67" s="12" t="s">
        <v>497</v>
      </c>
      <c r="M67" s="12" t="s">
        <v>498</v>
      </c>
      <c r="N67" s="12" t="s">
        <v>418</v>
      </c>
      <c r="O67" s="12" t="s">
        <v>15</v>
      </c>
      <c r="P67" s="12" t="s">
        <v>326</v>
      </c>
      <c r="Q67" s="12" t="s">
        <v>287</v>
      </c>
      <c r="R67" s="12" t="s">
        <v>326</v>
      </c>
      <c r="S67" s="12" t="s">
        <v>289</v>
      </c>
      <c r="T67" s="12" t="s">
        <v>499</v>
      </c>
      <c r="U67" s="12" t="s">
        <v>391</v>
      </c>
    </row>
    <row r="68" spans="1:21" x14ac:dyDescent="0.25">
      <c r="A68" s="12" t="s">
        <v>283</v>
      </c>
      <c r="D68" s="12" t="s">
        <v>371</v>
      </c>
      <c r="E68" s="12" t="s">
        <v>365</v>
      </c>
      <c r="F68" s="12" t="s">
        <v>92</v>
      </c>
      <c r="G68" s="12" t="s">
        <v>91</v>
      </c>
      <c r="H68" s="12" t="s">
        <v>419</v>
      </c>
      <c r="I68" s="12" t="s">
        <v>526</v>
      </c>
      <c r="J68" s="12" t="s">
        <v>63</v>
      </c>
      <c r="K68" s="12" t="s">
        <v>496</v>
      </c>
      <c r="L68" s="12" t="s">
        <v>497</v>
      </c>
      <c r="M68" s="12" t="s">
        <v>498</v>
      </c>
      <c r="N68" s="12" t="s">
        <v>527</v>
      </c>
      <c r="O68" s="12" t="s">
        <v>15</v>
      </c>
      <c r="P68" s="12" t="s">
        <v>327</v>
      </c>
      <c r="Q68" s="12" t="s">
        <v>287</v>
      </c>
      <c r="R68" s="12" t="s">
        <v>327</v>
      </c>
      <c r="S68" s="12" t="s">
        <v>289</v>
      </c>
      <c r="T68" s="12" t="s">
        <v>499</v>
      </c>
      <c r="U68" s="12" t="s">
        <v>394</v>
      </c>
    </row>
    <row r="69" spans="1:21" x14ac:dyDescent="0.25">
      <c r="A69" s="12" t="s">
        <v>283</v>
      </c>
      <c r="D69" s="12" t="s">
        <v>371</v>
      </c>
      <c r="E69" s="12" t="s">
        <v>376</v>
      </c>
      <c r="F69" s="12" t="s">
        <v>92</v>
      </c>
      <c r="G69" s="12" t="s">
        <v>91</v>
      </c>
      <c r="H69" s="12" t="s">
        <v>372</v>
      </c>
      <c r="I69" s="12" t="s">
        <v>572</v>
      </c>
      <c r="J69" s="12" t="s">
        <v>63</v>
      </c>
      <c r="K69" s="12" t="s">
        <v>496</v>
      </c>
      <c r="L69" s="12" t="s">
        <v>497</v>
      </c>
      <c r="M69" s="12" t="s">
        <v>498</v>
      </c>
      <c r="N69" s="12" t="s">
        <v>572</v>
      </c>
      <c r="O69" s="12" t="s">
        <v>15</v>
      </c>
      <c r="P69" s="12" t="s">
        <v>327</v>
      </c>
      <c r="Q69" s="12" t="s">
        <v>287</v>
      </c>
      <c r="R69" s="12" t="s">
        <v>327</v>
      </c>
      <c r="S69" s="12" t="s">
        <v>289</v>
      </c>
      <c r="T69" s="12" t="s">
        <v>499</v>
      </c>
      <c r="U69" s="12" t="s">
        <v>394</v>
      </c>
    </row>
    <row r="70" spans="1:21" x14ac:dyDescent="0.25">
      <c r="A70" s="12" t="s">
        <v>283</v>
      </c>
      <c r="D70" s="12" t="s">
        <v>371</v>
      </c>
      <c r="E70" s="12" t="s">
        <v>365</v>
      </c>
      <c r="F70" s="12" t="s">
        <v>94</v>
      </c>
      <c r="G70" s="12" t="s">
        <v>93</v>
      </c>
      <c r="H70" s="12" t="s">
        <v>372</v>
      </c>
      <c r="I70" s="12" t="s">
        <v>528</v>
      </c>
      <c r="J70" s="12" t="s">
        <v>63</v>
      </c>
      <c r="K70" s="12" t="s">
        <v>496</v>
      </c>
      <c r="L70" s="12" t="s">
        <v>497</v>
      </c>
      <c r="M70" s="12" t="s">
        <v>498</v>
      </c>
      <c r="N70" s="12" t="s">
        <v>528</v>
      </c>
      <c r="O70" s="12" t="s">
        <v>15</v>
      </c>
      <c r="P70" s="12" t="s">
        <v>328</v>
      </c>
      <c r="Q70" s="12" t="s">
        <v>287</v>
      </c>
      <c r="R70" s="12" t="s">
        <v>328</v>
      </c>
      <c r="S70" s="12" t="s">
        <v>289</v>
      </c>
      <c r="T70" s="12" t="s">
        <v>499</v>
      </c>
      <c r="U70" s="12" t="s">
        <v>394</v>
      </c>
    </row>
    <row r="71" spans="1:21" x14ac:dyDescent="0.25">
      <c r="A71" s="12" t="s">
        <v>283</v>
      </c>
      <c r="D71" s="12" t="s">
        <v>371</v>
      </c>
      <c r="E71" s="12" t="s">
        <v>365</v>
      </c>
      <c r="F71" s="12" t="s">
        <v>96</v>
      </c>
      <c r="G71" s="12" t="s">
        <v>95</v>
      </c>
      <c r="H71" s="12" t="s">
        <v>372</v>
      </c>
      <c r="I71" s="12" t="s">
        <v>590</v>
      </c>
      <c r="J71" s="12" t="s">
        <v>63</v>
      </c>
      <c r="K71" s="12" t="s">
        <v>496</v>
      </c>
      <c r="L71" s="12" t="s">
        <v>497</v>
      </c>
      <c r="M71" s="12" t="s">
        <v>498</v>
      </c>
      <c r="N71" s="12" t="s">
        <v>590</v>
      </c>
      <c r="O71" s="12" t="s">
        <v>15</v>
      </c>
      <c r="P71" s="12" t="s">
        <v>329</v>
      </c>
      <c r="Q71" s="12" t="s">
        <v>287</v>
      </c>
      <c r="R71" s="12" t="s">
        <v>329</v>
      </c>
      <c r="S71" s="12" t="s">
        <v>289</v>
      </c>
      <c r="T71" s="12" t="s">
        <v>499</v>
      </c>
      <c r="U71" s="12" t="s">
        <v>394</v>
      </c>
    </row>
    <row r="72" spans="1:21" x14ac:dyDescent="0.25">
      <c r="A72" s="12" t="s">
        <v>283</v>
      </c>
      <c r="D72" s="12" t="s">
        <v>371</v>
      </c>
      <c r="E72" s="12" t="s">
        <v>365</v>
      </c>
      <c r="F72" s="12" t="s">
        <v>98</v>
      </c>
      <c r="G72" s="12" t="s">
        <v>97</v>
      </c>
      <c r="H72" s="12" t="s">
        <v>372</v>
      </c>
      <c r="I72" s="12" t="s">
        <v>529</v>
      </c>
      <c r="J72" s="12" t="s">
        <v>64</v>
      </c>
      <c r="K72" s="12" t="s">
        <v>496</v>
      </c>
      <c r="L72" s="12" t="s">
        <v>497</v>
      </c>
      <c r="M72" s="12" t="s">
        <v>498</v>
      </c>
      <c r="N72" s="12" t="s">
        <v>529</v>
      </c>
      <c r="O72" s="12" t="s">
        <v>15</v>
      </c>
      <c r="P72" s="12" t="s">
        <v>330</v>
      </c>
      <c r="Q72" s="12" t="s">
        <v>287</v>
      </c>
      <c r="R72" s="12" t="s">
        <v>330</v>
      </c>
      <c r="S72" s="12" t="s">
        <v>289</v>
      </c>
      <c r="T72" s="12" t="s">
        <v>499</v>
      </c>
      <c r="U72" s="12" t="s">
        <v>391</v>
      </c>
    </row>
    <row r="73" spans="1:21" x14ac:dyDescent="0.25">
      <c r="A73" s="12" t="s">
        <v>283</v>
      </c>
      <c r="D73" s="12" t="s">
        <v>371</v>
      </c>
      <c r="E73" s="12" t="s">
        <v>365</v>
      </c>
      <c r="F73" s="12" t="s">
        <v>100</v>
      </c>
      <c r="G73" s="12" t="s">
        <v>99</v>
      </c>
      <c r="H73" s="12" t="s">
        <v>372</v>
      </c>
      <c r="I73" s="12" t="s">
        <v>420</v>
      </c>
      <c r="J73" s="12" t="s">
        <v>64</v>
      </c>
      <c r="K73" s="12" t="s">
        <v>496</v>
      </c>
      <c r="L73" s="12" t="s">
        <v>497</v>
      </c>
      <c r="M73" s="12" t="s">
        <v>498</v>
      </c>
      <c r="N73" s="12" t="s">
        <v>420</v>
      </c>
      <c r="O73" s="12" t="s">
        <v>15</v>
      </c>
      <c r="P73" s="12" t="s">
        <v>331</v>
      </c>
      <c r="Q73" s="12" t="s">
        <v>287</v>
      </c>
      <c r="R73" s="12" t="s">
        <v>331</v>
      </c>
      <c r="S73" s="12" t="s">
        <v>289</v>
      </c>
      <c r="T73" s="12" t="s">
        <v>499</v>
      </c>
      <c r="U73" s="12" t="s">
        <v>391</v>
      </c>
    </row>
    <row r="74" spans="1:21" x14ac:dyDescent="0.25">
      <c r="A74" s="12" t="s">
        <v>283</v>
      </c>
      <c r="D74" s="12" t="s">
        <v>371</v>
      </c>
      <c r="E74" s="12" t="s">
        <v>365</v>
      </c>
      <c r="F74" s="12" t="s">
        <v>102</v>
      </c>
      <c r="G74" s="12" t="s">
        <v>101</v>
      </c>
      <c r="H74" s="12" t="s">
        <v>372</v>
      </c>
      <c r="I74" s="12" t="s">
        <v>385</v>
      </c>
      <c r="J74" s="12" t="s">
        <v>64</v>
      </c>
      <c r="K74" s="12" t="s">
        <v>496</v>
      </c>
      <c r="L74" s="12" t="s">
        <v>497</v>
      </c>
      <c r="M74" s="12" t="s">
        <v>498</v>
      </c>
      <c r="N74" s="12" t="s">
        <v>385</v>
      </c>
      <c r="O74" s="12" t="s">
        <v>15</v>
      </c>
      <c r="P74" s="12" t="s">
        <v>332</v>
      </c>
      <c r="Q74" s="12" t="s">
        <v>287</v>
      </c>
      <c r="R74" s="12" t="s">
        <v>332</v>
      </c>
      <c r="S74" s="12" t="s">
        <v>289</v>
      </c>
      <c r="T74" s="12" t="s">
        <v>499</v>
      </c>
      <c r="U74" s="12" t="s">
        <v>391</v>
      </c>
    </row>
    <row r="75" spans="1:21" x14ac:dyDescent="0.25">
      <c r="A75" s="12" t="s">
        <v>283</v>
      </c>
      <c r="D75" s="12" t="s">
        <v>371</v>
      </c>
      <c r="E75" s="12" t="s">
        <v>365</v>
      </c>
      <c r="F75" s="12" t="s">
        <v>104</v>
      </c>
      <c r="G75" s="12" t="s">
        <v>103</v>
      </c>
      <c r="H75" s="12" t="s">
        <v>372</v>
      </c>
      <c r="I75" s="12" t="s">
        <v>421</v>
      </c>
      <c r="J75" s="12" t="s">
        <v>64</v>
      </c>
      <c r="K75" s="12" t="s">
        <v>496</v>
      </c>
      <c r="L75" s="12" t="s">
        <v>497</v>
      </c>
      <c r="M75" s="12" t="s">
        <v>498</v>
      </c>
      <c r="N75" s="12" t="s">
        <v>421</v>
      </c>
      <c r="O75" s="12" t="s">
        <v>15</v>
      </c>
      <c r="P75" s="12" t="s">
        <v>333</v>
      </c>
      <c r="Q75" s="12" t="s">
        <v>287</v>
      </c>
      <c r="R75" s="12" t="s">
        <v>333</v>
      </c>
      <c r="S75" s="12" t="s">
        <v>289</v>
      </c>
      <c r="T75" s="12" t="s">
        <v>499</v>
      </c>
      <c r="U75" s="12" t="s">
        <v>391</v>
      </c>
    </row>
    <row r="76" spans="1:21" x14ac:dyDescent="0.25">
      <c r="A76" s="12" t="s">
        <v>283</v>
      </c>
      <c r="D76" s="12" t="s">
        <v>371</v>
      </c>
      <c r="E76" s="12" t="s">
        <v>365</v>
      </c>
      <c r="F76" s="12" t="s">
        <v>106</v>
      </c>
      <c r="G76" s="12" t="s">
        <v>105</v>
      </c>
      <c r="H76" s="12" t="s">
        <v>372</v>
      </c>
      <c r="I76" s="12" t="s">
        <v>422</v>
      </c>
      <c r="J76" s="12" t="s">
        <v>64</v>
      </c>
      <c r="K76" s="12" t="s">
        <v>496</v>
      </c>
      <c r="L76" s="12" t="s">
        <v>497</v>
      </c>
      <c r="M76" s="12" t="s">
        <v>498</v>
      </c>
      <c r="N76" s="12" t="s">
        <v>422</v>
      </c>
      <c r="O76" s="12" t="s">
        <v>15</v>
      </c>
      <c r="P76" s="12" t="s">
        <v>334</v>
      </c>
      <c r="Q76" s="12" t="s">
        <v>287</v>
      </c>
      <c r="R76" s="12" t="s">
        <v>334</v>
      </c>
      <c r="S76" s="12" t="s">
        <v>289</v>
      </c>
      <c r="T76" s="12" t="s">
        <v>499</v>
      </c>
      <c r="U76" s="12" t="s">
        <v>391</v>
      </c>
    </row>
    <row r="77" spans="1:21" x14ac:dyDescent="0.25">
      <c r="A77" s="12" t="s">
        <v>283</v>
      </c>
      <c r="D77" s="12" t="s">
        <v>371</v>
      </c>
      <c r="E77" s="12" t="s">
        <v>365</v>
      </c>
      <c r="F77" s="12" t="s">
        <v>108</v>
      </c>
      <c r="G77" s="12" t="s">
        <v>107</v>
      </c>
      <c r="H77" s="12" t="s">
        <v>372</v>
      </c>
      <c r="I77" s="12" t="s">
        <v>423</v>
      </c>
      <c r="J77" s="12" t="s">
        <v>64</v>
      </c>
      <c r="K77" s="12" t="s">
        <v>496</v>
      </c>
      <c r="L77" s="12" t="s">
        <v>497</v>
      </c>
      <c r="M77" s="12" t="s">
        <v>498</v>
      </c>
      <c r="N77" s="12" t="s">
        <v>423</v>
      </c>
      <c r="O77" s="12" t="s">
        <v>15</v>
      </c>
      <c r="P77" s="12" t="s">
        <v>335</v>
      </c>
      <c r="Q77" s="12" t="s">
        <v>287</v>
      </c>
      <c r="R77" s="12" t="s">
        <v>335</v>
      </c>
      <c r="S77" s="12" t="s">
        <v>289</v>
      </c>
      <c r="T77" s="12" t="s">
        <v>499</v>
      </c>
      <c r="U77" s="12" t="s">
        <v>391</v>
      </c>
    </row>
    <row r="78" spans="1:21" x14ac:dyDescent="0.25">
      <c r="A78" s="12" t="s">
        <v>283</v>
      </c>
      <c r="D78" s="12" t="s">
        <v>371</v>
      </c>
      <c r="E78" s="12" t="s">
        <v>365</v>
      </c>
      <c r="F78" s="12" t="s">
        <v>110</v>
      </c>
      <c r="G78" s="12" t="s">
        <v>109</v>
      </c>
      <c r="H78" s="12" t="s">
        <v>372</v>
      </c>
      <c r="I78" s="12" t="s">
        <v>424</v>
      </c>
      <c r="J78" s="12" t="s">
        <v>111</v>
      </c>
      <c r="K78" s="12" t="s">
        <v>496</v>
      </c>
      <c r="L78" s="12" t="s">
        <v>497</v>
      </c>
      <c r="M78" s="12" t="s">
        <v>498</v>
      </c>
      <c r="N78" s="12" t="s">
        <v>424</v>
      </c>
      <c r="O78" s="12" t="s">
        <v>15</v>
      </c>
      <c r="P78" s="12" t="s">
        <v>336</v>
      </c>
      <c r="Q78" s="12" t="s">
        <v>287</v>
      </c>
      <c r="R78" s="12" t="s">
        <v>336</v>
      </c>
      <c r="S78" s="12" t="s">
        <v>289</v>
      </c>
      <c r="T78" s="12" t="s">
        <v>499</v>
      </c>
      <c r="U78" s="12" t="s">
        <v>396</v>
      </c>
    </row>
    <row r="79" spans="1:21" x14ac:dyDescent="0.25">
      <c r="A79" s="12" t="s">
        <v>283</v>
      </c>
      <c r="D79" s="12" t="s">
        <v>371</v>
      </c>
      <c r="E79" s="12" t="s">
        <v>365</v>
      </c>
      <c r="F79" s="12" t="s">
        <v>113</v>
      </c>
      <c r="G79" s="12" t="s">
        <v>112</v>
      </c>
      <c r="H79" s="12" t="s">
        <v>372</v>
      </c>
      <c r="I79" s="12" t="s">
        <v>425</v>
      </c>
      <c r="J79" s="12" t="s">
        <v>64</v>
      </c>
      <c r="K79" s="12" t="s">
        <v>496</v>
      </c>
      <c r="L79" s="12" t="s">
        <v>497</v>
      </c>
      <c r="M79" s="12" t="s">
        <v>498</v>
      </c>
      <c r="N79" s="12" t="s">
        <v>425</v>
      </c>
      <c r="O79" s="12" t="s">
        <v>15</v>
      </c>
      <c r="P79" s="12" t="s">
        <v>337</v>
      </c>
      <c r="Q79" s="12" t="s">
        <v>287</v>
      </c>
      <c r="R79" s="12" t="s">
        <v>337</v>
      </c>
      <c r="S79" s="12" t="s">
        <v>289</v>
      </c>
      <c r="T79" s="12" t="s">
        <v>499</v>
      </c>
      <c r="U79" s="12" t="s">
        <v>391</v>
      </c>
    </row>
    <row r="80" spans="1:21" x14ac:dyDescent="0.25">
      <c r="A80" s="12" t="s">
        <v>283</v>
      </c>
      <c r="D80" s="12" t="s">
        <v>371</v>
      </c>
      <c r="E80" s="12" t="s">
        <v>365</v>
      </c>
      <c r="F80" s="12" t="s">
        <v>115</v>
      </c>
      <c r="G80" s="12" t="s">
        <v>114</v>
      </c>
      <c r="H80" s="12" t="s">
        <v>387</v>
      </c>
      <c r="I80" s="12" t="s">
        <v>372</v>
      </c>
      <c r="J80" s="12" t="s">
        <v>116</v>
      </c>
      <c r="K80" s="12" t="s">
        <v>496</v>
      </c>
      <c r="L80" s="12" t="s">
        <v>497</v>
      </c>
      <c r="M80" s="12" t="s">
        <v>498</v>
      </c>
      <c r="N80" s="12" t="s">
        <v>426</v>
      </c>
      <c r="O80" s="12" t="s">
        <v>15</v>
      </c>
      <c r="P80" s="12" t="s">
        <v>338</v>
      </c>
      <c r="Q80" s="12" t="s">
        <v>287</v>
      </c>
      <c r="R80" s="12" t="s">
        <v>338</v>
      </c>
      <c r="S80" s="12" t="s">
        <v>289</v>
      </c>
      <c r="T80" s="12" t="s">
        <v>499</v>
      </c>
      <c r="U80" s="12" t="s">
        <v>397</v>
      </c>
    </row>
    <row r="81" spans="1:21" x14ac:dyDescent="0.25">
      <c r="A81" s="12" t="s">
        <v>283</v>
      </c>
      <c r="D81" s="12" t="s">
        <v>371</v>
      </c>
      <c r="E81" s="12" t="s">
        <v>365</v>
      </c>
      <c r="F81" s="12" t="s">
        <v>118</v>
      </c>
      <c r="G81" s="12" t="s">
        <v>117</v>
      </c>
      <c r="H81" s="12" t="s">
        <v>591</v>
      </c>
      <c r="I81" s="12" t="s">
        <v>372</v>
      </c>
      <c r="J81" s="12" t="s">
        <v>116</v>
      </c>
      <c r="K81" s="12" t="s">
        <v>496</v>
      </c>
      <c r="L81" s="12" t="s">
        <v>497</v>
      </c>
      <c r="M81" s="12" t="s">
        <v>498</v>
      </c>
      <c r="N81" s="12" t="s">
        <v>530</v>
      </c>
      <c r="O81" s="12" t="s">
        <v>15</v>
      </c>
      <c r="P81" s="12" t="s">
        <v>339</v>
      </c>
      <c r="Q81" s="12" t="s">
        <v>287</v>
      </c>
      <c r="R81" s="12" t="s">
        <v>339</v>
      </c>
      <c r="S81" s="12" t="s">
        <v>289</v>
      </c>
      <c r="T81" s="12" t="s">
        <v>499</v>
      </c>
      <c r="U81" s="12" t="s">
        <v>397</v>
      </c>
    </row>
    <row r="82" spans="1:21" x14ac:dyDescent="0.25">
      <c r="A82" s="12" t="s">
        <v>283</v>
      </c>
      <c r="D82" s="12" t="s">
        <v>371</v>
      </c>
      <c r="E82" s="12" t="s">
        <v>365</v>
      </c>
      <c r="F82" s="12" t="s">
        <v>120</v>
      </c>
      <c r="G82" s="12" t="s">
        <v>119</v>
      </c>
      <c r="H82" s="12" t="s">
        <v>592</v>
      </c>
      <c r="I82" s="12" t="s">
        <v>372</v>
      </c>
      <c r="J82" s="12" t="s">
        <v>116</v>
      </c>
      <c r="K82" s="12" t="s">
        <v>496</v>
      </c>
      <c r="L82" s="12" t="s">
        <v>497</v>
      </c>
      <c r="M82" s="12" t="s">
        <v>498</v>
      </c>
      <c r="N82" s="12" t="s">
        <v>531</v>
      </c>
      <c r="O82" s="12" t="s">
        <v>15</v>
      </c>
      <c r="P82" s="12" t="s">
        <v>340</v>
      </c>
      <c r="Q82" s="12" t="s">
        <v>287</v>
      </c>
      <c r="R82" s="12" t="s">
        <v>340</v>
      </c>
      <c r="S82" s="12" t="s">
        <v>289</v>
      </c>
      <c r="T82" s="12" t="s">
        <v>499</v>
      </c>
      <c r="U82" s="12" t="s">
        <v>397</v>
      </c>
    </row>
    <row r="83" spans="1:21" x14ac:dyDescent="0.25">
      <c r="A83" s="12" t="s">
        <v>283</v>
      </c>
      <c r="D83" s="12" t="s">
        <v>371</v>
      </c>
      <c r="E83" s="12" t="s">
        <v>365</v>
      </c>
      <c r="F83" s="12" t="s">
        <v>122</v>
      </c>
      <c r="G83" s="12" t="s">
        <v>121</v>
      </c>
      <c r="H83" s="12" t="s">
        <v>372</v>
      </c>
      <c r="I83" s="12" t="s">
        <v>532</v>
      </c>
      <c r="J83" s="12" t="s">
        <v>111</v>
      </c>
      <c r="K83" s="12" t="s">
        <v>496</v>
      </c>
      <c r="L83" s="12" t="s">
        <v>497</v>
      </c>
      <c r="M83" s="12" t="s">
        <v>498</v>
      </c>
      <c r="N83" s="12" t="s">
        <v>532</v>
      </c>
      <c r="O83" s="12" t="s">
        <v>15</v>
      </c>
      <c r="P83" s="12" t="s">
        <v>341</v>
      </c>
      <c r="Q83" s="12" t="s">
        <v>287</v>
      </c>
      <c r="R83" s="12" t="s">
        <v>341</v>
      </c>
      <c r="S83" s="12" t="s">
        <v>289</v>
      </c>
      <c r="T83" s="12" t="s">
        <v>499</v>
      </c>
      <c r="U83" s="12" t="s">
        <v>396</v>
      </c>
    </row>
    <row r="84" spans="1:21" x14ac:dyDescent="0.25">
      <c r="A84" s="12" t="s">
        <v>283</v>
      </c>
      <c r="D84" s="12" t="s">
        <v>371</v>
      </c>
      <c r="E84" s="12" t="s">
        <v>365</v>
      </c>
      <c r="F84" s="12" t="s">
        <v>124</v>
      </c>
      <c r="G84" s="12" t="s">
        <v>123</v>
      </c>
      <c r="H84" s="12" t="s">
        <v>372</v>
      </c>
      <c r="I84" s="12" t="s">
        <v>533</v>
      </c>
      <c r="J84" s="12" t="s">
        <v>125</v>
      </c>
      <c r="K84" s="12" t="s">
        <v>496</v>
      </c>
      <c r="L84" s="12" t="s">
        <v>497</v>
      </c>
      <c r="M84" s="12" t="s">
        <v>498</v>
      </c>
      <c r="N84" s="12" t="s">
        <v>533</v>
      </c>
      <c r="O84" s="12" t="s">
        <v>15</v>
      </c>
      <c r="P84" s="12" t="s">
        <v>344</v>
      </c>
      <c r="Q84" s="12" t="s">
        <v>342</v>
      </c>
      <c r="R84" s="12" t="s">
        <v>344</v>
      </c>
      <c r="S84" s="12" t="s">
        <v>289</v>
      </c>
      <c r="T84" s="12" t="s">
        <v>499</v>
      </c>
      <c r="U84" s="12" t="s">
        <v>393</v>
      </c>
    </row>
    <row r="85" spans="1:21" x14ac:dyDescent="0.25">
      <c r="A85" s="12" t="s">
        <v>283</v>
      </c>
      <c r="D85" s="12" t="s">
        <v>371</v>
      </c>
      <c r="E85" s="12" t="s">
        <v>373</v>
      </c>
      <c r="F85" s="12" t="s">
        <v>124</v>
      </c>
      <c r="G85" s="12" t="s">
        <v>123</v>
      </c>
      <c r="H85" s="12" t="s">
        <v>372</v>
      </c>
      <c r="I85" s="12" t="s">
        <v>602</v>
      </c>
      <c r="J85" s="12" t="s">
        <v>125</v>
      </c>
      <c r="K85" s="12" t="s">
        <v>496</v>
      </c>
      <c r="L85" s="12" t="s">
        <v>497</v>
      </c>
      <c r="M85" s="12" t="s">
        <v>498</v>
      </c>
      <c r="N85" s="12" t="s">
        <v>602</v>
      </c>
      <c r="O85" s="12" t="s">
        <v>15</v>
      </c>
      <c r="P85" s="12" t="s">
        <v>344</v>
      </c>
      <c r="Q85" s="12" t="s">
        <v>342</v>
      </c>
      <c r="R85" s="12" t="s">
        <v>344</v>
      </c>
      <c r="S85" s="12" t="s">
        <v>289</v>
      </c>
      <c r="T85" s="12" t="s">
        <v>499</v>
      </c>
      <c r="U85" s="12" t="s">
        <v>393</v>
      </c>
    </row>
    <row r="86" spans="1:21" x14ac:dyDescent="0.25">
      <c r="A86" s="12" t="s">
        <v>283</v>
      </c>
      <c r="D86" s="12" t="s">
        <v>371</v>
      </c>
      <c r="E86" s="12" t="s">
        <v>374</v>
      </c>
      <c r="F86" s="12" t="s">
        <v>124</v>
      </c>
      <c r="G86" s="12" t="s">
        <v>123</v>
      </c>
      <c r="H86" s="12" t="s">
        <v>372</v>
      </c>
      <c r="I86" s="12" t="s">
        <v>609</v>
      </c>
      <c r="J86" s="12" t="s">
        <v>125</v>
      </c>
      <c r="K86" s="12" t="s">
        <v>496</v>
      </c>
      <c r="L86" s="12" t="s">
        <v>497</v>
      </c>
      <c r="M86" s="12" t="s">
        <v>498</v>
      </c>
      <c r="N86" s="12" t="s">
        <v>609</v>
      </c>
      <c r="O86" s="12" t="s">
        <v>15</v>
      </c>
      <c r="P86" s="12" t="s">
        <v>344</v>
      </c>
      <c r="Q86" s="12" t="s">
        <v>342</v>
      </c>
      <c r="R86" s="12" t="s">
        <v>344</v>
      </c>
      <c r="S86" s="12" t="s">
        <v>289</v>
      </c>
      <c r="T86" s="12" t="s">
        <v>499</v>
      </c>
      <c r="U86" s="12" t="s">
        <v>393</v>
      </c>
    </row>
    <row r="87" spans="1:21" x14ac:dyDescent="0.25">
      <c r="A87" s="12" t="s">
        <v>283</v>
      </c>
      <c r="D87" s="12" t="s">
        <v>371</v>
      </c>
      <c r="E87" s="12" t="s">
        <v>375</v>
      </c>
      <c r="F87" s="12" t="s">
        <v>124</v>
      </c>
      <c r="G87" s="12" t="s">
        <v>123</v>
      </c>
      <c r="H87" s="12" t="s">
        <v>372</v>
      </c>
      <c r="I87" s="12" t="s">
        <v>617</v>
      </c>
      <c r="J87" s="12" t="s">
        <v>125</v>
      </c>
      <c r="K87" s="12" t="s">
        <v>496</v>
      </c>
      <c r="L87" s="12" t="s">
        <v>497</v>
      </c>
      <c r="M87" s="12" t="s">
        <v>498</v>
      </c>
      <c r="N87" s="12" t="s">
        <v>617</v>
      </c>
      <c r="O87" s="12" t="s">
        <v>15</v>
      </c>
      <c r="P87" s="12" t="s">
        <v>344</v>
      </c>
      <c r="Q87" s="12" t="s">
        <v>342</v>
      </c>
      <c r="R87" s="12" t="s">
        <v>344</v>
      </c>
      <c r="S87" s="12" t="s">
        <v>289</v>
      </c>
      <c r="T87" s="12" t="s">
        <v>499</v>
      </c>
      <c r="U87" s="12" t="s">
        <v>393</v>
      </c>
    </row>
    <row r="88" spans="1:21" x14ac:dyDescent="0.25">
      <c r="A88" s="12" t="s">
        <v>283</v>
      </c>
      <c r="D88" s="12" t="s">
        <v>371</v>
      </c>
      <c r="E88" s="12" t="s">
        <v>376</v>
      </c>
      <c r="F88" s="12" t="s">
        <v>124</v>
      </c>
      <c r="G88" s="12" t="s">
        <v>123</v>
      </c>
      <c r="H88" s="12" t="s">
        <v>372</v>
      </c>
      <c r="I88" s="12" t="s">
        <v>628</v>
      </c>
      <c r="J88" s="12" t="s">
        <v>125</v>
      </c>
      <c r="K88" s="12" t="s">
        <v>496</v>
      </c>
      <c r="L88" s="12" t="s">
        <v>497</v>
      </c>
      <c r="M88" s="12" t="s">
        <v>498</v>
      </c>
      <c r="N88" s="12" t="s">
        <v>628</v>
      </c>
      <c r="O88" s="12" t="s">
        <v>15</v>
      </c>
      <c r="P88" s="12" t="s">
        <v>344</v>
      </c>
      <c r="Q88" s="12" t="s">
        <v>342</v>
      </c>
      <c r="R88" s="12" t="s">
        <v>344</v>
      </c>
      <c r="S88" s="12" t="s">
        <v>289</v>
      </c>
      <c r="T88" s="12" t="s">
        <v>499</v>
      </c>
      <c r="U88" s="12" t="s">
        <v>393</v>
      </c>
    </row>
    <row r="89" spans="1:21" x14ac:dyDescent="0.25">
      <c r="A89" s="12" t="s">
        <v>283</v>
      </c>
      <c r="D89" s="12" t="s">
        <v>371</v>
      </c>
      <c r="E89" s="12" t="s">
        <v>377</v>
      </c>
      <c r="F89" s="12" t="s">
        <v>124</v>
      </c>
      <c r="G89" s="12" t="s">
        <v>123</v>
      </c>
      <c r="H89" s="12" t="s">
        <v>372</v>
      </c>
      <c r="I89" s="12" t="s">
        <v>637</v>
      </c>
      <c r="J89" s="12" t="s">
        <v>125</v>
      </c>
      <c r="K89" s="12" t="s">
        <v>496</v>
      </c>
      <c r="L89" s="12" t="s">
        <v>497</v>
      </c>
      <c r="M89" s="12" t="s">
        <v>498</v>
      </c>
      <c r="N89" s="12" t="s">
        <v>637</v>
      </c>
      <c r="O89" s="12" t="s">
        <v>15</v>
      </c>
      <c r="P89" s="12" t="s">
        <v>344</v>
      </c>
      <c r="Q89" s="12" t="s">
        <v>342</v>
      </c>
      <c r="R89" s="12" t="s">
        <v>344</v>
      </c>
      <c r="S89" s="12" t="s">
        <v>289</v>
      </c>
      <c r="T89" s="12" t="s">
        <v>499</v>
      </c>
      <c r="U89" s="12" t="s">
        <v>393</v>
      </c>
    </row>
    <row r="90" spans="1:21" x14ac:dyDescent="0.25">
      <c r="A90" s="12" t="s">
        <v>283</v>
      </c>
      <c r="D90" s="12" t="s">
        <v>371</v>
      </c>
      <c r="E90" s="12" t="s">
        <v>378</v>
      </c>
      <c r="F90" s="12" t="s">
        <v>124</v>
      </c>
      <c r="G90" s="12" t="s">
        <v>123</v>
      </c>
      <c r="H90" s="12" t="s">
        <v>372</v>
      </c>
      <c r="I90" s="12" t="s">
        <v>641</v>
      </c>
      <c r="J90" s="12" t="s">
        <v>125</v>
      </c>
      <c r="K90" s="12" t="s">
        <v>496</v>
      </c>
      <c r="L90" s="12" t="s">
        <v>497</v>
      </c>
      <c r="M90" s="12" t="s">
        <v>498</v>
      </c>
      <c r="N90" s="12" t="s">
        <v>641</v>
      </c>
      <c r="O90" s="12" t="s">
        <v>15</v>
      </c>
      <c r="P90" s="12" t="s">
        <v>344</v>
      </c>
      <c r="Q90" s="12" t="s">
        <v>342</v>
      </c>
      <c r="R90" s="12" t="s">
        <v>344</v>
      </c>
      <c r="S90" s="12" t="s">
        <v>289</v>
      </c>
      <c r="T90" s="12" t="s">
        <v>499</v>
      </c>
      <c r="U90" s="12" t="s">
        <v>393</v>
      </c>
    </row>
    <row r="91" spans="1:21" x14ac:dyDescent="0.25">
      <c r="A91" s="12" t="s">
        <v>283</v>
      </c>
      <c r="D91" s="12" t="s">
        <v>371</v>
      </c>
      <c r="E91" s="12" t="s">
        <v>379</v>
      </c>
      <c r="F91" s="12" t="s">
        <v>124</v>
      </c>
      <c r="G91" s="12" t="s">
        <v>123</v>
      </c>
      <c r="H91" s="12" t="s">
        <v>372</v>
      </c>
      <c r="I91" s="12" t="s">
        <v>645</v>
      </c>
      <c r="J91" s="12" t="s">
        <v>125</v>
      </c>
      <c r="K91" s="12" t="s">
        <v>496</v>
      </c>
      <c r="L91" s="12" t="s">
        <v>497</v>
      </c>
      <c r="M91" s="12" t="s">
        <v>498</v>
      </c>
      <c r="N91" s="12" t="s">
        <v>645</v>
      </c>
      <c r="O91" s="12" t="s">
        <v>15</v>
      </c>
      <c r="P91" s="12" t="s">
        <v>344</v>
      </c>
      <c r="Q91" s="12" t="s">
        <v>342</v>
      </c>
      <c r="R91" s="12" t="s">
        <v>344</v>
      </c>
      <c r="S91" s="12" t="s">
        <v>289</v>
      </c>
      <c r="T91" s="12" t="s">
        <v>499</v>
      </c>
      <c r="U91" s="12" t="s">
        <v>393</v>
      </c>
    </row>
    <row r="92" spans="1:21" x14ac:dyDescent="0.25">
      <c r="A92" s="12" t="s">
        <v>283</v>
      </c>
      <c r="D92" s="12" t="s">
        <v>371</v>
      </c>
      <c r="E92" s="12" t="s">
        <v>380</v>
      </c>
      <c r="F92" s="12" t="s">
        <v>124</v>
      </c>
      <c r="G92" s="12" t="s">
        <v>123</v>
      </c>
      <c r="H92" s="12" t="s">
        <v>372</v>
      </c>
      <c r="I92" s="12" t="s">
        <v>649</v>
      </c>
      <c r="J92" s="12" t="s">
        <v>125</v>
      </c>
      <c r="K92" s="12" t="s">
        <v>496</v>
      </c>
      <c r="L92" s="12" t="s">
        <v>497</v>
      </c>
      <c r="M92" s="12" t="s">
        <v>498</v>
      </c>
      <c r="N92" s="12" t="s">
        <v>649</v>
      </c>
      <c r="O92" s="12" t="s">
        <v>15</v>
      </c>
      <c r="P92" s="12" t="s">
        <v>344</v>
      </c>
      <c r="Q92" s="12" t="s">
        <v>342</v>
      </c>
      <c r="R92" s="12" t="s">
        <v>344</v>
      </c>
      <c r="S92" s="12" t="s">
        <v>289</v>
      </c>
      <c r="T92" s="12" t="s">
        <v>499</v>
      </c>
      <c r="U92" s="12" t="s">
        <v>393</v>
      </c>
    </row>
    <row r="93" spans="1:21" x14ac:dyDescent="0.25">
      <c r="A93" s="12" t="s">
        <v>283</v>
      </c>
      <c r="D93" s="12" t="s">
        <v>371</v>
      </c>
      <c r="E93" s="12" t="s">
        <v>381</v>
      </c>
      <c r="F93" s="12" t="s">
        <v>124</v>
      </c>
      <c r="G93" s="12" t="s">
        <v>123</v>
      </c>
      <c r="H93" s="12" t="s">
        <v>372</v>
      </c>
      <c r="I93" s="12" t="s">
        <v>652</v>
      </c>
      <c r="J93" s="12" t="s">
        <v>125</v>
      </c>
      <c r="K93" s="12" t="s">
        <v>496</v>
      </c>
      <c r="L93" s="12" t="s">
        <v>497</v>
      </c>
      <c r="M93" s="12" t="s">
        <v>498</v>
      </c>
      <c r="N93" s="12" t="s">
        <v>652</v>
      </c>
      <c r="O93" s="12" t="s">
        <v>15</v>
      </c>
      <c r="P93" s="12" t="s">
        <v>344</v>
      </c>
      <c r="Q93" s="12" t="s">
        <v>342</v>
      </c>
      <c r="R93" s="12" t="s">
        <v>344</v>
      </c>
      <c r="S93" s="12" t="s">
        <v>289</v>
      </c>
      <c r="T93" s="12" t="s">
        <v>499</v>
      </c>
      <c r="U93" s="12" t="s">
        <v>393</v>
      </c>
    </row>
    <row r="94" spans="1:21" x14ac:dyDescent="0.25">
      <c r="A94" s="12" t="s">
        <v>283</v>
      </c>
      <c r="D94" s="12" t="s">
        <v>371</v>
      </c>
      <c r="E94" s="12" t="s">
        <v>382</v>
      </c>
      <c r="F94" s="12" t="s">
        <v>124</v>
      </c>
      <c r="G94" s="12" t="s">
        <v>123</v>
      </c>
      <c r="H94" s="12" t="s">
        <v>372</v>
      </c>
      <c r="I94" s="12" t="s">
        <v>656</v>
      </c>
      <c r="J94" s="12" t="s">
        <v>125</v>
      </c>
      <c r="K94" s="12" t="s">
        <v>496</v>
      </c>
      <c r="L94" s="12" t="s">
        <v>497</v>
      </c>
      <c r="M94" s="12" t="s">
        <v>498</v>
      </c>
      <c r="N94" s="12" t="s">
        <v>656</v>
      </c>
      <c r="O94" s="12" t="s">
        <v>15</v>
      </c>
      <c r="P94" s="12" t="s">
        <v>344</v>
      </c>
      <c r="Q94" s="12" t="s">
        <v>342</v>
      </c>
      <c r="R94" s="12" t="s">
        <v>344</v>
      </c>
      <c r="S94" s="12" t="s">
        <v>289</v>
      </c>
      <c r="T94" s="12" t="s">
        <v>499</v>
      </c>
      <c r="U94" s="12" t="s">
        <v>393</v>
      </c>
    </row>
    <row r="95" spans="1:21" x14ac:dyDescent="0.25">
      <c r="A95" s="12" t="s">
        <v>283</v>
      </c>
      <c r="D95" s="12" t="s">
        <v>371</v>
      </c>
      <c r="E95" s="12" t="s">
        <v>383</v>
      </c>
      <c r="F95" s="12" t="s">
        <v>124</v>
      </c>
      <c r="G95" s="12" t="s">
        <v>123</v>
      </c>
      <c r="H95" s="12" t="s">
        <v>372</v>
      </c>
      <c r="I95" s="12" t="s">
        <v>660</v>
      </c>
      <c r="J95" s="12" t="s">
        <v>125</v>
      </c>
      <c r="K95" s="12" t="s">
        <v>496</v>
      </c>
      <c r="L95" s="12" t="s">
        <v>497</v>
      </c>
      <c r="M95" s="12" t="s">
        <v>498</v>
      </c>
      <c r="N95" s="12" t="s">
        <v>660</v>
      </c>
      <c r="O95" s="12" t="s">
        <v>15</v>
      </c>
      <c r="P95" s="12" t="s">
        <v>344</v>
      </c>
      <c r="Q95" s="12" t="s">
        <v>342</v>
      </c>
      <c r="R95" s="12" t="s">
        <v>344</v>
      </c>
      <c r="S95" s="12" t="s">
        <v>289</v>
      </c>
      <c r="T95" s="12" t="s">
        <v>499</v>
      </c>
      <c r="U95" s="12" t="s">
        <v>393</v>
      </c>
    </row>
    <row r="96" spans="1:21" x14ac:dyDescent="0.25">
      <c r="A96" s="12" t="s">
        <v>283</v>
      </c>
      <c r="D96" s="12" t="s">
        <v>371</v>
      </c>
      <c r="E96" s="12" t="s">
        <v>365</v>
      </c>
      <c r="F96" s="12" t="s">
        <v>127</v>
      </c>
      <c r="G96" s="12" t="s">
        <v>126</v>
      </c>
      <c r="H96" s="12" t="s">
        <v>372</v>
      </c>
      <c r="I96" s="12" t="s">
        <v>593</v>
      </c>
      <c r="J96" s="12" t="s">
        <v>63</v>
      </c>
      <c r="K96" s="12" t="s">
        <v>496</v>
      </c>
      <c r="L96" s="12" t="s">
        <v>497</v>
      </c>
      <c r="M96" s="12" t="s">
        <v>498</v>
      </c>
      <c r="N96" s="12" t="s">
        <v>593</v>
      </c>
      <c r="O96" s="12" t="s">
        <v>15</v>
      </c>
      <c r="P96" s="12" t="s">
        <v>345</v>
      </c>
      <c r="Q96" s="12" t="s">
        <v>342</v>
      </c>
      <c r="R96" s="12" t="s">
        <v>345</v>
      </c>
      <c r="S96" s="12" t="s">
        <v>289</v>
      </c>
      <c r="T96" s="12" t="s">
        <v>499</v>
      </c>
      <c r="U96" s="12" t="s">
        <v>394</v>
      </c>
    </row>
    <row r="97" spans="1:21" x14ac:dyDescent="0.25">
      <c r="A97" s="12" t="s">
        <v>283</v>
      </c>
      <c r="D97" s="12" t="s">
        <v>371</v>
      </c>
      <c r="E97" s="12" t="s">
        <v>373</v>
      </c>
      <c r="F97" s="12" t="s">
        <v>127</v>
      </c>
      <c r="G97" s="12" t="s">
        <v>126</v>
      </c>
      <c r="H97" s="12" t="s">
        <v>372</v>
      </c>
      <c r="I97" s="12" t="s">
        <v>605</v>
      </c>
      <c r="J97" s="12" t="s">
        <v>63</v>
      </c>
      <c r="K97" s="12" t="s">
        <v>496</v>
      </c>
      <c r="L97" s="12" t="s">
        <v>497</v>
      </c>
      <c r="M97" s="12" t="s">
        <v>498</v>
      </c>
      <c r="N97" s="12" t="s">
        <v>605</v>
      </c>
      <c r="O97" s="12" t="s">
        <v>15</v>
      </c>
      <c r="P97" s="12" t="s">
        <v>345</v>
      </c>
      <c r="Q97" s="12" t="s">
        <v>342</v>
      </c>
      <c r="R97" s="12" t="s">
        <v>345</v>
      </c>
      <c r="S97" s="12" t="s">
        <v>289</v>
      </c>
      <c r="T97" s="12" t="s">
        <v>499</v>
      </c>
      <c r="U97" s="12" t="s">
        <v>394</v>
      </c>
    </row>
    <row r="98" spans="1:21" x14ac:dyDescent="0.25">
      <c r="A98" s="12" t="s">
        <v>283</v>
      </c>
      <c r="D98" s="12" t="s">
        <v>371</v>
      </c>
      <c r="E98" s="12" t="s">
        <v>374</v>
      </c>
      <c r="F98" s="12" t="s">
        <v>127</v>
      </c>
      <c r="G98" s="12" t="s">
        <v>126</v>
      </c>
      <c r="H98" s="12" t="s">
        <v>372</v>
      </c>
      <c r="I98" s="12" t="s">
        <v>613</v>
      </c>
      <c r="J98" s="12" t="s">
        <v>63</v>
      </c>
      <c r="K98" s="12" t="s">
        <v>496</v>
      </c>
      <c r="L98" s="12" t="s">
        <v>497</v>
      </c>
      <c r="M98" s="12" t="s">
        <v>498</v>
      </c>
      <c r="N98" s="12" t="s">
        <v>613</v>
      </c>
      <c r="O98" s="12" t="s">
        <v>15</v>
      </c>
      <c r="P98" s="12" t="s">
        <v>345</v>
      </c>
      <c r="Q98" s="12" t="s">
        <v>342</v>
      </c>
      <c r="R98" s="12" t="s">
        <v>345</v>
      </c>
      <c r="S98" s="12" t="s">
        <v>289</v>
      </c>
      <c r="T98" s="12" t="s">
        <v>499</v>
      </c>
      <c r="U98" s="12" t="s">
        <v>394</v>
      </c>
    </row>
    <row r="99" spans="1:21" x14ac:dyDescent="0.25">
      <c r="A99" s="12" t="s">
        <v>283</v>
      </c>
      <c r="D99" s="12" t="s">
        <v>371</v>
      </c>
      <c r="E99" s="12" t="s">
        <v>375</v>
      </c>
      <c r="F99" s="12" t="s">
        <v>127</v>
      </c>
      <c r="G99" s="12" t="s">
        <v>126</v>
      </c>
      <c r="H99" s="12" t="s">
        <v>372</v>
      </c>
      <c r="I99" s="12" t="s">
        <v>625</v>
      </c>
      <c r="J99" s="12" t="s">
        <v>63</v>
      </c>
      <c r="K99" s="12" t="s">
        <v>496</v>
      </c>
      <c r="L99" s="12" t="s">
        <v>497</v>
      </c>
      <c r="M99" s="12" t="s">
        <v>498</v>
      </c>
      <c r="N99" s="12" t="s">
        <v>625</v>
      </c>
      <c r="O99" s="12" t="s">
        <v>15</v>
      </c>
      <c r="P99" s="12" t="s">
        <v>345</v>
      </c>
      <c r="Q99" s="12" t="s">
        <v>342</v>
      </c>
      <c r="R99" s="12" t="s">
        <v>345</v>
      </c>
      <c r="S99" s="12" t="s">
        <v>289</v>
      </c>
      <c r="T99" s="12" t="s">
        <v>499</v>
      </c>
      <c r="U99" s="12" t="s">
        <v>394</v>
      </c>
    </row>
    <row r="100" spans="1:21" x14ac:dyDescent="0.25">
      <c r="A100" s="12" t="s">
        <v>283</v>
      </c>
      <c r="D100" s="12" t="s">
        <v>371</v>
      </c>
      <c r="E100" s="12" t="s">
        <v>376</v>
      </c>
      <c r="F100" s="12" t="s">
        <v>127</v>
      </c>
      <c r="G100" s="12" t="s">
        <v>126</v>
      </c>
      <c r="H100" s="12" t="s">
        <v>372</v>
      </c>
      <c r="I100" s="12" t="s">
        <v>635</v>
      </c>
      <c r="J100" s="12" t="s">
        <v>63</v>
      </c>
      <c r="K100" s="12" t="s">
        <v>496</v>
      </c>
      <c r="L100" s="12" t="s">
        <v>497</v>
      </c>
      <c r="M100" s="12" t="s">
        <v>498</v>
      </c>
      <c r="N100" s="12" t="s">
        <v>635</v>
      </c>
      <c r="O100" s="12" t="s">
        <v>15</v>
      </c>
      <c r="P100" s="12" t="s">
        <v>345</v>
      </c>
      <c r="Q100" s="12" t="s">
        <v>342</v>
      </c>
      <c r="R100" s="12" t="s">
        <v>345</v>
      </c>
      <c r="S100" s="12" t="s">
        <v>289</v>
      </c>
      <c r="T100" s="12" t="s">
        <v>499</v>
      </c>
      <c r="U100" s="12" t="s">
        <v>394</v>
      </c>
    </row>
    <row r="101" spans="1:21" x14ac:dyDescent="0.25">
      <c r="A101" s="12" t="s">
        <v>283</v>
      </c>
      <c r="D101" s="12" t="s">
        <v>371</v>
      </c>
      <c r="E101" s="12" t="s">
        <v>377</v>
      </c>
      <c r="F101" s="12" t="s">
        <v>127</v>
      </c>
      <c r="G101" s="12" t="s">
        <v>126</v>
      </c>
      <c r="H101" s="12" t="s">
        <v>372</v>
      </c>
      <c r="I101" s="12" t="s">
        <v>639</v>
      </c>
      <c r="J101" s="12" t="s">
        <v>63</v>
      </c>
      <c r="K101" s="12" t="s">
        <v>496</v>
      </c>
      <c r="L101" s="12" t="s">
        <v>497</v>
      </c>
      <c r="M101" s="12" t="s">
        <v>498</v>
      </c>
      <c r="N101" s="12" t="s">
        <v>639</v>
      </c>
      <c r="O101" s="12" t="s">
        <v>15</v>
      </c>
      <c r="P101" s="12" t="s">
        <v>345</v>
      </c>
      <c r="Q101" s="12" t="s">
        <v>342</v>
      </c>
      <c r="R101" s="12" t="s">
        <v>345</v>
      </c>
      <c r="S101" s="12" t="s">
        <v>289</v>
      </c>
      <c r="T101" s="12" t="s">
        <v>499</v>
      </c>
      <c r="U101" s="12" t="s">
        <v>394</v>
      </c>
    </row>
    <row r="102" spans="1:21" x14ac:dyDescent="0.25">
      <c r="A102" s="12" t="s">
        <v>283</v>
      </c>
      <c r="D102" s="12" t="s">
        <v>371</v>
      </c>
      <c r="E102" s="12" t="s">
        <v>378</v>
      </c>
      <c r="F102" s="12" t="s">
        <v>127</v>
      </c>
      <c r="G102" s="12" t="s">
        <v>126</v>
      </c>
      <c r="H102" s="12" t="s">
        <v>372</v>
      </c>
      <c r="I102" s="12" t="s">
        <v>643</v>
      </c>
      <c r="J102" s="12" t="s">
        <v>63</v>
      </c>
      <c r="K102" s="12" t="s">
        <v>496</v>
      </c>
      <c r="L102" s="12" t="s">
        <v>497</v>
      </c>
      <c r="M102" s="12" t="s">
        <v>498</v>
      </c>
      <c r="N102" s="12" t="s">
        <v>643</v>
      </c>
      <c r="O102" s="12" t="s">
        <v>15</v>
      </c>
      <c r="P102" s="12" t="s">
        <v>345</v>
      </c>
      <c r="Q102" s="12" t="s">
        <v>342</v>
      </c>
      <c r="R102" s="12" t="s">
        <v>345</v>
      </c>
      <c r="S102" s="12" t="s">
        <v>289</v>
      </c>
      <c r="T102" s="12" t="s">
        <v>499</v>
      </c>
      <c r="U102" s="12" t="s">
        <v>394</v>
      </c>
    </row>
    <row r="103" spans="1:21" x14ac:dyDescent="0.25">
      <c r="A103" s="12" t="s">
        <v>283</v>
      </c>
      <c r="D103" s="12" t="s">
        <v>371</v>
      </c>
      <c r="E103" s="12" t="s">
        <v>379</v>
      </c>
      <c r="F103" s="12" t="s">
        <v>127</v>
      </c>
      <c r="G103" s="12" t="s">
        <v>126</v>
      </c>
      <c r="H103" s="12" t="s">
        <v>372</v>
      </c>
      <c r="I103" s="12" t="s">
        <v>647</v>
      </c>
      <c r="J103" s="12" t="s">
        <v>63</v>
      </c>
      <c r="K103" s="12" t="s">
        <v>496</v>
      </c>
      <c r="L103" s="12" t="s">
        <v>497</v>
      </c>
      <c r="M103" s="12" t="s">
        <v>498</v>
      </c>
      <c r="N103" s="12" t="s">
        <v>647</v>
      </c>
      <c r="O103" s="12" t="s">
        <v>15</v>
      </c>
      <c r="P103" s="12" t="s">
        <v>345</v>
      </c>
      <c r="Q103" s="12" t="s">
        <v>342</v>
      </c>
      <c r="R103" s="12" t="s">
        <v>345</v>
      </c>
      <c r="S103" s="12" t="s">
        <v>289</v>
      </c>
      <c r="T103" s="12" t="s">
        <v>499</v>
      </c>
      <c r="U103" s="12" t="s">
        <v>394</v>
      </c>
    </row>
    <row r="104" spans="1:21" x14ac:dyDescent="0.25">
      <c r="A104" s="12" t="s">
        <v>283</v>
      </c>
      <c r="D104" s="12" t="s">
        <v>371</v>
      </c>
      <c r="E104" s="12" t="s">
        <v>380</v>
      </c>
      <c r="F104" s="12" t="s">
        <v>127</v>
      </c>
      <c r="G104" s="12" t="s">
        <v>126</v>
      </c>
      <c r="H104" s="12" t="s">
        <v>372</v>
      </c>
      <c r="I104" s="12" t="s">
        <v>650</v>
      </c>
      <c r="J104" s="12" t="s">
        <v>63</v>
      </c>
      <c r="K104" s="12" t="s">
        <v>496</v>
      </c>
      <c r="L104" s="12" t="s">
        <v>497</v>
      </c>
      <c r="M104" s="12" t="s">
        <v>498</v>
      </c>
      <c r="N104" s="12" t="s">
        <v>650</v>
      </c>
      <c r="O104" s="12" t="s">
        <v>15</v>
      </c>
      <c r="P104" s="12" t="s">
        <v>345</v>
      </c>
      <c r="Q104" s="12" t="s">
        <v>342</v>
      </c>
      <c r="R104" s="12" t="s">
        <v>345</v>
      </c>
      <c r="S104" s="12" t="s">
        <v>289</v>
      </c>
      <c r="T104" s="12" t="s">
        <v>499</v>
      </c>
      <c r="U104" s="12" t="s">
        <v>394</v>
      </c>
    </row>
    <row r="105" spans="1:21" x14ac:dyDescent="0.25">
      <c r="A105" s="12" t="s">
        <v>283</v>
      </c>
      <c r="D105" s="12" t="s">
        <v>371</v>
      </c>
      <c r="E105" s="12" t="s">
        <v>381</v>
      </c>
      <c r="F105" s="12" t="s">
        <v>127</v>
      </c>
      <c r="G105" s="12" t="s">
        <v>126</v>
      </c>
      <c r="H105" s="12" t="s">
        <v>372</v>
      </c>
      <c r="I105" s="12" t="s">
        <v>654</v>
      </c>
      <c r="J105" s="12" t="s">
        <v>63</v>
      </c>
      <c r="K105" s="12" t="s">
        <v>496</v>
      </c>
      <c r="L105" s="12" t="s">
        <v>497</v>
      </c>
      <c r="M105" s="12" t="s">
        <v>498</v>
      </c>
      <c r="N105" s="12" t="s">
        <v>654</v>
      </c>
      <c r="O105" s="12" t="s">
        <v>15</v>
      </c>
      <c r="P105" s="12" t="s">
        <v>345</v>
      </c>
      <c r="Q105" s="12" t="s">
        <v>342</v>
      </c>
      <c r="R105" s="12" t="s">
        <v>345</v>
      </c>
      <c r="S105" s="12" t="s">
        <v>289</v>
      </c>
      <c r="T105" s="12" t="s">
        <v>499</v>
      </c>
      <c r="U105" s="12" t="s">
        <v>394</v>
      </c>
    </row>
    <row r="106" spans="1:21" x14ac:dyDescent="0.25">
      <c r="A106" s="12" t="s">
        <v>283</v>
      </c>
      <c r="D106" s="12" t="s">
        <v>371</v>
      </c>
      <c r="E106" s="12" t="s">
        <v>382</v>
      </c>
      <c r="F106" s="12" t="s">
        <v>127</v>
      </c>
      <c r="G106" s="12" t="s">
        <v>126</v>
      </c>
      <c r="H106" s="12" t="s">
        <v>372</v>
      </c>
      <c r="I106" s="12" t="s">
        <v>658</v>
      </c>
      <c r="J106" s="12" t="s">
        <v>63</v>
      </c>
      <c r="K106" s="12" t="s">
        <v>496</v>
      </c>
      <c r="L106" s="12" t="s">
        <v>497</v>
      </c>
      <c r="M106" s="12" t="s">
        <v>498</v>
      </c>
      <c r="N106" s="12" t="s">
        <v>658</v>
      </c>
      <c r="O106" s="12" t="s">
        <v>15</v>
      </c>
      <c r="P106" s="12" t="s">
        <v>345</v>
      </c>
      <c r="Q106" s="12" t="s">
        <v>342</v>
      </c>
      <c r="R106" s="12" t="s">
        <v>345</v>
      </c>
      <c r="S106" s="12" t="s">
        <v>289</v>
      </c>
      <c r="T106" s="12" t="s">
        <v>499</v>
      </c>
      <c r="U106" s="12" t="s">
        <v>394</v>
      </c>
    </row>
    <row r="107" spans="1:21" x14ac:dyDescent="0.25">
      <c r="A107" s="12" t="s">
        <v>283</v>
      </c>
      <c r="D107" s="12" t="s">
        <v>371</v>
      </c>
      <c r="E107" s="12" t="s">
        <v>383</v>
      </c>
      <c r="F107" s="12" t="s">
        <v>127</v>
      </c>
      <c r="G107" s="12" t="s">
        <v>126</v>
      </c>
      <c r="H107" s="12" t="s">
        <v>372</v>
      </c>
      <c r="I107" s="12" t="s">
        <v>662</v>
      </c>
      <c r="J107" s="12" t="s">
        <v>63</v>
      </c>
      <c r="K107" s="12" t="s">
        <v>496</v>
      </c>
      <c r="L107" s="12" t="s">
        <v>497</v>
      </c>
      <c r="M107" s="12" t="s">
        <v>498</v>
      </c>
      <c r="N107" s="12" t="s">
        <v>662</v>
      </c>
      <c r="O107" s="12" t="s">
        <v>15</v>
      </c>
      <c r="P107" s="12" t="s">
        <v>345</v>
      </c>
      <c r="Q107" s="12" t="s">
        <v>342</v>
      </c>
      <c r="R107" s="12" t="s">
        <v>345</v>
      </c>
      <c r="S107" s="12" t="s">
        <v>289</v>
      </c>
      <c r="T107" s="12" t="s">
        <v>499</v>
      </c>
      <c r="U107" s="12" t="s">
        <v>394</v>
      </c>
    </row>
    <row r="108" spans="1:21" x14ac:dyDescent="0.25">
      <c r="A108" s="12" t="s">
        <v>283</v>
      </c>
      <c r="D108" s="12" t="s">
        <v>371</v>
      </c>
      <c r="E108" s="12" t="s">
        <v>365</v>
      </c>
      <c r="F108" s="12" t="s">
        <v>129</v>
      </c>
      <c r="G108" s="12" t="s">
        <v>128</v>
      </c>
      <c r="H108" s="12" t="s">
        <v>372</v>
      </c>
      <c r="I108" s="12" t="s">
        <v>292</v>
      </c>
      <c r="J108" s="12" t="s">
        <v>125</v>
      </c>
      <c r="K108" s="12" t="s">
        <v>496</v>
      </c>
      <c r="L108" s="12" t="s">
        <v>497</v>
      </c>
      <c r="M108" s="12" t="s">
        <v>498</v>
      </c>
      <c r="N108" s="12" t="s">
        <v>292</v>
      </c>
      <c r="O108" s="12" t="s">
        <v>15</v>
      </c>
      <c r="P108" s="12" t="s">
        <v>346</v>
      </c>
      <c r="Q108" s="12" t="s">
        <v>342</v>
      </c>
      <c r="R108" s="12" t="s">
        <v>346</v>
      </c>
      <c r="S108" s="12" t="s">
        <v>289</v>
      </c>
      <c r="T108" s="12" t="s">
        <v>499</v>
      </c>
      <c r="U108" s="12" t="s">
        <v>393</v>
      </c>
    </row>
    <row r="109" spans="1:21" x14ac:dyDescent="0.25">
      <c r="A109" s="12" t="s">
        <v>283</v>
      </c>
      <c r="D109" s="12" t="s">
        <v>371</v>
      </c>
      <c r="E109" s="12" t="s">
        <v>365</v>
      </c>
      <c r="F109" s="12" t="s">
        <v>131</v>
      </c>
      <c r="G109" s="12" t="s">
        <v>130</v>
      </c>
      <c r="H109" s="12" t="s">
        <v>372</v>
      </c>
      <c r="I109" s="12" t="s">
        <v>427</v>
      </c>
      <c r="J109" s="12" t="s">
        <v>64</v>
      </c>
      <c r="K109" s="12" t="s">
        <v>496</v>
      </c>
      <c r="L109" s="12" t="s">
        <v>497</v>
      </c>
      <c r="M109" s="12" t="s">
        <v>498</v>
      </c>
      <c r="N109" s="12" t="s">
        <v>427</v>
      </c>
      <c r="O109" s="12" t="s">
        <v>15</v>
      </c>
      <c r="P109" s="12" t="s">
        <v>347</v>
      </c>
      <c r="Q109" s="12" t="s">
        <v>342</v>
      </c>
      <c r="R109" s="12" t="s">
        <v>347</v>
      </c>
      <c r="S109" s="12" t="s">
        <v>289</v>
      </c>
      <c r="T109" s="12" t="s">
        <v>499</v>
      </c>
      <c r="U109" s="12" t="s">
        <v>391</v>
      </c>
    </row>
    <row r="110" spans="1:21" x14ac:dyDescent="0.25">
      <c r="A110" s="12" t="s">
        <v>283</v>
      </c>
      <c r="D110" s="12" t="s">
        <v>371</v>
      </c>
      <c r="E110" s="12" t="s">
        <v>365</v>
      </c>
      <c r="F110" s="12" t="s">
        <v>133</v>
      </c>
      <c r="G110" s="12" t="s">
        <v>132</v>
      </c>
      <c r="H110" s="12" t="s">
        <v>372</v>
      </c>
      <c r="I110" s="12" t="s">
        <v>428</v>
      </c>
      <c r="J110" s="12" t="s">
        <v>64</v>
      </c>
      <c r="K110" s="12" t="s">
        <v>496</v>
      </c>
      <c r="L110" s="12" t="s">
        <v>497</v>
      </c>
      <c r="M110" s="12" t="s">
        <v>498</v>
      </c>
      <c r="N110" s="12" t="s">
        <v>428</v>
      </c>
      <c r="O110" s="12" t="s">
        <v>15</v>
      </c>
      <c r="P110" s="12" t="s">
        <v>349</v>
      </c>
      <c r="Q110" s="12" t="s">
        <v>342</v>
      </c>
      <c r="R110" s="12" t="s">
        <v>349</v>
      </c>
      <c r="S110" s="12" t="s">
        <v>289</v>
      </c>
      <c r="T110" s="12" t="s">
        <v>499</v>
      </c>
      <c r="U110" s="12" t="s">
        <v>391</v>
      </c>
    </row>
    <row r="111" spans="1:21" x14ac:dyDescent="0.25">
      <c r="A111" s="12" t="s">
        <v>283</v>
      </c>
      <c r="D111" s="12" t="s">
        <v>371</v>
      </c>
      <c r="E111" s="12" t="s">
        <v>365</v>
      </c>
      <c r="F111" s="12" t="s">
        <v>135</v>
      </c>
      <c r="G111" s="12" t="s">
        <v>134</v>
      </c>
      <c r="H111" s="12" t="s">
        <v>372</v>
      </c>
      <c r="I111" s="12" t="s">
        <v>429</v>
      </c>
      <c r="J111" s="12" t="s">
        <v>64</v>
      </c>
      <c r="K111" s="12" t="s">
        <v>496</v>
      </c>
      <c r="L111" s="12" t="s">
        <v>497</v>
      </c>
      <c r="M111" s="12" t="s">
        <v>498</v>
      </c>
      <c r="N111" s="12" t="s">
        <v>429</v>
      </c>
      <c r="O111" s="12" t="s">
        <v>15</v>
      </c>
      <c r="P111" s="12" t="s">
        <v>350</v>
      </c>
      <c r="Q111" s="12" t="s">
        <v>342</v>
      </c>
      <c r="R111" s="12" t="s">
        <v>350</v>
      </c>
      <c r="S111" s="12" t="s">
        <v>289</v>
      </c>
      <c r="T111" s="12" t="s">
        <v>499</v>
      </c>
      <c r="U111" s="12" t="s">
        <v>391</v>
      </c>
    </row>
    <row r="112" spans="1:21" x14ac:dyDescent="0.25">
      <c r="A112" s="12" t="s">
        <v>283</v>
      </c>
      <c r="D112" s="12" t="s">
        <v>371</v>
      </c>
      <c r="E112" s="12" t="s">
        <v>365</v>
      </c>
      <c r="F112" s="12" t="s">
        <v>137</v>
      </c>
      <c r="G112" s="12" t="s">
        <v>136</v>
      </c>
      <c r="H112" s="12" t="s">
        <v>372</v>
      </c>
      <c r="I112" s="12" t="s">
        <v>430</v>
      </c>
      <c r="J112" s="12" t="s">
        <v>64</v>
      </c>
      <c r="K112" s="12" t="s">
        <v>496</v>
      </c>
      <c r="L112" s="12" t="s">
        <v>497</v>
      </c>
      <c r="M112" s="12" t="s">
        <v>498</v>
      </c>
      <c r="N112" s="12" t="s">
        <v>430</v>
      </c>
      <c r="O112" s="12" t="s">
        <v>15</v>
      </c>
      <c r="P112" s="12" t="s">
        <v>351</v>
      </c>
      <c r="Q112" s="12" t="s">
        <v>342</v>
      </c>
      <c r="R112" s="12" t="s">
        <v>351</v>
      </c>
      <c r="S112" s="12" t="s">
        <v>289</v>
      </c>
      <c r="T112" s="12" t="s">
        <v>499</v>
      </c>
      <c r="U112" s="12" t="s">
        <v>391</v>
      </c>
    </row>
    <row r="113" spans="1:21" x14ac:dyDescent="0.25">
      <c r="A113" s="12" t="s">
        <v>283</v>
      </c>
      <c r="D113" s="12" t="s">
        <v>371</v>
      </c>
      <c r="E113" s="12" t="s">
        <v>365</v>
      </c>
      <c r="F113" s="12" t="s">
        <v>139</v>
      </c>
      <c r="G113" s="12" t="s">
        <v>138</v>
      </c>
      <c r="H113" s="12" t="s">
        <v>372</v>
      </c>
      <c r="I113" s="12" t="s">
        <v>400</v>
      </c>
      <c r="J113" s="12" t="s">
        <v>64</v>
      </c>
      <c r="K113" s="12" t="s">
        <v>496</v>
      </c>
      <c r="L113" s="12" t="s">
        <v>497</v>
      </c>
      <c r="M113" s="12" t="s">
        <v>498</v>
      </c>
      <c r="N113" s="12" t="s">
        <v>400</v>
      </c>
      <c r="O113" s="12" t="s">
        <v>15</v>
      </c>
      <c r="P113" s="12" t="s">
        <v>352</v>
      </c>
      <c r="Q113" s="12" t="s">
        <v>342</v>
      </c>
      <c r="R113" s="12" t="s">
        <v>352</v>
      </c>
      <c r="S113" s="12" t="s">
        <v>289</v>
      </c>
      <c r="T113" s="12" t="s">
        <v>499</v>
      </c>
      <c r="U113" s="12" t="s">
        <v>391</v>
      </c>
    </row>
    <row r="114" spans="1:21" x14ac:dyDescent="0.25">
      <c r="A114" s="12" t="s">
        <v>283</v>
      </c>
      <c r="D114" s="12" t="s">
        <v>371</v>
      </c>
      <c r="E114" s="12" t="s">
        <v>365</v>
      </c>
      <c r="F114" s="12" t="s">
        <v>141</v>
      </c>
      <c r="G114" s="12" t="s">
        <v>140</v>
      </c>
      <c r="H114" s="12" t="s">
        <v>372</v>
      </c>
      <c r="I114" s="12" t="s">
        <v>431</v>
      </c>
      <c r="J114" s="12" t="s">
        <v>64</v>
      </c>
      <c r="K114" s="12" t="s">
        <v>496</v>
      </c>
      <c r="L114" s="12" t="s">
        <v>497</v>
      </c>
      <c r="M114" s="12" t="s">
        <v>498</v>
      </c>
      <c r="N114" s="12" t="s">
        <v>431</v>
      </c>
      <c r="O114" s="12" t="s">
        <v>15</v>
      </c>
      <c r="P114" s="12" t="s">
        <v>313</v>
      </c>
      <c r="Q114" s="12" t="s">
        <v>342</v>
      </c>
      <c r="R114" s="12" t="s">
        <v>313</v>
      </c>
      <c r="S114" s="12" t="s">
        <v>289</v>
      </c>
      <c r="T114" s="12" t="s">
        <v>499</v>
      </c>
      <c r="U114" s="12" t="s">
        <v>391</v>
      </c>
    </row>
    <row r="115" spans="1:21" x14ac:dyDescent="0.25">
      <c r="A115" s="12" t="s">
        <v>283</v>
      </c>
      <c r="D115" s="12" t="s">
        <v>371</v>
      </c>
      <c r="E115" s="12" t="s">
        <v>365</v>
      </c>
      <c r="F115" s="12" t="s">
        <v>143</v>
      </c>
      <c r="G115" s="12" t="s">
        <v>142</v>
      </c>
      <c r="H115" s="12" t="s">
        <v>372</v>
      </c>
      <c r="I115" s="12" t="s">
        <v>534</v>
      </c>
      <c r="J115" s="12" t="s">
        <v>64</v>
      </c>
      <c r="K115" s="12" t="s">
        <v>496</v>
      </c>
      <c r="L115" s="12" t="s">
        <v>497</v>
      </c>
      <c r="M115" s="12" t="s">
        <v>498</v>
      </c>
      <c r="N115" s="12" t="s">
        <v>534</v>
      </c>
      <c r="O115" s="12" t="s">
        <v>15</v>
      </c>
      <c r="P115" s="12" t="s">
        <v>353</v>
      </c>
      <c r="Q115" s="12" t="s">
        <v>342</v>
      </c>
      <c r="R115" s="12" t="s">
        <v>353</v>
      </c>
      <c r="S115" s="12" t="s">
        <v>289</v>
      </c>
      <c r="T115" s="12" t="s">
        <v>499</v>
      </c>
      <c r="U115" s="12" t="s">
        <v>391</v>
      </c>
    </row>
    <row r="116" spans="1:21" x14ac:dyDescent="0.25">
      <c r="A116" s="12" t="s">
        <v>283</v>
      </c>
      <c r="D116" s="12" t="s">
        <v>371</v>
      </c>
      <c r="E116" s="12" t="s">
        <v>365</v>
      </c>
      <c r="F116" s="12" t="s">
        <v>145</v>
      </c>
      <c r="G116" s="12" t="s">
        <v>144</v>
      </c>
      <c r="H116" s="12" t="s">
        <v>416</v>
      </c>
      <c r="I116" s="12" t="s">
        <v>535</v>
      </c>
      <c r="J116" s="12" t="s">
        <v>64</v>
      </c>
      <c r="K116" s="12" t="s">
        <v>496</v>
      </c>
      <c r="L116" s="12" t="s">
        <v>497</v>
      </c>
      <c r="M116" s="12" t="s">
        <v>498</v>
      </c>
      <c r="N116" s="12" t="s">
        <v>536</v>
      </c>
      <c r="O116" s="12" t="s">
        <v>15</v>
      </c>
      <c r="P116" s="12" t="s">
        <v>354</v>
      </c>
      <c r="Q116" s="12" t="s">
        <v>342</v>
      </c>
      <c r="R116" s="12" t="s">
        <v>354</v>
      </c>
      <c r="S116" s="12" t="s">
        <v>289</v>
      </c>
      <c r="T116" s="12" t="s">
        <v>499</v>
      </c>
      <c r="U116" s="12" t="s">
        <v>391</v>
      </c>
    </row>
    <row r="117" spans="1:21" x14ac:dyDescent="0.25">
      <c r="A117" s="12" t="s">
        <v>283</v>
      </c>
      <c r="D117" s="12" t="s">
        <v>371</v>
      </c>
      <c r="E117" s="12" t="s">
        <v>365</v>
      </c>
      <c r="F117" s="12" t="s">
        <v>147</v>
      </c>
      <c r="G117" s="12" t="s">
        <v>146</v>
      </c>
      <c r="H117" s="12" t="s">
        <v>372</v>
      </c>
      <c r="I117" s="12" t="s">
        <v>432</v>
      </c>
      <c r="J117" s="12" t="s">
        <v>64</v>
      </c>
      <c r="K117" s="12" t="s">
        <v>496</v>
      </c>
      <c r="L117" s="12" t="s">
        <v>497</v>
      </c>
      <c r="M117" s="12" t="s">
        <v>498</v>
      </c>
      <c r="N117" s="12" t="s">
        <v>432</v>
      </c>
      <c r="O117" s="12" t="s">
        <v>15</v>
      </c>
      <c r="P117" s="12" t="s">
        <v>323</v>
      </c>
      <c r="Q117" s="12" t="s">
        <v>342</v>
      </c>
      <c r="R117" s="12" t="s">
        <v>323</v>
      </c>
      <c r="S117" s="12" t="s">
        <v>289</v>
      </c>
      <c r="T117" s="12" t="s">
        <v>499</v>
      </c>
      <c r="U117" s="12" t="s">
        <v>391</v>
      </c>
    </row>
    <row r="118" spans="1:21" x14ac:dyDescent="0.25">
      <c r="A118" s="12" t="s">
        <v>283</v>
      </c>
      <c r="D118" s="12" t="s">
        <v>371</v>
      </c>
      <c r="E118" s="12" t="s">
        <v>365</v>
      </c>
      <c r="F118" s="12" t="s">
        <v>149</v>
      </c>
      <c r="G118" s="12" t="s">
        <v>148</v>
      </c>
      <c r="H118" s="12" t="s">
        <v>433</v>
      </c>
      <c r="I118" s="12" t="s">
        <v>537</v>
      </c>
      <c r="J118" s="12" t="s">
        <v>64</v>
      </c>
      <c r="K118" s="12" t="s">
        <v>496</v>
      </c>
      <c r="L118" s="12" t="s">
        <v>497</v>
      </c>
      <c r="M118" s="12" t="s">
        <v>498</v>
      </c>
      <c r="N118" s="12" t="s">
        <v>538</v>
      </c>
      <c r="O118" s="12" t="s">
        <v>15</v>
      </c>
      <c r="P118" s="12" t="s">
        <v>355</v>
      </c>
      <c r="Q118" s="12" t="s">
        <v>342</v>
      </c>
      <c r="R118" s="12" t="s">
        <v>355</v>
      </c>
      <c r="S118" s="12" t="s">
        <v>289</v>
      </c>
      <c r="T118" s="12" t="s">
        <v>499</v>
      </c>
      <c r="U118" s="12" t="s">
        <v>391</v>
      </c>
    </row>
    <row r="119" spans="1:21" x14ac:dyDescent="0.25">
      <c r="A119" s="12" t="s">
        <v>283</v>
      </c>
      <c r="D119" s="12" t="s">
        <v>371</v>
      </c>
      <c r="E119" s="12" t="s">
        <v>365</v>
      </c>
      <c r="F119" s="12" t="s">
        <v>151</v>
      </c>
      <c r="G119" s="12" t="s">
        <v>150</v>
      </c>
      <c r="H119" s="12" t="s">
        <v>372</v>
      </c>
      <c r="I119" s="12" t="s">
        <v>539</v>
      </c>
      <c r="J119" s="12" t="s">
        <v>64</v>
      </c>
      <c r="K119" s="12" t="s">
        <v>496</v>
      </c>
      <c r="L119" s="12" t="s">
        <v>497</v>
      </c>
      <c r="M119" s="12" t="s">
        <v>498</v>
      </c>
      <c r="N119" s="12" t="s">
        <v>539</v>
      </c>
      <c r="O119" s="12" t="s">
        <v>15</v>
      </c>
      <c r="P119" s="12" t="s">
        <v>356</v>
      </c>
      <c r="Q119" s="12" t="s">
        <v>342</v>
      </c>
      <c r="R119" s="12" t="s">
        <v>356</v>
      </c>
      <c r="S119" s="12" t="s">
        <v>289</v>
      </c>
      <c r="T119" s="12" t="s">
        <v>499</v>
      </c>
      <c r="U119" s="12" t="s">
        <v>391</v>
      </c>
    </row>
    <row r="120" spans="1:21" x14ac:dyDescent="0.25">
      <c r="A120" s="12" t="s">
        <v>283</v>
      </c>
      <c r="D120" s="12" t="s">
        <v>371</v>
      </c>
      <c r="E120" s="12" t="s">
        <v>365</v>
      </c>
      <c r="F120" s="12" t="s">
        <v>153</v>
      </c>
      <c r="G120" s="12" t="s">
        <v>152</v>
      </c>
      <c r="H120" s="12" t="s">
        <v>372</v>
      </c>
      <c r="I120" s="12" t="s">
        <v>384</v>
      </c>
      <c r="J120" s="12" t="s">
        <v>64</v>
      </c>
      <c r="K120" s="12" t="s">
        <v>496</v>
      </c>
      <c r="L120" s="12" t="s">
        <v>497</v>
      </c>
      <c r="M120" s="12" t="s">
        <v>498</v>
      </c>
      <c r="N120" s="12" t="s">
        <v>384</v>
      </c>
      <c r="O120" s="12" t="s">
        <v>15</v>
      </c>
      <c r="P120" s="12" t="s">
        <v>357</v>
      </c>
      <c r="Q120" s="12" t="s">
        <v>342</v>
      </c>
      <c r="R120" s="12" t="s">
        <v>357</v>
      </c>
      <c r="S120" s="12" t="s">
        <v>289</v>
      </c>
      <c r="T120" s="12" t="s">
        <v>499</v>
      </c>
      <c r="U120" s="12" t="s">
        <v>391</v>
      </c>
    </row>
    <row r="121" spans="1:21" x14ac:dyDescent="0.25">
      <c r="A121" s="12" t="s">
        <v>283</v>
      </c>
      <c r="D121" s="12" t="s">
        <v>371</v>
      </c>
      <c r="E121" s="12" t="s">
        <v>365</v>
      </c>
      <c r="F121" s="12" t="s">
        <v>155</v>
      </c>
      <c r="G121" s="12" t="s">
        <v>154</v>
      </c>
      <c r="H121" s="12" t="s">
        <v>372</v>
      </c>
      <c r="I121" s="12" t="s">
        <v>594</v>
      </c>
      <c r="J121" s="12" t="s">
        <v>63</v>
      </c>
      <c r="K121" s="12" t="s">
        <v>496</v>
      </c>
      <c r="L121" s="12" t="s">
        <v>497</v>
      </c>
      <c r="M121" s="12" t="s">
        <v>498</v>
      </c>
      <c r="N121" s="12" t="s">
        <v>594</v>
      </c>
      <c r="O121" s="12" t="s">
        <v>15</v>
      </c>
      <c r="P121" s="12" t="s">
        <v>345</v>
      </c>
      <c r="Q121" s="12" t="s">
        <v>358</v>
      </c>
      <c r="R121" s="12" t="s">
        <v>345</v>
      </c>
      <c r="S121" s="12" t="s">
        <v>289</v>
      </c>
      <c r="T121" s="12" t="s">
        <v>499</v>
      </c>
      <c r="U121" s="12" t="s">
        <v>394</v>
      </c>
    </row>
    <row r="122" spans="1:21" x14ac:dyDescent="0.25">
      <c r="A122" s="12" t="s">
        <v>283</v>
      </c>
      <c r="D122" s="12" t="s">
        <v>371</v>
      </c>
      <c r="E122" s="12" t="s">
        <v>373</v>
      </c>
      <c r="F122" s="12" t="s">
        <v>155</v>
      </c>
      <c r="G122" s="12" t="s">
        <v>154</v>
      </c>
      <c r="H122" s="12" t="s">
        <v>372</v>
      </c>
      <c r="I122" s="12" t="s">
        <v>606</v>
      </c>
      <c r="J122" s="12" t="s">
        <v>63</v>
      </c>
      <c r="K122" s="12" t="s">
        <v>496</v>
      </c>
      <c r="L122" s="12" t="s">
        <v>497</v>
      </c>
      <c r="M122" s="12" t="s">
        <v>498</v>
      </c>
      <c r="N122" s="12" t="s">
        <v>606</v>
      </c>
      <c r="O122" s="12" t="s">
        <v>15</v>
      </c>
      <c r="P122" s="12" t="s">
        <v>345</v>
      </c>
      <c r="Q122" s="12" t="s">
        <v>358</v>
      </c>
      <c r="R122" s="12" t="s">
        <v>345</v>
      </c>
      <c r="S122" s="12" t="s">
        <v>289</v>
      </c>
      <c r="T122" s="12" t="s">
        <v>499</v>
      </c>
      <c r="U122" s="12" t="s">
        <v>394</v>
      </c>
    </row>
    <row r="123" spans="1:21" x14ac:dyDescent="0.25">
      <c r="A123" s="12" t="s">
        <v>283</v>
      </c>
      <c r="D123" s="12" t="s">
        <v>371</v>
      </c>
      <c r="E123" s="12" t="s">
        <v>374</v>
      </c>
      <c r="F123" s="12" t="s">
        <v>155</v>
      </c>
      <c r="G123" s="12" t="s">
        <v>154</v>
      </c>
      <c r="H123" s="12" t="s">
        <v>372</v>
      </c>
      <c r="I123" s="12" t="s">
        <v>614</v>
      </c>
      <c r="J123" s="12" t="s">
        <v>63</v>
      </c>
      <c r="K123" s="12" t="s">
        <v>496</v>
      </c>
      <c r="L123" s="12" t="s">
        <v>497</v>
      </c>
      <c r="M123" s="12" t="s">
        <v>498</v>
      </c>
      <c r="N123" s="12" t="s">
        <v>614</v>
      </c>
      <c r="O123" s="12" t="s">
        <v>15</v>
      </c>
      <c r="P123" s="12" t="s">
        <v>345</v>
      </c>
      <c r="Q123" s="12" t="s">
        <v>358</v>
      </c>
      <c r="R123" s="12" t="s">
        <v>345</v>
      </c>
      <c r="S123" s="12" t="s">
        <v>289</v>
      </c>
      <c r="T123" s="12" t="s">
        <v>499</v>
      </c>
      <c r="U123" s="12" t="s">
        <v>394</v>
      </c>
    </row>
    <row r="124" spans="1:21" x14ac:dyDescent="0.25">
      <c r="A124" s="12" t="s">
        <v>283</v>
      </c>
      <c r="D124" s="12" t="s">
        <v>371</v>
      </c>
      <c r="E124" s="12" t="s">
        <v>375</v>
      </c>
      <c r="F124" s="12" t="s">
        <v>155</v>
      </c>
      <c r="G124" s="12" t="s">
        <v>154</v>
      </c>
      <c r="H124" s="12" t="s">
        <v>372</v>
      </c>
      <c r="I124" s="12" t="s">
        <v>626</v>
      </c>
      <c r="J124" s="12" t="s">
        <v>63</v>
      </c>
      <c r="K124" s="12" t="s">
        <v>496</v>
      </c>
      <c r="L124" s="12" t="s">
        <v>497</v>
      </c>
      <c r="M124" s="12" t="s">
        <v>498</v>
      </c>
      <c r="N124" s="12" t="s">
        <v>626</v>
      </c>
      <c r="O124" s="12" t="s">
        <v>15</v>
      </c>
      <c r="P124" s="12" t="s">
        <v>345</v>
      </c>
      <c r="Q124" s="12" t="s">
        <v>358</v>
      </c>
      <c r="R124" s="12" t="s">
        <v>345</v>
      </c>
      <c r="S124" s="12" t="s">
        <v>289</v>
      </c>
      <c r="T124" s="12" t="s">
        <v>499</v>
      </c>
      <c r="U124" s="12" t="s">
        <v>394</v>
      </c>
    </row>
    <row r="125" spans="1:21" x14ac:dyDescent="0.25">
      <c r="A125" s="12" t="s">
        <v>283</v>
      </c>
      <c r="D125" s="12" t="s">
        <v>371</v>
      </c>
      <c r="E125" s="12" t="s">
        <v>376</v>
      </c>
      <c r="F125" s="12" t="s">
        <v>155</v>
      </c>
      <c r="G125" s="12" t="s">
        <v>154</v>
      </c>
      <c r="H125" s="12" t="s">
        <v>372</v>
      </c>
      <c r="I125" s="12" t="s">
        <v>636</v>
      </c>
      <c r="J125" s="12" t="s">
        <v>63</v>
      </c>
      <c r="K125" s="12" t="s">
        <v>496</v>
      </c>
      <c r="L125" s="12" t="s">
        <v>497</v>
      </c>
      <c r="M125" s="12" t="s">
        <v>498</v>
      </c>
      <c r="N125" s="12" t="s">
        <v>636</v>
      </c>
      <c r="O125" s="12" t="s">
        <v>15</v>
      </c>
      <c r="P125" s="12" t="s">
        <v>345</v>
      </c>
      <c r="Q125" s="12" t="s">
        <v>358</v>
      </c>
      <c r="R125" s="12" t="s">
        <v>345</v>
      </c>
      <c r="S125" s="12" t="s">
        <v>289</v>
      </c>
      <c r="T125" s="12" t="s">
        <v>499</v>
      </c>
      <c r="U125" s="12" t="s">
        <v>394</v>
      </c>
    </row>
    <row r="126" spans="1:21" x14ac:dyDescent="0.25">
      <c r="A126" s="12" t="s">
        <v>283</v>
      </c>
      <c r="D126" s="12" t="s">
        <v>371</v>
      </c>
      <c r="E126" s="12" t="s">
        <v>377</v>
      </c>
      <c r="F126" s="12" t="s">
        <v>155</v>
      </c>
      <c r="G126" s="12" t="s">
        <v>154</v>
      </c>
      <c r="H126" s="12" t="s">
        <v>372</v>
      </c>
      <c r="I126" s="12" t="s">
        <v>640</v>
      </c>
      <c r="J126" s="12" t="s">
        <v>63</v>
      </c>
      <c r="K126" s="12" t="s">
        <v>496</v>
      </c>
      <c r="L126" s="12" t="s">
        <v>497</v>
      </c>
      <c r="M126" s="12" t="s">
        <v>498</v>
      </c>
      <c r="N126" s="12" t="s">
        <v>640</v>
      </c>
      <c r="O126" s="12" t="s">
        <v>15</v>
      </c>
      <c r="P126" s="12" t="s">
        <v>345</v>
      </c>
      <c r="Q126" s="12" t="s">
        <v>358</v>
      </c>
      <c r="R126" s="12" t="s">
        <v>345</v>
      </c>
      <c r="S126" s="12" t="s">
        <v>289</v>
      </c>
      <c r="T126" s="12" t="s">
        <v>499</v>
      </c>
      <c r="U126" s="12" t="s">
        <v>394</v>
      </c>
    </row>
    <row r="127" spans="1:21" x14ac:dyDescent="0.25">
      <c r="A127" s="12" t="s">
        <v>283</v>
      </c>
      <c r="D127" s="12" t="s">
        <v>371</v>
      </c>
      <c r="E127" s="12" t="s">
        <v>378</v>
      </c>
      <c r="F127" s="12" t="s">
        <v>155</v>
      </c>
      <c r="G127" s="12" t="s">
        <v>154</v>
      </c>
      <c r="H127" s="12" t="s">
        <v>372</v>
      </c>
      <c r="I127" s="12" t="s">
        <v>644</v>
      </c>
      <c r="J127" s="12" t="s">
        <v>63</v>
      </c>
      <c r="K127" s="12" t="s">
        <v>496</v>
      </c>
      <c r="L127" s="12" t="s">
        <v>497</v>
      </c>
      <c r="M127" s="12" t="s">
        <v>498</v>
      </c>
      <c r="N127" s="12" t="s">
        <v>644</v>
      </c>
      <c r="O127" s="12" t="s">
        <v>15</v>
      </c>
      <c r="P127" s="12" t="s">
        <v>345</v>
      </c>
      <c r="Q127" s="12" t="s">
        <v>358</v>
      </c>
      <c r="R127" s="12" t="s">
        <v>345</v>
      </c>
      <c r="S127" s="12" t="s">
        <v>289</v>
      </c>
      <c r="T127" s="12" t="s">
        <v>499</v>
      </c>
      <c r="U127" s="12" t="s">
        <v>394</v>
      </c>
    </row>
    <row r="128" spans="1:21" x14ac:dyDescent="0.25">
      <c r="A128" s="12" t="s">
        <v>283</v>
      </c>
      <c r="D128" s="12" t="s">
        <v>371</v>
      </c>
      <c r="E128" s="12" t="s">
        <v>379</v>
      </c>
      <c r="F128" s="12" t="s">
        <v>155</v>
      </c>
      <c r="G128" s="12" t="s">
        <v>154</v>
      </c>
      <c r="H128" s="12" t="s">
        <v>372</v>
      </c>
      <c r="I128" s="12" t="s">
        <v>648</v>
      </c>
      <c r="J128" s="12" t="s">
        <v>63</v>
      </c>
      <c r="K128" s="12" t="s">
        <v>496</v>
      </c>
      <c r="L128" s="12" t="s">
        <v>497</v>
      </c>
      <c r="M128" s="12" t="s">
        <v>498</v>
      </c>
      <c r="N128" s="12" t="s">
        <v>648</v>
      </c>
      <c r="O128" s="12" t="s">
        <v>15</v>
      </c>
      <c r="P128" s="12" t="s">
        <v>345</v>
      </c>
      <c r="Q128" s="12" t="s">
        <v>358</v>
      </c>
      <c r="R128" s="12" t="s">
        <v>345</v>
      </c>
      <c r="S128" s="12" t="s">
        <v>289</v>
      </c>
      <c r="T128" s="12" t="s">
        <v>499</v>
      </c>
      <c r="U128" s="12" t="s">
        <v>394</v>
      </c>
    </row>
    <row r="129" spans="1:21" x14ac:dyDescent="0.25">
      <c r="A129" s="12" t="s">
        <v>283</v>
      </c>
      <c r="D129" s="12" t="s">
        <v>371</v>
      </c>
      <c r="E129" s="12" t="s">
        <v>380</v>
      </c>
      <c r="F129" s="12" t="s">
        <v>155</v>
      </c>
      <c r="G129" s="12" t="s">
        <v>154</v>
      </c>
      <c r="H129" s="12" t="s">
        <v>372</v>
      </c>
      <c r="I129" s="12" t="s">
        <v>651</v>
      </c>
      <c r="J129" s="12" t="s">
        <v>63</v>
      </c>
      <c r="K129" s="12" t="s">
        <v>496</v>
      </c>
      <c r="L129" s="12" t="s">
        <v>497</v>
      </c>
      <c r="M129" s="12" t="s">
        <v>498</v>
      </c>
      <c r="N129" s="12" t="s">
        <v>651</v>
      </c>
      <c r="O129" s="12" t="s">
        <v>15</v>
      </c>
      <c r="P129" s="12" t="s">
        <v>345</v>
      </c>
      <c r="Q129" s="12" t="s">
        <v>358</v>
      </c>
      <c r="R129" s="12" t="s">
        <v>345</v>
      </c>
      <c r="S129" s="12" t="s">
        <v>289</v>
      </c>
      <c r="T129" s="12" t="s">
        <v>499</v>
      </c>
      <c r="U129" s="12" t="s">
        <v>394</v>
      </c>
    </row>
    <row r="130" spans="1:21" x14ac:dyDescent="0.25">
      <c r="A130" s="12" t="s">
        <v>283</v>
      </c>
      <c r="D130" s="12" t="s">
        <v>371</v>
      </c>
      <c r="E130" s="12" t="s">
        <v>381</v>
      </c>
      <c r="F130" s="12" t="s">
        <v>155</v>
      </c>
      <c r="G130" s="12" t="s">
        <v>154</v>
      </c>
      <c r="H130" s="12" t="s">
        <v>372</v>
      </c>
      <c r="I130" s="12" t="s">
        <v>655</v>
      </c>
      <c r="J130" s="12" t="s">
        <v>63</v>
      </c>
      <c r="K130" s="12" t="s">
        <v>496</v>
      </c>
      <c r="L130" s="12" t="s">
        <v>497</v>
      </c>
      <c r="M130" s="12" t="s">
        <v>498</v>
      </c>
      <c r="N130" s="12" t="s">
        <v>655</v>
      </c>
      <c r="O130" s="12" t="s">
        <v>15</v>
      </c>
      <c r="P130" s="12" t="s">
        <v>345</v>
      </c>
      <c r="Q130" s="12" t="s">
        <v>358</v>
      </c>
      <c r="R130" s="12" t="s">
        <v>345</v>
      </c>
      <c r="S130" s="12" t="s">
        <v>289</v>
      </c>
      <c r="T130" s="12" t="s">
        <v>499</v>
      </c>
      <c r="U130" s="12" t="s">
        <v>394</v>
      </c>
    </row>
    <row r="131" spans="1:21" x14ac:dyDescent="0.25">
      <c r="A131" s="12" t="s">
        <v>283</v>
      </c>
      <c r="D131" s="12" t="s">
        <v>371</v>
      </c>
      <c r="E131" s="12" t="s">
        <v>382</v>
      </c>
      <c r="F131" s="12" t="s">
        <v>155</v>
      </c>
      <c r="G131" s="12" t="s">
        <v>154</v>
      </c>
      <c r="H131" s="12" t="s">
        <v>372</v>
      </c>
      <c r="I131" s="12" t="s">
        <v>659</v>
      </c>
      <c r="J131" s="12" t="s">
        <v>63</v>
      </c>
      <c r="K131" s="12" t="s">
        <v>496</v>
      </c>
      <c r="L131" s="12" t="s">
        <v>497</v>
      </c>
      <c r="M131" s="12" t="s">
        <v>498</v>
      </c>
      <c r="N131" s="12" t="s">
        <v>659</v>
      </c>
      <c r="O131" s="12" t="s">
        <v>15</v>
      </c>
      <c r="P131" s="12" t="s">
        <v>345</v>
      </c>
      <c r="Q131" s="12" t="s">
        <v>358</v>
      </c>
      <c r="R131" s="12" t="s">
        <v>345</v>
      </c>
      <c r="S131" s="12" t="s">
        <v>289</v>
      </c>
      <c r="T131" s="12" t="s">
        <v>499</v>
      </c>
      <c r="U131" s="12" t="s">
        <v>394</v>
      </c>
    </row>
    <row r="132" spans="1:21" x14ac:dyDescent="0.25">
      <c r="A132" s="12" t="s">
        <v>283</v>
      </c>
      <c r="D132" s="12" t="s">
        <v>371</v>
      </c>
      <c r="E132" s="12" t="s">
        <v>383</v>
      </c>
      <c r="F132" s="12" t="s">
        <v>155</v>
      </c>
      <c r="G132" s="12" t="s">
        <v>154</v>
      </c>
      <c r="H132" s="12" t="s">
        <v>372</v>
      </c>
      <c r="I132" s="12" t="s">
        <v>663</v>
      </c>
      <c r="J132" s="12" t="s">
        <v>63</v>
      </c>
      <c r="K132" s="12" t="s">
        <v>496</v>
      </c>
      <c r="L132" s="12" t="s">
        <v>497</v>
      </c>
      <c r="M132" s="12" t="s">
        <v>498</v>
      </c>
      <c r="N132" s="12" t="s">
        <v>663</v>
      </c>
      <c r="O132" s="12" t="s">
        <v>15</v>
      </c>
      <c r="P132" s="12" t="s">
        <v>345</v>
      </c>
      <c r="Q132" s="12" t="s">
        <v>358</v>
      </c>
      <c r="R132" s="12" t="s">
        <v>345</v>
      </c>
      <c r="S132" s="12" t="s">
        <v>289</v>
      </c>
      <c r="T132" s="12" t="s">
        <v>499</v>
      </c>
      <c r="U132" s="12" t="s">
        <v>394</v>
      </c>
    </row>
    <row r="133" spans="1:21" x14ac:dyDescent="0.25">
      <c r="A133" s="12" t="s">
        <v>283</v>
      </c>
      <c r="D133" s="12" t="s">
        <v>371</v>
      </c>
      <c r="E133" s="12" t="s">
        <v>365</v>
      </c>
      <c r="F133" s="12" t="s">
        <v>157</v>
      </c>
      <c r="G133" s="12" t="s">
        <v>156</v>
      </c>
      <c r="H133" s="12" t="s">
        <v>372</v>
      </c>
      <c r="I133" s="12" t="s">
        <v>363</v>
      </c>
      <c r="J133" s="12" t="s">
        <v>125</v>
      </c>
      <c r="K133" s="12" t="s">
        <v>496</v>
      </c>
      <c r="L133" s="12" t="s">
        <v>497</v>
      </c>
      <c r="M133" s="12" t="s">
        <v>498</v>
      </c>
      <c r="N133" s="12" t="s">
        <v>363</v>
      </c>
      <c r="O133" s="12" t="s">
        <v>15</v>
      </c>
      <c r="P133" s="12" t="s">
        <v>346</v>
      </c>
      <c r="Q133" s="12" t="s">
        <v>358</v>
      </c>
      <c r="R133" s="12" t="s">
        <v>346</v>
      </c>
      <c r="S133" s="12" t="s">
        <v>289</v>
      </c>
      <c r="T133" s="12" t="s">
        <v>499</v>
      </c>
      <c r="U133" s="12" t="s">
        <v>393</v>
      </c>
    </row>
    <row r="134" spans="1:21" x14ac:dyDescent="0.25">
      <c r="A134" s="12" t="s">
        <v>283</v>
      </c>
      <c r="D134" s="12" t="s">
        <v>371</v>
      </c>
      <c r="E134" s="12" t="s">
        <v>365</v>
      </c>
      <c r="F134" s="12" t="s">
        <v>159</v>
      </c>
      <c r="G134" s="12" t="s">
        <v>158</v>
      </c>
      <c r="H134" s="12" t="s">
        <v>372</v>
      </c>
      <c r="I134" s="12" t="s">
        <v>434</v>
      </c>
      <c r="J134" s="12" t="s">
        <v>64</v>
      </c>
      <c r="K134" s="12" t="s">
        <v>496</v>
      </c>
      <c r="L134" s="12" t="s">
        <v>497</v>
      </c>
      <c r="M134" s="12" t="s">
        <v>498</v>
      </c>
      <c r="N134" s="12" t="s">
        <v>434</v>
      </c>
      <c r="O134" s="12" t="s">
        <v>15</v>
      </c>
      <c r="P134" s="12" t="s">
        <v>349</v>
      </c>
      <c r="Q134" s="12" t="s">
        <v>358</v>
      </c>
      <c r="R134" s="12" t="s">
        <v>349</v>
      </c>
      <c r="S134" s="12" t="s">
        <v>289</v>
      </c>
      <c r="T134" s="12" t="s">
        <v>499</v>
      </c>
      <c r="U134" s="12" t="s">
        <v>391</v>
      </c>
    </row>
    <row r="135" spans="1:21" x14ac:dyDescent="0.25">
      <c r="A135" s="12" t="s">
        <v>283</v>
      </c>
      <c r="D135" s="12" t="s">
        <v>371</v>
      </c>
      <c r="E135" s="12" t="s">
        <v>365</v>
      </c>
      <c r="F135" s="12" t="s">
        <v>161</v>
      </c>
      <c r="G135" s="12" t="s">
        <v>160</v>
      </c>
      <c r="H135" s="12" t="s">
        <v>372</v>
      </c>
      <c r="I135" s="12" t="s">
        <v>435</v>
      </c>
      <c r="J135" s="12" t="s">
        <v>64</v>
      </c>
      <c r="K135" s="12" t="s">
        <v>496</v>
      </c>
      <c r="L135" s="12" t="s">
        <v>497</v>
      </c>
      <c r="M135" s="12" t="s">
        <v>498</v>
      </c>
      <c r="N135" s="12" t="s">
        <v>435</v>
      </c>
      <c r="O135" s="12" t="s">
        <v>15</v>
      </c>
      <c r="P135" s="12" t="s">
        <v>350</v>
      </c>
      <c r="Q135" s="12" t="s">
        <v>358</v>
      </c>
      <c r="R135" s="12" t="s">
        <v>350</v>
      </c>
      <c r="S135" s="12" t="s">
        <v>289</v>
      </c>
      <c r="T135" s="12" t="s">
        <v>499</v>
      </c>
      <c r="U135" s="12" t="s">
        <v>391</v>
      </c>
    </row>
    <row r="136" spans="1:21" x14ac:dyDescent="0.25">
      <c r="A136" s="12" t="s">
        <v>283</v>
      </c>
      <c r="D136" s="12" t="s">
        <v>371</v>
      </c>
      <c r="E136" s="12" t="s">
        <v>365</v>
      </c>
      <c r="F136" s="12" t="s">
        <v>163</v>
      </c>
      <c r="G136" s="12" t="s">
        <v>162</v>
      </c>
      <c r="H136" s="12" t="s">
        <v>372</v>
      </c>
      <c r="I136" s="12" t="s">
        <v>436</v>
      </c>
      <c r="J136" s="12" t="s">
        <v>64</v>
      </c>
      <c r="K136" s="12" t="s">
        <v>496</v>
      </c>
      <c r="L136" s="12" t="s">
        <v>497</v>
      </c>
      <c r="M136" s="12" t="s">
        <v>498</v>
      </c>
      <c r="N136" s="12" t="s">
        <v>436</v>
      </c>
      <c r="O136" s="12" t="s">
        <v>15</v>
      </c>
      <c r="P136" s="12" t="s">
        <v>351</v>
      </c>
      <c r="Q136" s="12" t="s">
        <v>358</v>
      </c>
      <c r="R136" s="12" t="s">
        <v>351</v>
      </c>
      <c r="S136" s="12" t="s">
        <v>289</v>
      </c>
      <c r="T136" s="12" t="s">
        <v>499</v>
      </c>
      <c r="U136" s="12" t="s">
        <v>391</v>
      </c>
    </row>
    <row r="137" spans="1:21" x14ac:dyDescent="0.25">
      <c r="A137" s="12" t="s">
        <v>283</v>
      </c>
      <c r="D137" s="12" t="s">
        <v>371</v>
      </c>
      <c r="E137" s="12" t="s">
        <v>365</v>
      </c>
      <c r="F137" s="12" t="s">
        <v>165</v>
      </c>
      <c r="G137" s="12" t="s">
        <v>164</v>
      </c>
      <c r="H137" s="12" t="s">
        <v>372</v>
      </c>
      <c r="I137" s="12" t="s">
        <v>437</v>
      </c>
      <c r="J137" s="12" t="s">
        <v>64</v>
      </c>
      <c r="K137" s="12" t="s">
        <v>496</v>
      </c>
      <c r="L137" s="12" t="s">
        <v>497</v>
      </c>
      <c r="M137" s="12" t="s">
        <v>498</v>
      </c>
      <c r="N137" s="12" t="s">
        <v>437</v>
      </c>
      <c r="O137" s="12" t="s">
        <v>15</v>
      </c>
      <c r="P137" s="12" t="s">
        <v>313</v>
      </c>
      <c r="Q137" s="12" t="s">
        <v>358</v>
      </c>
      <c r="R137" s="12" t="s">
        <v>313</v>
      </c>
      <c r="S137" s="12" t="s">
        <v>289</v>
      </c>
      <c r="T137" s="12" t="s">
        <v>499</v>
      </c>
      <c r="U137" s="12" t="s">
        <v>391</v>
      </c>
    </row>
    <row r="138" spans="1:21" x14ac:dyDescent="0.25">
      <c r="A138" s="12" t="s">
        <v>283</v>
      </c>
      <c r="D138" s="12" t="s">
        <v>371</v>
      </c>
      <c r="E138" s="12" t="s">
        <v>365</v>
      </c>
      <c r="F138" s="12" t="s">
        <v>167</v>
      </c>
      <c r="G138" s="12" t="s">
        <v>166</v>
      </c>
      <c r="H138" s="12" t="s">
        <v>372</v>
      </c>
      <c r="I138" s="12" t="s">
        <v>534</v>
      </c>
      <c r="J138" s="12" t="s">
        <v>64</v>
      </c>
      <c r="K138" s="12" t="s">
        <v>496</v>
      </c>
      <c r="L138" s="12" t="s">
        <v>497</v>
      </c>
      <c r="M138" s="12" t="s">
        <v>498</v>
      </c>
      <c r="N138" s="12" t="s">
        <v>534</v>
      </c>
      <c r="O138" s="12" t="s">
        <v>15</v>
      </c>
      <c r="P138" s="12" t="s">
        <v>353</v>
      </c>
      <c r="Q138" s="12" t="s">
        <v>358</v>
      </c>
      <c r="R138" s="12" t="s">
        <v>353</v>
      </c>
      <c r="S138" s="12" t="s">
        <v>289</v>
      </c>
      <c r="T138" s="12" t="s">
        <v>499</v>
      </c>
      <c r="U138" s="12" t="s">
        <v>391</v>
      </c>
    </row>
    <row r="139" spans="1:21" x14ac:dyDescent="0.25">
      <c r="A139" s="12" t="s">
        <v>283</v>
      </c>
      <c r="D139" s="12" t="s">
        <v>371</v>
      </c>
      <c r="E139" s="12" t="s">
        <v>365</v>
      </c>
      <c r="F139" s="12" t="s">
        <v>169</v>
      </c>
      <c r="G139" s="12" t="s">
        <v>168</v>
      </c>
      <c r="H139" s="12" t="s">
        <v>416</v>
      </c>
      <c r="I139" s="12" t="s">
        <v>535</v>
      </c>
      <c r="J139" s="12" t="s">
        <v>64</v>
      </c>
      <c r="K139" s="12" t="s">
        <v>496</v>
      </c>
      <c r="L139" s="12" t="s">
        <v>497</v>
      </c>
      <c r="M139" s="12" t="s">
        <v>498</v>
      </c>
      <c r="N139" s="12" t="s">
        <v>536</v>
      </c>
      <c r="O139" s="12" t="s">
        <v>15</v>
      </c>
      <c r="P139" s="12" t="s">
        <v>354</v>
      </c>
      <c r="Q139" s="12" t="s">
        <v>358</v>
      </c>
      <c r="R139" s="12" t="s">
        <v>354</v>
      </c>
      <c r="S139" s="12" t="s">
        <v>289</v>
      </c>
      <c r="T139" s="12" t="s">
        <v>499</v>
      </c>
      <c r="U139" s="12" t="s">
        <v>391</v>
      </c>
    </row>
    <row r="140" spans="1:21" x14ac:dyDescent="0.25">
      <c r="A140" s="12" t="s">
        <v>283</v>
      </c>
      <c r="D140" s="12" t="s">
        <v>371</v>
      </c>
      <c r="E140" s="12" t="s">
        <v>365</v>
      </c>
      <c r="F140" s="12" t="s">
        <v>171</v>
      </c>
      <c r="G140" s="12" t="s">
        <v>170</v>
      </c>
      <c r="H140" s="12" t="s">
        <v>372</v>
      </c>
      <c r="I140" s="12" t="s">
        <v>438</v>
      </c>
      <c r="J140" s="12" t="s">
        <v>64</v>
      </c>
      <c r="K140" s="12" t="s">
        <v>496</v>
      </c>
      <c r="L140" s="12" t="s">
        <v>497</v>
      </c>
      <c r="M140" s="12" t="s">
        <v>498</v>
      </c>
      <c r="N140" s="12" t="s">
        <v>438</v>
      </c>
      <c r="O140" s="12" t="s">
        <v>15</v>
      </c>
      <c r="P140" s="12" t="s">
        <v>323</v>
      </c>
      <c r="Q140" s="12" t="s">
        <v>358</v>
      </c>
      <c r="R140" s="12" t="s">
        <v>323</v>
      </c>
      <c r="S140" s="12" t="s">
        <v>289</v>
      </c>
      <c r="T140" s="12" t="s">
        <v>499</v>
      </c>
      <c r="U140" s="12" t="s">
        <v>391</v>
      </c>
    </row>
    <row r="141" spans="1:21" x14ac:dyDescent="0.25">
      <c r="A141" s="12" t="s">
        <v>283</v>
      </c>
      <c r="D141" s="12" t="s">
        <v>371</v>
      </c>
      <c r="E141" s="12" t="s">
        <v>365</v>
      </c>
      <c r="F141" s="12" t="s">
        <v>173</v>
      </c>
      <c r="G141" s="12" t="s">
        <v>172</v>
      </c>
      <c r="H141" s="12" t="s">
        <v>433</v>
      </c>
      <c r="I141" s="12" t="s">
        <v>537</v>
      </c>
      <c r="J141" s="12" t="s">
        <v>64</v>
      </c>
      <c r="K141" s="12" t="s">
        <v>496</v>
      </c>
      <c r="L141" s="12" t="s">
        <v>497</v>
      </c>
      <c r="M141" s="12" t="s">
        <v>498</v>
      </c>
      <c r="N141" s="12" t="s">
        <v>538</v>
      </c>
      <c r="O141" s="12" t="s">
        <v>15</v>
      </c>
      <c r="P141" s="12" t="s">
        <v>355</v>
      </c>
      <c r="Q141" s="12" t="s">
        <v>358</v>
      </c>
      <c r="R141" s="12" t="s">
        <v>355</v>
      </c>
      <c r="S141" s="12" t="s">
        <v>289</v>
      </c>
      <c r="T141" s="12" t="s">
        <v>499</v>
      </c>
      <c r="U141" s="12" t="s">
        <v>391</v>
      </c>
    </row>
    <row r="142" spans="1:21" x14ac:dyDescent="0.25">
      <c r="A142" s="12" t="s">
        <v>283</v>
      </c>
      <c r="D142" s="12" t="s">
        <v>371</v>
      </c>
      <c r="E142" s="12" t="s">
        <v>365</v>
      </c>
      <c r="F142" s="12" t="s">
        <v>175</v>
      </c>
      <c r="G142" s="12" t="s">
        <v>174</v>
      </c>
      <c r="H142" s="12" t="s">
        <v>595</v>
      </c>
      <c r="I142" s="12" t="s">
        <v>540</v>
      </c>
      <c r="J142" s="12" t="s">
        <v>62</v>
      </c>
      <c r="K142" s="12" t="s">
        <v>496</v>
      </c>
      <c r="L142" s="12" t="s">
        <v>497</v>
      </c>
      <c r="M142" s="12" t="s">
        <v>498</v>
      </c>
      <c r="N142" s="12" t="s">
        <v>541</v>
      </c>
      <c r="O142" s="12" t="s">
        <v>15</v>
      </c>
      <c r="P142" s="12" t="s">
        <v>360</v>
      </c>
      <c r="Q142" s="12" t="s">
        <v>359</v>
      </c>
      <c r="R142" s="12" t="s">
        <v>360</v>
      </c>
      <c r="S142" s="12" t="s">
        <v>289</v>
      </c>
      <c r="T142" s="12" t="s">
        <v>499</v>
      </c>
      <c r="U142" s="12" t="s">
        <v>392</v>
      </c>
    </row>
    <row r="143" spans="1:21" x14ac:dyDescent="0.25">
      <c r="A143" s="12" t="s">
        <v>283</v>
      </c>
      <c r="D143" s="12" t="s">
        <v>371</v>
      </c>
      <c r="E143" s="12" t="s">
        <v>373</v>
      </c>
      <c r="F143" s="12" t="s">
        <v>175</v>
      </c>
      <c r="G143" s="12" t="s">
        <v>174</v>
      </c>
      <c r="H143" s="12" t="s">
        <v>372</v>
      </c>
      <c r="I143" s="12" t="s">
        <v>571</v>
      </c>
      <c r="J143" s="12" t="s">
        <v>62</v>
      </c>
      <c r="K143" s="12" t="s">
        <v>496</v>
      </c>
      <c r="L143" s="12" t="s">
        <v>497</v>
      </c>
      <c r="M143" s="12" t="s">
        <v>498</v>
      </c>
      <c r="N143" s="12" t="s">
        <v>571</v>
      </c>
      <c r="O143" s="12" t="s">
        <v>15</v>
      </c>
      <c r="P143" s="12" t="s">
        <v>360</v>
      </c>
      <c r="Q143" s="12" t="s">
        <v>359</v>
      </c>
      <c r="R143" s="12" t="s">
        <v>360</v>
      </c>
      <c r="S143" s="12" t="s">
        <v>289</v>
      </c>
      <c r="T143" s="12" t="s">
        <v>499</v>
      </c>
      <c r="U143" s="12" t="s">
        <v>392</v>
      </c>
    </row>
    <row r="144" spans="1:21" x14ac:dyDescent="0.25">
      <c r="A144" s="12" t="s">
        <v>283</v>
      </c>
      <c r="D144" s="12" t="s">
        <v>371</v>
      </c>
      <c r="E144" s="12" t="s">
        <v>375</v>
      </c>
      <c r="F144" s="12" t="s">
        <v>175</v>
      </c>
      <c r="G144" s="12" t="s">
        <v>174</v>
      </c>
      <c r="H144" s="12" t="s">
        <v>372</v>
      </c>
      <c r="I144" s="12" t="s">
        <v>616</v>
      </c>
      <c r="J144" s="12" t="s">
        <v>62</v>
      </c>
      <c r="K144" s="12" t="s">
        <v>496</v>
      </c>
      <c r="L144" s="12" t="s">
        <v>497</v>
      </c>
      <c r="M144" s="12" t="s">
        <v>498</v>
      </c>
      <c r="N144" s="12" t="s">
        <v>616</v>
      </c>
      <c r="O144" s="12" t="s">
        <v>15</v>
      </c>
      <c r="P144" s="12" t="s">
        <v>360</v>
      </c>
      <c r="Q144" s="12" t="s">
        <v>359</v>
      </c>
      <c r="R144" s="12" t="s">
        <v>360</v>
      </c>
      <c r="S144" s="12" t="s">
        <v>289</v>
      </c>
      <c r="T144" s="12" t="s">
        <v>499</v>
      </c>
      <c r="U144" s="12" t="s">
        <v>392</v>
      </c>
    </row>
    <row r="145" spans="1:21" x14ac:dyDescent="0.25">
      <c r="A145" s="12" t="s">
        <v>283</v>
      </c>
      <c r="D145" s="12" t="s">
        <v>371</v>
      </c>
      <c r="E145" s="12" t="s">
        <v>376</v>
      </c>
      <c r="F145" s="12" t="s">
        <v>175</v>
      </c>
      <c r="G145" s="12" t="s">
        <v>174</v>
      </c>
      <c r="H145" s="12" t="s">
        <v>372</v>
      </c>
      <c r="I145" s="12" t="s">
        <v>627</v>
      </c>
      <c r="J145" s="12" t="s">
        <v>62</v>
      </c>
      <c r="K145" s="12" t="s">
        <v>496</v>
      </c>
      <c r="L145" s="12" t="s">
        <v>497</v>
      </c>
      <c r="M145" s="12" t="s">
        <v>498</v>
      </c>
      <c r="N145" s="12" t="s">
        <v>627</v>
      </c>
      <c r="O145" s="12" t="s">
        <v>15</v>
      </c>
      <c r="P145" s="12" t="s">
        <v>360</v>
      </c>
      <c r="Q145" s="12" t="s">
        <v>359</v>
      </c>
      <c r="R145" s="12" t="s">
        <v>360</v>
      </c>
      <c r="S145" s="12" t="s">
        <v>289</v>
      </c>
      <c r="T145" s="12" t="s">
        <v>499</v>
      </c>
      <c r="U145" s="12" t="s">
        <v>392</v>
      </c>
    </row>
    <row r="146" spans="1:21" x14ac:dyDescent="0.25">
      <c r="A146" s="12" t="s">
        <v>283</v>
      </c>
      <c r="D146" s="12" t="s">
        <v>371</v>
      </c>
      <c r="E146" s="12" t="s">
        <v>365</v>
      </c>
      <c r="F146" s="12" t="s">
        <v>177</v>
      </c>
      <c r="G146" s="12" t="s">
        <v>176</v>
      </c>
      <c r="H146" s="12" t="s">
        <v>372</v>
      </c>
      <c r="I146" s="12" t="s">
        <v>293</v>
      </c>
      <c r="J146" s="12" t="s">
        <v>125</v>
      </c>
      <c r="K146" s="12" t="s">
        <v>496</v>
      </c>
      <c r="L146" s="12" t="s">
        <v>497</v>
      </c>
      <c r="M146" s="12" t="s">
        <v>498</v>
      </c>
      <c r="N146" s="12" t="s">
        <v>293</v>
      </c>
      <c r="O146" s="12" t="s">
        <v>15</v>
      </c>
      <c r="P146" s="12" t="s">
        <v>346</v>
      </c>
      <c r="Q146" s="12" t="s">
        <v>359</v>
      </c>
      <c r="R146" s="12" t="s">
        <v>346</v>
      </c>
      <c r="S146" s="12" t="s">
        <v>289</v>
      </c>
      <c r="T146" s="12" t="s">
        <v>499</v>
      </c>
      <c r="U146" s="12" t="s">
        <v>393</v>
      </c>
    </row>
    <row r="147" spans="1:21" x14ac:dyDescent="0.25">
      <c r="A147" s="12" t="s">
        <v>283</v>
      </c>
      <c r="D147" s="12" t="s">
        <v>371</v>
      </c>
      <c r="E147" s="12" t="s">
        <v>365</v>
      </c>
      <c r="F147" s="12" t="s">
        <v>179</v>
      </c>
      <c r="G147" s="12" t="s">
        <v>178</v>
      </c>
      <c r="H147" s="12" t="s">
        <v>372</v>
      </c>
      <c r="I147" s="12" t="s">
        <v>439</v>
      </c>
      <c r="J147" s="12" t="s">
        <v>64</v>
      </c>
      <c r="K147" s="12" t="s">
        <v>496</v>
      </c>
      <c r="L147" s="12" t="s">
        <v>497</v>
      </c>
      <c r="M147" s="12" t="s">
        <v>498</v>
      </c>
      <c r="N147" s="12" t="s">
        <v>439</v>
      </c>
      <c r="O147" s="12" t="s">
        <v>15</v>
      </c>
      <c r="P147" s="12" t="s">
        <v>350</v>
      </c>
      <c r="Q147" s="12" t="s">
        <v>359</v>
      </c>
      <c r="R147" s="12" t="s">
        <v>350</v>
      </c>
      <c r="S147" s="12" t="s">
        <v>289</v>
      </c>
      <c r="T147" s="12" t="s">
        <v>499</v>
      </c>
      <c r="U147" s="12" t="s">
        <v>391</v>
      </c>
    </row>
    <row r="148" spans="1:21" x14ac:dyDescent="0.25">
      <c r="A148" s="12" t="s">
        <v>283</v>
      </c>
      <c r="D148" s="12" t="s">
        <v>371</v>
      </c>
      <c r="E148" s="12" t="s">
        <v>365</v>
      </c>
      <c r="F148" s="12" t="s">
        <v>181</v>
      </c>
      <c r="G148" s="12" t="s">
        <v>180</v>
      </c>
      <c r="H148" s="12" t="s">
        <v>372</v>
      </c>
      <c r="I148" s="12" t="s">
        <v>440</v>
      </c>
      <c r="J148" s="12" t="s">
        <v>64</v>
      </c>
      <c r="K148" s="12" t="s">
        <v>496</v>
      </c>
      <c r="L148" s="12" t="s">
        <v>497</v>
      </c>
      <c r="M148" s="12" t="s">
        <v>498</v>
      </c>
      <c r="N148" s="12" t="s">
        <v>440</v>
      </c>
      <c r="O148" s="12" t="s">
        <v>15</v>
      </c>
      <c r="P148" s="12" t="s">
        <v>351</v>
      </c>
      <c r="Q148" s="12" t="s">
        <v>359</v>
      </c>
      <c r="R148" s="12" t="s">
        <v>351</v>
      </c>
      <c r="S148" s="12" t="s">
        <v>289</v>
      </c>
      <c r="T148" s="12" t="s">
        <v>499</v>
      </c>
      <c r="U148" s="12" t="s">
        <v>391</v>
      </c>
    </row>
    <row r="149" spans="1:21" x14ac:dyDescent="0.25">
      <c r="A149" s="12" t="s">
        <v>283</v>
      </c>
      <c r="D149" s="12" t="s">
        <v>371</v>
      </c>
      <c r="E149" s="12" t="s">
        <v>365</v>
      </c>
      <c r="F149" s="12" t="s">
        <v>183</v>
      </c>
      <c r="G149" s="12" t="s">
        <v>182</v>
      </c>
      <c r="H149" s="12" t="s">
        <v>372</v>
      </c>
      <c r="I149" s="12" t="s">
        <v>441</v>
      </c>
      <c r="J149" s="12" t="s">
        <v>64</v>
      </c>
      <c r="K149" s="12" t="s">
        <v>496</v>
      </c>
      <c r="L149" s="12" t="s">
        <v>497</v>
      </c>
      <c r="M149" s="12" t="s">
        <v>498</v>
      </c>
      <c r="N149" s="12" t="s">
        <v>441</v>
      </c>
      <c r="O149" s="12" t="s">
        <v>15</v>
      </c>
      <c r="P149" s="12" t="s">
        <v>352</v>
      </c>
      <c r="Q149" s="12" t="s">
        <v>359</v>
      </c>
      <c r="R149" s="12" t="s">
        <v>352</v>
      </c>
      <c r="S149" s="12" t="s">
        <v>289</v>
      </c>
      <c r="T149" s="12" t="s">
        <v>499</v>
      </c>
      <c r="U149" s="12" t="s">
        <v>391</v>
      </c>
    </row>
    <row r="150" spans="1:21" x14ac:dyDescent="0.25">
      <c r="A150" s="12" t="s">
        <v>283</v>
      </c>
      <c r="D150" s="12" t="s">
        <v>371</v>
      </c>
      <c r="E150" s="12" t="s">
        <v>365</v>
      </c>
      <c r="F150" s="12" t="s">
        <v>185</v>
      </c>
      <c r="G150" s="12" t="s">
        <v>184</v>
      </c>
      <c r="H150" s="12" t="s">
        <v>372</v>
      </c>
      <c r="I150" s="12" t="s">
        <v>442</v>
      </c>
      <c r="J150" s="12" t="s">
        <v>64</v>
      </c>
      <c r="K150" s="12" t="s">
        <v>496</v>
      </c>
      <c r="L150" s="12" t="s">
        <v>497</v>
      </c>
      <c r="M150" s="12" t="s">
        <v>498</v>
      </c>
      <c r="N150" s="12" t="s">
        <v>442</v>
      </c>
      <c r="O150" s="12" t="s">
        <v>15</v>
      </c>
      <c r="P150" s="12" t="s">
        <v>313</v>
      </c>
      <c r="Q150" s="12" t="s">
        <v>359</v>
      </c>
      <c r="R150" s="12" t="s">
        <v>313</v>
      </c>
      <c r="S150" s="12" t="s">
        <v>289</v>
      </c>
      <c r="T150" s="12" t="s">
        <v>499</v>
      </c>
      <c r="U150" s="12" t="s">
        <v>391</v>
      </c>
    </row>
    <row r="151" spans="1:21" x14ac:dyDescent="0.25">
      <c r="A151" s="12" t="s">
        <v>283</v>
      </c>
      <c r="D151" s="12" t="s">
        <v>371</v>
      </c>
      <c r="E151" s="12" t="s">
        <v>365</v>
      </c>
      <c r="F151" s="12" t="s">
        <v>187</v>
      </c>
      <c r="G151" s="12" t="s">
        <v>186</v>
      </c>
      <c r="H151" s="12" t="s">
        <v>372</v>
      </c>
      <c r="I151" s="12" t="s">
        <v>542</v>
      </c>
      <c r="J151" s="12" t="s">
        <v>64</v>
      </c>
      <c r="K151" s="12" t="s">
        <v>496</v>
      </c>
      <c r="L151" s="12" t="s">
        <v>497</v>
      </c>
      <c r="M151" s="12" t="s">
        <v>498</v>
      </c>
      <c r="N151" s="12" t="s">
        <v>542</v>
      </c>
      <c r="O151" s="12" t="s">
        <v>15</v>
      </c>
      <c r="P151" s="12" t="s">
        <v>353</v>
      </c>
      <c r="Q151" s="12" t="s">
        <v>359</v>
      </c>
      <c r="R151" s="12" t="s">
        <v>353</v>
      </c>
      <c r="S151" s="12" t="s">
        <v>289</v>
      </c>
      <c r="T151" s="12" t="s">
        <v>499</v>
      </c>
      <c r="U151" s="12" t="s">
        <v>391</v>
      </c>
    </row>
    <row r="152" spans="1:21" x14ac:dyDescent="0.25">
      <c r="A152" s="12" t="s">
        <v>283</v>
      </c>
      <c r="D152" s="12" t="s">
        <v>371</v>
      </c>
      <c r="E152" s="12" t="s">
        <v>365</v>
      </c>
      <c r="F152" s="12" t="s">
        <v>189</v>
      </c>
      <c r="G152" s="12" t="s">
        <v>188</v>
      </c>
      <c r="H152" s="12" t="s">
        <v>443</v>
      </c>
      <c r="I152" s="12" t="s">
        <v>543</v>
      </c>
      <c r="J152" s="12" t="s">
        <v>64</v>
      </c>
      <c r="K152" s="12" t="s">
        <v>496</v>
      </c>
      <c r="L152" s="12" t="s">
        <v>497</v>
      </c>
      <c r="M152" s="12" t="s">
        <v>498</v>
      </c>
      <c r="N152" s="12" t="s">
        <v>544</v>
      </c>
      <c r="O152" s="12" t="s">
        <v>15</v>
      </c>
      <c r="P152" s="12" t="s">
        <v>354</v>
      </c>
      <c r="Q152" s="12" t="s">
        <v>359</v>
      </c>
      <c r="R152" s="12" t="s">
        <v>354</v>
      </c>
      <c r="S152" s="12" t="s">
        <v>289</v>
      </c>
      <c r="T152" s="12" t="s">
        <v>499</v>
      </c>
      <c r="U152" s="12" t="s">
        <v>391</v>
      </c>
    </row>
    <row r="153" spans="1:21" x14ac:dyDescent="0.25">
      <c r="A153" s="12" t="s">
        <v>283</v>
      </c>
      <c r="D153" s="12" t="s">
        <v>371</v>
      </c>
      <c r="E153" s="12" t="s">
        <v>365</v>
      </c>
      <c r="F153" s="12" t="s">
        <v>191</v>
      </c>
      <c r="G153" s="12" t="s">
        <v>190</v>
      </c>
      <c r="H153" s="12" t="s">
        <v>372</v>
      </c>
      <c r="I153" s="12" t="s">
        <v>444</v>
      </c>
      <c r="J153" s="12" t="s">
        <v>64</v>
      </c>
      <c r="K153" s="12" t="s">
        <v>496</v>
      </c>
      <c r="L153" s="12" t="s">
        <v>497</v>
      </c>
      <c r="M153" s="12" t="s">
        <v>498</v>
      </c>
      <c r="N153" s="12" t="s">
        <v>444</v>
      </c>
      <c r="O153" s="12" t="s">
        <v>15</v>
      </c>
      <c r="P153" s="12" t="s">
        <v>323</v>
      </c>
      <c r="Q153" s="12" t="s">
        <v>359</v>
      </c>
      <c r="R153" s="12" t="s">
        <v>323</v>
      </c>
      <c r="S153" s="12" t="s">
        <v>289</v>
      </c>
      <c r="T153" s="12" t="s">
        <v>499</v>
      </c>
      <c r="U153" s="12" t="s">
        <v>391</v>
      </c>
    </row>
    <row r="154" spans="1:21" x14ac:dyDescent="0.25">
      <c r="A154" s="12" t="s">
        <v>283</v>
      </c>
      <c r="D154" s="12" t="s">
        <v>371</v>
      </c>
      <c r="E154" s="12" t="s">
        <v>365</v>
      </c>
      <c r="F154" s="12" t="s">
        <v>193</v>
      </c>
      <c r="G154" s="12" t="s">
        <v>192</v>
      </c>
      <c r="H154" s="12" t="s">
        <v>445</v>
      </c>
      <c r="I154" s="12" t="s">
        <v>545</v>
      </c>
      <c r="J154" s="12" t="s">
        <v>64</v>
      </c>
      <c r="K154" s="12" t="s">
        <v>496</v>
      </c>
      <c r="L154" s="12" t="s">
        <v>497</v>
      </c>
      <c r="M154" s="12" t="s">
        <v>498</v>
      </c>
      <c r="N154" s="12" t="s">
        <v>546</v>
      </c>
      <c r="O154" s="12" t="s">
        <v>15</v>
      </c>
      <c r="P154" s="12" t="s">
        <v>355</v>
      </c>
      <c r="Q154" s="12" t="s">
        <v>359</v>
      </c>
      <c r="R154" s="12" t="s">
        <v>355</v>
      </c>
      <c r="S154" s="12" t="s">
        <v>289</v>
      </c>
      <c r="T154" s="12" t="s">
        <v>499</v>
      </c>
      <c r="U154" s="12" t="s">
        <v>391</v>
      </c>
    </row>
    <row r="155" spans="1:21" x14ac:dyDescent="0.25">
      <c r="A155" s="12" t="s">
        <v>283</v>
      </c>
      <c r="D155" s="12" t="s">
        <v>371</v>
      </c>
      <c r="E155" s="12" t="s">
        <v>365</v>
      </c>
      <c r="F155" s="12" t="s">
        <v>195</v>
      </c>
      <c r="G155" s="12" t="s">
        <v>194</v>
      </c>
      <c r="H155" s="12" t="s">
        <v>372</v>
      </c>
      <c r="I155" s="12" t="s">
        <v>596</v>
      </c>
      <c r="J155" s="12" t="s">
        <v>64</v>
      </c>
      <c r="K155" s="12" t="s">
        <v>496</v>
      </c>
      <c r="L155" s="12" t="s">
        <v>497</v>
      </c>
      <c r="M155" s="12" t="s">
        <v>498</v>
      </c>
      <c r="N155" s="12" t="s">
        <v>596</v>
      </c>
      <c r="O155" s="12" t="s">
        <v>15</v>
      </c>
      <c r="P155" s="12" t="s">
        <v>356</v>
      </c>
      <c r="Q155" s="12" t="s">
        <v>359</v>
      </c>
      <c r="R155" s="12" t="s">
        <v>356</v>
      </c>
      <c r="S155" s="12" t="s">
        <v>289</v>
      </c>
      <c r="T155" s="12" t="s">
        <v>499</v>
      </c>
      <c r="U155" s="12" t="s">
        <v>391</v>
      </c>
    </row>
    <row r="156" spans="1:21" x14ac:dyDescent="0.25">
      <c r="A156" s="12" t="s">
        <v>283</v>
      </c>
      <c r="D156" s="12" t="s">
        <v>371</v>
      </c>
      <c r="E156" s="12" t="s">
        <v>365</v>
      </c>
      <c r="F156" s="12" t="s">
        <v>197</v>
      </c>
      <c r="G156" s="12" t="s">
        <v>196</v>
      </c>
      <c r="H156" s="12" t="s">
        <v>372</v>
      </c>
      <c r="I156" s="12" t="s">
        <v>547</v>
      </c>
      <c r="J156" s="12" t="s">
        <v>64</v>
      </c>
      <c r="K156" s="12" t="s">
        <v>496</v>
      </c>
      <c r="L156" s="12" t="s">
        <v>497</v>
      </c>
      <c r="M156" s="12" t="s">
        <v>498</v>
      </c>
      <c r="N156" s="12" t="s">
        <v>547</v>
      </c>
      <c r="O156" s="12" t="s">
        <v>15</v>
      </c>
      <c r="P156" s="12" t="s">
        <v>357</v>
      </c>
      <c r="Q156" s="12" t="s">
        <v>359</v>
      </c>
      <c r="R156" s="12" t="s">
        <v>357</v>
      </c>
      <c r="S156" s="12" t="s">
        <v>289</v>
      </c>
      <c r="T156" s="12" t="s">
        <v>499</v>
      </c>
      <c r="U156" s="12" t="s">
        <v>391</v>
      </c>
    </row>
    <row r="157" spans="1:21" x14ac:dyDescent="0.25">
      <c r="A157" s="12" t="s">
        <v>283</v>
      </c>
      <c r="D157" s="12" t="s">
        <v>371</v>
      </c>
      <c r="E157" s="12" t="s">
        <v>365</v>
      </c>
      <c r="F157" s="12" t="s">
        <v>199</v>
      </c>
      <c r="G157" s="12" t="s">
        <v>198</v>
      </c>
      <c r="H157" s="12" t="s">
        <v>597</v>
      </c>
      <c r="I157" s="12" t="s">
        <v>598</v>
      </c>
      <c r="J157" s="12" t="s">
        <v>64</v>
      </c>
      <c r="K157" s="12" t="s">
        <v>496</v>
      </c>
      <c r="L157" s="12" t="s">
        <v>497</v>
      </c>
      <c r="M157" s="12" t="s">
        <v>498</v>
      </c>
      <c r="N157" s="12" t="s">
        <v>599</v>
      </c>
      <c r="O157" s="12" t="s">
        <v>15</v>
      </c>
      <c r="P157" s="12" t="s">
        <v>362</v>
      </c>
      <c r="Q157" s="12" t="s">
        <v>361</v>
      </c>
      <c r="R157" s="12" t="s">
        <v>362</v>
      </c>
      <c r="S157" s="12" t="s">
        <v>289</v>
      </c>
      <c r="T157" s="12" t="s">
        <v>499</v>
      </c>
      <c r="U157" s="12" t="s">
        <v>391</v>
      </c>
    </row>
    <row r="158" spans="1:21" x14ac:dyDescent="0.25">
      <c r="A158" s="12" t="s">
        <v>283</v>
      </c>
      <c r="D158" s="12" t="s">
        <v>371</v>
      </c>
      <c r="E158" s="12" t="s">
        <v>365</v>
      </c>
      <c r="F158" s="12" t="s">
        <v>201</v>
      </c>
      <c r="G158" s="12" t="s">
        <v>200</v>
      </c>
      <c r="H158" s="12" t="s">
        <v>372</v>
      </c>
      <c r="I158" s="12" t="s">
        <v>446</v>
      </c>
      <c r="J158" s="12" t="s">
        <v>125</v>
      </c>
      <c r="K158" s="12" t="s">
        <v>496</v>
      </c>
      <c r="L158" s="12" t="s">
        <v>497</v>
      </c>
      <c r="M158" s="12" t="s">
        <v>498</v>
      </c>
      <c r="N158" s="12" t="s">
        <v>446</v>
      </c>
      <c r="O158" s="12" t="s">
        <v>15</v>
      </c>
      <c r="P158" s="12" t="s">
        <v>346</v>
      </c>
      <c r="Q158" s="12" t="s">
        <v>361</v>
      </c>
      <c r="R158" s="12" t="s">
        <v>346</v>
      </c>
      <c r="S158" s="12" t="s">
        <v>289</v>
      </c>
      <c r="T158" s="12" t="s">
        <v>499</v>
      </c>
      <c r="U158" s="12" t="s">
        <v>393</v>
      </c>
    </row>
    <row r="159" spans="1:21" x14ac:dyDescent="0.25">
      <c r="A159" s="12" t="s">
        <v>283</v>
      </c>
      <c r="D159" s="12" t="s">
        <v>371</v>
      </c>
      <c r="E159" s="12" t="s">
        <v>365</v>
      </c>
      <c r="F159" s="12" t="s">
        <v>203</v>
      </c>
      <c r="G159" s="12" t="s">
        <v>202</v>
      </c>
      <c r="H159" s="12" t="s">
        <v>372</v>
      </c>
      <c r="I159" s="12" t="s">
        <v>447</v>
      </c>
      <c r="J159" s="12" t="s">
        <v>64</v>
      </c>
      <c r="K159" s="12" t="s">
        <v>496</v>
      </c>
      <c r="L159" s="12" t="s">
        <v>497</v>
      </c>
      <c r="M159" s="12" t="s">
        <v>498</v>
      </c>
      <c r="N159" s="12" t="s">
        <v>447</v>
      </c>
      <c r="O159" s="12" t="s">
        <v>15</v>
      </c>
      <c r="P159" s="12" t="s">
        <v>347</v>
      </c>
      <c r="Q159" s="12" t="s">
        <v>361</v>
      </c>
      <c r="R159" s="12" t="s">
        <v>347</v>
      </c>
      <c r="S159" s="12" t="s">
        <v>289</v>
      </c>
      <c r="T159" s="12" t="s">
        <v>499</v>
      </c>
      <c r="U159" s="12" t="s">
        <v>391</v>
      </c>
    </row>
    <row r="160" spans="1:21" x14ac:dyDescent="0.25">
      <c r="A160" s="12" t="s">
        <v>283</v>
      </c>
      <c r="D160" s="12" t="s">
        <v>371</v>
      </c>
      <c r="E160" s="12" t="s">
        <v>365</v>
      </c>
      <c r="F160" s="12" t="s">
        <v>205</v>
      </c>
      <c r="G160" s="12" t="s">
        <v>204</v>
      </c>
      <c r="H160" s="12" t="s">
        <v>372</v>
      </c>
      <c r="I160" s="12" t="s">
        <v>548</v>
      </c>
      <c r="J160" s="12" t="s">
        <v>64</v>
      </c>
      <c r="K160" s="12" t="s">
        <v>496</v>
      </c>
      <c r="L160" s="12" t="s">
        <v>497</v>
      </c>
      <c r="M160" s="12" t="s">
        <v>498</v>
      </c>
      <c r="N160" s="12" t="s">
        <v>548</v>
      </c>
      <c r="O160" s="12" t="s">
        <v>15</v>
      </c>
      <c r="P160" s="12" t="s">
        <v>348</v>
      </c>
      <c r="Q160" s="12" t="s">
        <v>361</v>
      </c>
      <c r="R160" s="12" t="s">
        <v>348</v>
      </c>
      <c r="S160" s="12" t="s">
        <v>289</v>
      </c>
      <c r="T160" s="12" t="s">
        <v>499</v>
      </c>
      <c r="U160" s="12" t="s">
        <v>391</v>
      </c>
    </row>
    <row r="161" spans="1:21" x14ac:dyDescent="0.25">
      <c r="A161" s="12" t="s">
        <v>283</v>
      </c>
      <c r="D161" s="12" t="s">
        <v>371</v>
      </c>
      <c r="E161" s="12" t="s">
        <v>365</v>
      </c>
      <c r="F161" s="12" t="s">
        <v>207</v>
      </c>
      <c r="G161" s="12" t="s">
        <v>206</v>
      </c>
      <c r="H161" s="12" t="s">
        <v>372</v>
      </c>
      <c r="I161" s="12" t="s">
        <v>448</v>
      </c>
      <c r="J161" s="12" t="s">
        <v>64</v>
      </c>
      <c r="K161" s="12" t="s">
        <v>496</v>
      </c>
      <c r="L161" s="12" t="s">
        <v>497</v>
      </c>
      <c r="M161" s="12" t="s">
        <v>498</v>
      </c>
      <c r="N161" s="12" t="s">
        <v>448</v>
      </c>
      <c r="O161" s="12" t="s">
        <v>15</v>
      </c>
      <c r="P161" s="12" t="s">
        <v>351</v>
      </c>
      <c r="Q161" s="12" t="s">
        <v>361</v>
      </c>
      <c r="R161" s="12" t="s">
        <v>351</v>
      </c>
      <c r="S161" s="12" t="s">
        <v>289</v>
      </c>
      <c r="T161" s="12" t="s">
        <v>499</v>
      </c>
      <c r="U161" s="12" t="s">
        <v>391</v>
      </c>
    </row>
    <row r="162" spans="1:21" x14ac:dyDescent="0.25">
      <c r="A162" s="12" t="s">
        <v>283</v>
      </c>
      <c r="D162" s="12" t="s">
        <v>371</v>
      </c>
      <c r="E162" s="12" t="s">
        <v>365</v>
      </c>
      <c r="F162" s="12" t="s">
        <v>209</v>
      </c>
      <c r="G162" s="12" t="s">
        <v>208</v>
      </c>
      <c r="H162" s="12" t="s">
        <v>372</v>
      </c>
      <c r="I162" s="12" t="s">
        <v>449</v>
      </c>
      <c r="J162" s="12" t="s">
        <v>64</v>
      </c>
      <c r="K162" s="12" t="s">
        <v>496</v>
      </c>
      <c r="L162" s="12" t="s">
        <v>497</v>
      </c>
      <c r="M162" s="12" t="s">
        <v>498</v>
      </c>
      <c r="N162" s="12" t="s">
        <v>449</v>
      </c>
      <c r="O162" s="12" t="s">
        <v>15</v>
      </c>
      <c r="P162" s="12" t="s">
        <v>352</v>
      </c>
      <c r="Q162" s="12" t="s">
        <v>361</v>
      </c>
      <c r="R162" s="12" t="s">
        <v>352</v>
      </c>
      <c r="S162" s="12" t="s">
        <v>289</v>
      </c>
      <c r="T162" s="12" t="s">
        <v>499</v>
      </c>
      <c r="U162" s="12" t="s">
        <v>391</v>
      </c>
    </row>
    <row r="163" spans="1:21" x14ac:dyDescent="0.25">
      <c r="A163" s="12" t="s">
        <v>283</v>
      </c>
      <c r="D163" s="12" t="s">
        <v>371</v>
      </c>
      <c r="E163" s="12" t="s">
        <v>365</v>
      </c>
      <c r="F163" s="12" t="s">
        <v>211</v>
      </c>
      <c r="G163" s="12" t="s">
        <v>210</v>
      </c>
      <c r="H163" s="12" t="s">
        <v>372</v>
      </c>
      <c r="I163" s="12" t="s">
        <v>450</v>
      </c>
      <c r="J163" s="12" t="s">
        <v>64</v>
      </c>
      <c r="K163" s="12" t="s">
        <v>496</v>
      </c>
      <c r="L163" s="12" t="s">
        <v>497</v>
      </c>
      <c r="M163" s="12" t="s">
        <v>498</v>
      </c>
      <c r="N163" s="12" t="s">
        <v>450</v>
      </c>
      <c r="O163" s="12" t="s">
        <v>15</v>
      </c>
      <c r="P163" s="12" t="s">
        <v>313</v>
      </c>
      <c r="Q163" s="12" t="s">
        <v>361</v>
      </c>
      <c r="R163" s="12" t="s">
        <v>313</v>
      </c>
      <c r="S163" s="12" t="s">
        <v>289</v>
      </c>
      <c r="T163" s="12" t="s">
        <v>499</v>
      </c>
      <c r="U163" s="12" t="s">
        <v>391</v>
      </c>
    </row>
    <row r="164" spans="1:21" x14ac:dyDescent="0.25">
      <c r="A164" s="12" t="s">
        <v>283</v>
      </c>
      <c r="D164" s="12" t="s">
        <v>371</v>
      </c>
      <c r="E164" s="12" t="s">
        <v>365</v>
      </c>
      <c r="F164" s="12" t="s">
        <v>213</v>
      </c>
      <c r="G164" s="12" t="s">
        <v>212</v>
      </c>
      <c r="H164" s="12" t="s">
        <v>372</v>
      </c>
      <c r="I164" s="12" t="s">
        <v>549</v>
      </c>
      <c r="J164" s="12" t="s">
        <v>64</v>
      </c>
      <c r="K164" s="12" t="s">
        <v>496</v>
      </c>
      <c r="L164" s="12" t="s">
        <v>497</v>
      </c>
      <c r="M164" s="12" t="s">
        <v>498</v>
      </c>
      <c r="N164" s="12" t="s">
        <v>549</v>
      </c>
      <c r="O164" s="12" t="s">
        <v>15</v>
      </c>
      <c r="P164" s="12" t="s">
        <v>353</v>
      </c>
      <c r="Q164" s="12" t="s">
        <v>361</v>
      </c>
      <c r="R164" s="12" t="s">
        <v>353</v>
      </c>
      <c r="S164" s="12" t="s">
        <v>289</v>
      </c>
      <c r="T164" s="12" t="s">
        <v>499</v>
      </c>
      <c r="U164" s="12" t="s">
        <v>391</v>
      </c>
    </row>
    <row r="165" spans="1:21" x14ac:dyDescent="0.25">
      <c r="A165" s="12" t="s">
        <v>283</v>
      </c>
      <c r="D165" s="12" t="s">
        <v>371</v>
      </c>
      <c r="E165" s="12" t="s">
        <v>365</v>
      </c>
      <c r="F165" s="12" t="s">
        <v>215</v>
      </c>
      <c r="G165" s="12" t="s">
        <v>214</v>
      </c>
      <c r="H165" s="12" t="s">
        <v>288</v>
      </c>
      <c r="I165" s="12" t="s">
        <v>550</v>
      </c>
      <c r="J165" s="12" t="s">
        <v>64</v>
      </c>
      <c r="K165" s="12" t="s">
        <v>496</v>
      </c>
      <c r="L165" s="12" t="s">
        <v>497</v>
      </c>
      <c r="M165" s="12" t="s">
        <v>498</v>
      </c>
      <c r="N165" s="12" t="s">
        <v>551</v>
      </c>
      <c r="O165" s="12" t="s">
        <v>15</v>
      </c>
      <c r="P165" s="12" t="s">
        <v>354</v>
      </c>
      <c r="Q165" s="12" t="s">
        <v>361</v>
      </c>
      <c r="R165" s="12" t="s">
        <v>354</v>
      </c>
      <c r="S165" s="12" t="s">
        <v>289</v>
      </c>
      <c r="T165" s="12" t="s">
        <v>499</v>
      </c>
      <c r="U165" s="12" t="s">
        <v>391</v>
      </c>
    </row>
    <row r="166" spans="1:21" x14ac:dyDescent="0.25">
      <c r="A166" s="12" t="s">
        <v>283</v>
      </c>
      <c r="D166" s="12" t="s">
        <v>371</v>
      </c>
      <c r="E166" s="12" t="s">
        <v>365</v>
      </c>
      <c r="F166" s="12" t="s">
        <v>217</v>
      </c>
      <c r="G166" s="12" t="s">
        <v>216</v>
      </c>
      <c r="H166" s="12" t="s">
        <v>600</v>
      </c>
      <c r="I166" s="12" t="s">
        <v>552</v>
      </c>
      <c r="J166" s="12" t="s">
        <v>64</v>
      </c>
      <c r="K166" s="12" t="s">
        <v>496</v>
      </c>
      <c r="L166" s="12" t="s">
        <v>497</v>
      </c>
      <c r="M166" s="12" t="s">
        <v>498</v>
      </c>
      <c r="N166" s="12" t="s">
        <v>553</v>
      </c>
      <c r="O166" s="12" t="s">
        <v>15</v>
      </c>
      <c r="P166" s="12" t="s">
        <v>323</v>
      </c>
      <c r="Q166" s="12" t="s">
        <v>361</v>
      </c>
      <c r="R166" s="12" t="s">
        <v>323</v>
      </c>
      <c r="S166" s="12" t="s">
        <v>289</v>
      </c>
      <c r="T166" s="12" t="s">
        <v>499</v>
      </c>
      <c r="U166" s="12" t="s">
        <v>391</v>
      </c>
    </row>
    <row r="167" spans="1:21" x14ac:dyDescent="0.25">
      <c r="A167" s="12" t="s">
        <v>283</v>
      </c>
      <c r="D167" s="12" t="s">
        <v>371</v>
      </c>
      <c r="E167" s="12" t="s">
        <v>365</v>
      </c>
      <c r="F167" s="12" t="s">
        <v>219</v>
      </c>
      <c r="G167" s="12" t="s">
        <v>218</v>
      </c>
      <c r="H167" s="12" t="s">
        <v>451</v>
      </c>
      <c r="I167" s="12" t="s">
        <v>554</v>
      </c>
      <c r="J167" s="12" t="s">
        <v>64</v>
      </c>
      <c r="K167" s="12" t="s">
        <v>496</v>
      </c>
      <c r="L167" s="12" t="s">
        <v>497</v>
      </c>
      <c r="M167" s="12" t="s">
        <v>498</v>
      </c>
      <c r="N167" s="12" t="s">
        <v>555</v>
      </c>
      <c r="O167" s="12" t="s">
        <v>15</v>
      </c>
      <c r="P167" s="12" t="s">
        <v>355</v>
      </c>
      <c r="Q167" s="12" t="s">
        <v>361</v>
      </c>
      <c r="R167" s="12" t="s">
        <v>355</v>
      </c>
      <c r="S167" s="12" t="s">
        <v>289</v>
      </c>
      <c r="T167" s="12" t="s">
        <v>499</v>
      </c>
      <c r="U167" s="12" t="s">
        <v>391</v>
      </c>
    </row>
    <row r="168" spans="1:21" x14ac:dyDescent="0.25">
      <c r="A168" s="12" t="s">
        <v>283</v>
      </c>
      <c r="D168" s="12" t="s">
        <v>371</v>
      </c>
      <c r="E168" s="12" t="s">
        <v>365</v>
      </c>
      <c r="F168" s="12" t="s">
        <v>221</v>
      </c>
      <c r="G168" s="12" t="s">
        <v>220</v>
      </c>
      <c r="H168" s="12" t="s">
        <v>372</v>
      </c>
      <c r="I168" s="12" t="s">
        <v>601</v>
      </c>
      <c r="J168" s="12" t="s">
        <v>64</v>
      </c>
      <c r="K168" s="12" t="s">
        <v>496</v>
      </c>
      <c r="L168" s="12" t="s">
        <v>497</v>
      </c>
      <c r="M168" s="12" t="s">
        <v>498</v>
      </c>
      <c r="N168" s="12" t="s">
        <v>601</v>
      </c>
      <c r="O168" s="12" t="s">
        <v>15</v>
      </c>
      <c r="P168" s="12" t="s">
        <v>356</v>
      </c>
      <c r="Q168" s="12" t="s">
        <v>361</v>
      </c>
      <c r="R168" s="12" t="s">
        <v>356</v>
      </c>
      <c r="S168" s="12" t="s">
        <v>289</v>
      </c>
      <c r="T168" s="12" t="s">
        <v>499</v>
      </c>
      <c r="U168" s="12" t="s">
        <v>391</v>
      </c>
    </row>
    <row r="169" spans="1:21" x14ac:dyDescent="0.25">
      <c r="A169" s="12" t="s">
        <v>283</v>
      </c>
      <c r="D169" s="12" t="s">
        <v>371</v>
      </c>
      <c r="E169" s="12" t="s">
        <v>365</v>
      </c>
      <c r="F169" s="12" t="s">
        <v>223</v>
      </c>
      <c r="G169" s="12" t="s">
        <v>222</v>
      </c>
      <c r="H169" s="12" t="s">
        <v>372</v>
      </c>
      <c r="I169" s="12" t="s">
        <v>556</v>
      </c>
      <c r="J169" s="12" t="s">
        <v>64</v>
      </c>
      <c r="K169" s="12" t="s">
        <v>496</v>
      </c>
      <c r="L169" s="12" t="s">
        <v>497</v>
      </c>
      <c r="M169" s="12" t="s">
        <v>498</v>
      </c>
      <c r="N169" s="12" t="s">
        <v>556</v>
      </c>
      <c r="O169" s="12" t="s">
        <v>15</v>
      </c>
      <c r="P169" s="12" t="s">
        <v>357</v>
      </c>
      <c r="Q169" s="12" t="s">
        <v>361</v>
      </c>
      <c r="R169" s="12" t="s">
        <v>357</v>
      </c>
      <c r="S169" s="12" t="s">
        <v>289</v>
      </c>
      <c r="T169" s="12" t="s">
        <v>499</v>
      </c>
      <c r="U169" s="12" t="s">
        <v>391</v>
      </c>
    </row>
    <row r="170" spans="1:21" x14ac:dyDescent="0.25">
      <c r="A170" s="12" t="s">
        <v>283</v>
      </c>
      <c r="D170" s="12" t="s">
        <v>371</v>
      </c>
      <c r="E170" s="12" t="s">
        <v>365</v>
      </c>
      <c r="F170" s="12" t="s">
        <v>225</v>
      </c>
      <c r="G170" s="12" t="s">
        <v>224</v>
      </c>
      <c r="H170" s="12" t="s">
        <v>372</v>
      </c>
      <c r="I170" s="12" t="s">
        <v>452</v>
      </c>
      <c r="J170" s="12" t="s">
        <v>62</v>
      </c>
      <c r="K170" s="12" t="s">
        <v>496</v>
      </c>
      <c r="L170" s="12" t="s">
        <v>497</v>
      </c>
      <c r="M170" s="12" t="s">
        <v>498</v>
      </c>
      <c r="N170" s="12" t="s">
        <v>452</v>
      </c>
      <c r="O170" s="12" t="s">
        <v>15</v>
      </c>
      <c r="P170" s="12" t="s">
        <v>343</v>
      </c>
      <c r="Q170" s="12" t="s">
        <v>363</v>
      </c>
      <c r="R170" s="12" t="s">
        <v>343</v>
      </c>
      <c r="S170" s="12" t="s">
        <v>289</v>
      </c>
      <c r="T170" s="12" t="s">
        <v>499</v>
      </c>
      <c r="U170" s="12" t="s">
        <v>392</v>
      </c>
    </row>
    <row r="171" spans="1:21" x14ac:dyDescent="0.25">
      <c r="A171" s="12" t="s">
        <v>283</v>
      </c>
      <c r="D171" s="12" t="s">
        <v>371</v>
      </c>
      <c r="E171" s="12" t="s">
        <v>365</v>
      </c>
      <c r="F171" s="12" t="s">
        <v>227</v>
      </c>
      <c r="G171" s="12" t="s">
        <v>226</v>
      </c>
      <c r="H171" s="12" t="s">
        <v>453</v>
      </c>
      <c r="I171" s="12" t="s">
        <v>557</v>
      </c>
      <c r="J171" s="12" t="s">
        <v>64</v>
      </c>
      <c r="K171" s="12" t="s">
        <v>496</v>
      </c>
      <c r="L171" s="12" t="s">
        <v>497</v>
      </c>
      <c r="M171" s="12" t="s">
        <v>498</v>
      </c>
      <c r="N171" s="12" t="s">
        <v>558</v>
      </c>
      <c r="O171" s="12" t="s">
        <v>15</v>
      </c>
      <c r="P171" s="12" t="s">
        <v>362</v>
      </c>
      <c r="Q171" s="12" t="s">
        <v>363</v>
      </c>
      <c r="R171" s="12" t="s">
        <v>362</v>
      </c>
      <c r="S171" s="12" t="s">
        <v>289</v>
      </c>
      <c r="T171" s="12" t="s">
        <v>499</v>
      </c>
      <c r="U171" s="12" t="s">
        <v>391</v>
      </c>
    </row>
    <row r="172" spans="1:21" x14ac:dyDescent="0.25">
      <c r="A172" s="12" t="s">
        <v>283</v>
      </c>
      <c r="D172" s="12" t="s">
        <v>371</v>
      </c>
      <c r="E172" s="12" t="s">
        <v>365</v>
      </c>
      <c r="F172" s="12" t="s">
        <v>229</v>
      </c>
      <c r="G172" s="12" t="s">
        <v>228</v>
      </c>
      <c r="H172" s="12" t="s">
        <v>372</v>
      </c>
      <c r="I172" s="12" t="s">
        <v>454</v>
      </c>
      <c r="J172" s="12" t="s">
        <v>64</v>
      </c>
      <c r="K172" s="12" t="s">
        <v>496</v>
      </c>
      <c r="L172" s="12" t="s">
        <v>497</v>
      </c>
      <c r="M172" s="12" t="s">
        <v>498</v>
      </c>
      <c r="N172" s="12" t="s">
        <v>454</v>
      </c>
      <c r="O172" s="12" t="s">
        <v>15</v>
      </c>
      <c r="P172" s="12" t="s">
        <v>348</v>
      </c>
      <c r="Q172" s="12" t="s">
        <v>363</v>
      </c>
      <c r="R172" s="12" t="s">
        <v>348</v>
      </c>
      <c r="S172" s="12" t="s">
        <v>289</v>
      </c>
      <c r="T172" s="12" t="s">
        <v>499</v>
      </c>
      <c r="U172" s="12" t="s">
        <v>391</v>
      </c>
    </row>
    <row r="173" spans="1:21" x14ac:dyDescent="0.25">
      <c r="A173" s="12" t="s">
        <v>283</v>
      </c>
      <c r="D173" s="12" t="s">
        <v>371</v>
      </c>
      <c r="E173" s="12" t="s">
        <v>365</v>
      </c>
      <c r="F173" s="12" t="s">
        <v>231</v>
      </c>
      <c r="G173" s="12" t="s">
        <v>230</v>
      </c>
      <c r="H173" s="12" t="s">
        <v>372</v>
      </c>
      <c r="I173" s="12" t="s">
        <v>559</v>
      </c>
      <c r="J173" s="12" t="s">
        <v>64</v>
      </c>
      <c r="K173" s="12" t="s">
        <v>496</v>
      </c>
      <c r="L173" s="12" t="s">
        <v>497</v>
      </c>
      <c r="M173" s="12" t="s">
        <v>498</v>
      </c>
      <c r="N173" s="12" t="s">
        <v>559</v>
      </c>
      <c r="O173" s="12" t="s">
        <v>15</v>
      </c>
      <c r="P173" s="12" t="s">
        <v>351</v>
      </c>
      <c r="Q173" s="12" t="s">
        <v>363</v>
      </c>
      <c r="R173" s="12" t="s">
        <v>351</v>
      </c>
      <c r="S173" s="12" t="s">
        <v>289</v>
      </c>
      <c r="T173" s="12" t="s">
        <v>499</v>
      </c>
      <c r="U173" s="12" t="s">
        <v>391</v>
      </c>
    </row>
    <row r="174" spans="1:21" x14ac:dyDescent="0.25">
      <c r="A174" s="12" t="s">
        <v>283</v>
      </c>
      <c r="D174" s="12" t="s">
        <v>371</v>
      </c>
      <c r="E174" s="12" t="s">
        <v>365</v>
      </c>
      <c r="F174" s="12" t="s">
        <v>233</v>
      </c>
      <c r="G174" s="12" t="s">
        <v>232</v>
      </c>
      <c r="H174" s="12" t="s">
        <v>372</v>
      </c>
      <c r="I174" s="12" t="s">
        <v>455</v>
      </c>
      <c r="J174" s="12" t="s">
        <v>64</v>
      </c>
      <c r="K174" s="12" t="s">
        <v>496</v>
      </c>
      <c r="L174" s="12" t="s">
        <v>497</v>
      </c>
      <c r="M174" s="12" t="s">
        <v>498</v>
      </c>
      <c r="N174" s="12" t="s">
        <v>455</v>
      </c>
      <c r="O174" s="12" t="s">
        <v>15</v>
      </c>
      <c r="P174" s="12" t="s">
        <v>352</v>
      </c>
      <c r="Q174" s="12" t="s">
        <v>363</v>
      </c>
      <c r="R174" s="12" t="s">
        <v>352</v>
      </c>
      <c r="S174" s="12" t="s">
        <v>289</v>
      </c>
      <c r="T174" s="12" t="s">
        <v>499</v>
      </c>
      <c r="U174" s="12" t="s">
        <v>391</v>
      </c>
    </row>
    <row r="175" spans="1:21" x14ac:dyDescent="0.25">
      <c r="A175" s="12" t="s">
        <v>283</v>
      </c>
      <c r="D175" s="12" t="s">
        <v>371</v>
      </c>
      <c r="E175" s="12" t="s">
        <v>365</v>
      </c>
      <c r="F175" s="12" t="s">
        <v>235</v>
      </c>
      <c r="G175" s="12" t="s">
        <v>234</v>
      </c>
      <c r="H175" s="12" t="s">
        <v>372</v>
      </c>
      <c r="I175" s="12" t="s">
        <v>456</v>
      </c>
      <c r="J175" s="12" t="s">
        <v>64</v>
      </c>
      <c r="K175" s="12" t="s">
        <v>496</v>
      </c>
      <c r="L175" s="12" t="s">
        <v>497</v>
      </c>
      <c r="M175" s="12" t="s">
        <v>498</v>
      </c>
      <c r="N175" s="12" t="s">
        <v>456</v>
      </c>
      <c r="O175" s="12" t="s">
        <v>15</v>
      </c>
      <c r="P175" s="12" t="s">
        <v>313</v>
      </c>
      <c r="Q175" s="12" t="s">
        <v>363</v>
      </c>
      <c r="R175" s="12" t="s">
        <v>313</v>
      </c>
      <c r="S175" s="12" t="s">
        <v>289</v>
      </c>
      <c r="T175" s="12" t="s">
        <v>499</v>
      </c>
      <c r="U175" s="12" t="s">
        <v>391</v>
      </c>
    </row>
    <row r="176" spans="1:21" x14ac:dyDescent="0.25">
      <c r="A176" s="12" t="s">
        <v>283</v>
      </c>
      <c r="D176" s="12" t="s">
        <v>371</v>
      </c>
      <c r="E176" s="12" t="s">
        <v>365</v>
      </c>
      <c r="F176" s="12" t="s">
        <v>237</v>
      </c>
      <c r="G176" s="12" t="s">
        <v>236</v>
      </c>
      <c r="H176" s="12" t="s">
        <v>372</v>
      </c>
      <c r="I176" s="12" t="s">
        <v>560</v>
      </c>
      <c r="J176" s="12" t="s">
        <v>64</v>
      </c>
      <c r="K176" s="12" t="s">
        <v>496</v>
      </c>
      <c r="L176" s="12" t="s">
        <v>497</v>
      </c>
      <c r="M176" s="12" t="s">
        <v>498</v>
      </c>
      <c r="N176" s="12" t="s">
        <v>560</v>
      </c>
      <c r="O176" s="12" t="s">
        <v>15</v>
      </c>
      <c r="P176" s="12" t="s">
        <v>353</v>
      </c>
      <c r="Q176" s="12" t="s">
        <v>363</v>
      </c>
      <c r="R176" s="12" t="s">
        <v>353</v>
      </c>
      <c r="S176" s="12" t="s">
        <v>289</v>
      </c>
      <c r="T176" s="12" t="s">
        <v>499</v>
      </c>
      <c r="U176" s="12" t="s">
        <v>391</v>
      </c>
    </row>
    <row r="177" spans="1:21" x14ac:dyDescent="0.25">
      <c r="A177" s="12" t="s">
        <v>283</v>
      </c>
      <c r="D177" s="12" t="s">
        <v>371</v>
      </c>
      <c r="E177" s="12" t="s">
        <v>365</v>
      </c>
      <c r="F177" s="12" t="s">
        <v>239</v>
      </c>
      <c r="G177" s="12" t="s">
        <v>238</v>
      </c>
      <c r="H177" s="12" t="s">
        <v>457</v>
      </c>
      <c r="I177" s="12" t="s">
        <v>561</v>
      </c>
      <c r="J177" s="12" t="s">
        <v>64</v>
      </c>
      <c r="K177" s="12" t="s">
        <v>496</v>
      </c>
      <c r="L177" s="12" t="s">
        <v>497</v>
      </c>
      <c r="M177" s="12" t="s">
        <v>498</v>
      </c>
      <c r="N177" s="12" t="s">
        <v>562</v>
      </c>
      <c r="O177" s="12" t="s">
        <v>15</v>
      </c>
      <c r="P177" s="12" t="s">
        <v>354</v>
      </c>
      <c r="Q177" s="12" t="s">
        <v>363</v>
      </c>
      <c r="R177" s="12" t="s">
        <v>354</v>
      </c>
      <c r="S177" s="12" t="s">
        <v>289</v>
      </c>
      <c r="T177" s="12" t="s">
        <v>499</v>
      </c>
      <c r="U177" s="12" t="s">
        <v>391</v>
      </c>
    </row>
    <row r="178" spans="1:21" x14ac:dyDescent="0.25">
      <c r="A178" s="12" t="s">
        <v>283</v>
      </c>
      <c r="D178" s="12" t="s">
        <v>371</v>
      </c>
      <c r="E178" s="12" t="s">
        <v>365</v>
      </c>
      <c r="F178" s="12" t="s">
        <v>241</v>
      </c>
      <c r="G178" s="12" t="s">
        <v>240</v>
      </c>
      <c r="H178" s="12" t="s">
        <v>372</v>
      </c>
      <c r="I178" s="12" t="s">
        <v>563</v>
      </c>
      <c r="J178" s="12" t="s">
        <v>64</v>
      </c>
      <c r="K178" s="12" t="s">
        <v>496</v>
      </c>
      <c r="L178" s="12" t="s">
        <v>497</v>
      </c>
      <c r="M178" s="12" t="s">
        <v>498</v>
      </c>
      <c r="N178" s="12" t="s">
        <v>563</v>
      </c>
      <c r="O178" s="12" t="s">
        <v>15</v>
      </c>
      <c r="P178" s="12" t="s">
        <v>323</v>
      </c>
      <c r="Q178" s="12" t="s">
        <v>363</v>
      </c>
      <c r="R178" s="12" t="s">
        <v>323</v>
      </c>
      <c r="S178" s="12" t="s">
        <v>289</v>
      </c>
      <c r="T178" s="12" t="s">
        <v>499</v>
      </c>
      <c r="U178" s="12" t="s">
        <v>391</v>
      </c>
    </row>
    <row r="179" spans="1:21" x14ac:dyDescent="0.25">
      <c r="A179" s="12" t="s">
        <v>283</v>
      </c>
      <c r="D179" s="12" t="s">
        <v>371</v>
      </c>
      <c r="E179" s="12" t="s">
        <v>365</v>
      </c>
      <c r="F179" s="12" t="s">
        <v>243</v>
      </c>
      <c r="G179" s="12" t="s">
        <v>242</v>
      </c>
      <c r="H179" s="12" t="s">
        <v>385</v>
      </c>
      <c r="I179" s="12" t="s">
        <v>564</v>
      </c>
      <c r="J179" s="12" t="s">
        <v>64</v>
      </c>
      <c r="K179" s="12" t="s">
        <v>496</v>
      </c>
      <c r="L179" s="12" t="s">
        <v>497</v>
      </c>
      <c r="M179" s="12" t="s">
        <v>498</v>
      </c>
      <c r="N179" s="12" t="s">
        <v>565</v>
      </c>
      <c r="O179" s="12" t="s">
        <v>15</v>
      </c>
      <c r="P179" s="12" t="s">
        <v>355</v>
      </c>
      <c r="Q179" s="12" t="s">
        <v>363</v>
      </c>
      <c r="R179" s="12" t="s">
        <v>355</v>
      </c>
      <c r="S179" s="12" t="s">
        <v>289</v>
      </c>
      <c r="T179" s="12" t="s">
        <v>499</v>
      </c>
      <c r="U179" s="12" t="s">
        <v>391</v>
      </c>
    </row>
    <row r="180" spans="1:21" x14ac:dyDescent="0.25">
      <c r="A180" s="12" t="s">
        <v>283</v>
      </c>
      <c r="D180" s="12" t="s">
        <v>371</v>
      </c>
      <c r="E180" s="12" t="s">
        <v>365</v>
      </c>
      <c r="F180" s="12" t="s">
        <v>245</v>
      </c>
      <c r="G180" s="12" t="s">
        <v>244</v>
      </c>
      <c r="H180" s="12" t="s">
        <v>372</v>
      </c>
      <c r="I180" s="12" t="s">
        <v>458</v>
      </c>
      <c r="J180" s="12" t="s">
        <v>64</v>
      </c>
      <c r="K180" s="12" t="s">
        <v>496</v>
      </c>
      <c r="L180" s="12" t="s">
        <v>497</v>
      </c>
      <c r="M180" s="12" t="s">
        <v>498</v>
      </c>
      <c r="N180" s="12" t="s">
        <v>458</v>
      </c>
      <c r="O180" s="12" t="s">
        <v>15</v>
      </c>
      <c r="P180" s="12" t="s">
        <v>356</v>
      </c>
      <c r="Q180" s="12" t="s">
        <v>363</v>
      </c>
      <c r="R180" s="12" t="s">
        <v>356</v>
      </c>
      <c r="S180" s="12" t="s">
        <v>289</v>
      </c>
      <c r="T180" s="12" t="s">
        <v>499</v>
      </c>
      <c r="U180" s="12" t="s">
        <v>391</v>
      </c>
    </row>
    <row r="181" spans="1:21" x14ac:dyDescent="0.25">
      <c r="A181" s="12" t="s">
        <v>283</v>
      </c>
      <c r="D181" s="12" t="s">
        <v>371</v>
      </c>
      <c r="E181" s="12" t="s">
        <v>365</v>
      </c>
      <c r="F181" s="12" t="s">
        <v>247</v>
      </c>
      <c r="G181" s="12" t="s">
        <v>246</v>
      </c>
      <c r="H181" s="12" t="s">
        <v>372</v>
      </c>
      <c r="I181" s="12" t="s">
        <v>459</v>
      </c>
      <c r="J181" s="12" t="s">
        <v>64</v>
      </c>
      <c r="K181" s="12" t="s">
        <v>496</v>
      </c>
      <c r="L181" s="12" t="s">
        <v>497</v>
      </c>
      <c r="M181" s="12" t="s">
        <v>498</v>
      </c>
      <c r="N181" s="12" t="s">
        <v>459</v>
      </c>
      <c r="O181" s="12" t="s">
        <v>15</v>
      </c>
      <c r="P181" s="12" t="s">
        <v>357</v>
      </c>
      <c r="Q181" s="12" t="s">
        <v>363</v>
      </c>
      <c r="R181" s="12" t="s">
        <v>357</v>
      </c>
      <c r="S181" s="12" t="s">
        <v>289</v>
      </c>
      <c r="T181" s="12" t="s">
        <v>499</v>
      </c>
      <c r="U181" s="12" t="s">
        <v>391</v>
      </c>
    </row>
    <row r="182" spans="1:21" x14ac:dyDescent="0.25">
      <c r="A182" s="12" t="s">
        <v>283</v>
      </c>
      <c r="D182" s="12" t="s">
        <v>371</v>
      </c>
      <c r="E182" s="12" t="s">
        <v>365</v>
      </c>
      <c r="F182" s="12" t="s">
        <v>249</v>
      </c>
      <c r="G182" s="12" t="s">
        <v>248</v>
      </c>
      <c r="H182" s="12" t="s">
        <v>372</v>
      </c>
      <c r="I182" s="12" t="s">
        <v>430</v>
      </c>
      <c r="J182" s="12" t="s">
        <v>64</v>
      </c>
      <c r="K182" s="12" t="s">
        <v>496</v>
      </c>
      <c r="L182" s="12" t="s">
        <v>497</v>
      </c>
      <c r="M182" s="12" t="s">
        <v>498</v>
      </c>
      <c r="N182" s="12" t="s">
        <v>430</v>
      </c>
      <c r="O182" s="12" t="s">
        <v>15</v>
      </c>
      <c r="P182" s="12" t="s">
        <v>351</v>
      </c>
      <c r="Q182" s="12" t="s">
        <v>364</v>
      </c>
      <c r="R182" s="12" t="s">
        <v>351</v>
      </c>
      <c r="S182" s="12" t="s">
        <v>289</v>
      </c>
      <c r="T182" s="12" t="s">
        <v>499</v>
      </c>
      <c r="U182" s="12" t="s">
        <v>391</v>
      </c>
    </row>
    <row r="183" spans="1:21" x14ac:dyDescent="0.25">
      <c r="A183" s="12" t="s">
        <v>283</v>
      </c>
      <c r="D183" s="12" t="s">
        <v>371</v>
      </c>
      <c r="E183" s="12" t="s">
        <v>365</v>
      </c>
      <c r="F183" s="12" t="s">
        <v>251</v>
      </c>
      <c r="G183" s="12" t="s">
        <v>250</v>
      </c>
      <c r="H183" s="12" t="s">
        <v>372</v>
      </c>
      <c r="I183" s="12" t="s">
        <v>401</v>
      </c>
      <c r="J183" s="12" t="s">
        <v>64</v>
      </c>
      <c r="K183" s="12" t="s">
        <v>496</v>
      </c>
      <c r="L183" s="12" t="s">
        <v>497</v>
      </c>
      <c r="M183" s="12" t="s">
        <v>498</v>
      </c>
      <c r="N183" s="12" t="s">
        <v>401</v>
      </c>
      <c r="O183" s="12" t="s">
        <v>15</v>
      </c>
      <c r="P183" s="12" t="s">
        <v>352</v>
      </c>
      <c r="Q183" s="12" t="s">
        <v>364</v>
      </c>
      <c r="R183" s="12" t="s">
        <v>352</v>
      </c>
      <c r="S183" s="12" t="s">
        <v>289</v>
      </c>
      <c r="T183" s="12" t="s">
        <v>499</v>
      </c>
      <c r="U183" s="12" t="s">
        <v>391</v>
      </c>
    </row>
    <row r="184" spans="1:21" x14ac:dyDescent="0.25">
      <c r="A184" s="12" t="s">
        <v>283</v>
      </c>
      <c r="D184" s="12" t="s">
        <v>371</v>
      </c>
      <c r="E184" s="12" t="s">
        <v>365</v>
      </c>
      <c r="F184" s="12" t="s">
        <v>253</v>
      </c>
      <c r="G184" s="12" t="s">
        <v>252</v>
      </c>
      <c r="H184" s="12" t="s">
        <v>372</v>
      </c>
      <c r="I184" s="12" t="s">
        <v>460</v>
      </c>
      <c r="J184" s="12" t="s">
        <v>64</v>
      </c>
      <c r="K184" s="12" t="s">
        <v>496</v>
      </c>
      <c r="L184" s="12" t="s">
        <v>497</v>
      </c>
      <c r="M184" s="12" t="s">
        <v>498</v>
      </c>
      <c r="N184" s="12" t="s">
        <v>460</v>
      </c>
      <c r="O184" s="12" t="s">
        <v>15</v>
      </c>
      <c r="P184" s="12" t="s">
        <v>313</v>
      </c>
      <c r="Q184" s="12" t="s">
        <v>364</v>
      </c>
      <c r="R184" s="12" t="s">
        <v>313</v>
      </c>
      <c r="S184" s="12" t="s">
        <v>289</v>
      </c>
      <c r="T184" s="12" t="s">
        <v>499</v>
      </c>
      <c r="U184" s="12" t="s">
        <v>391</v>
      </c>
    </row>
    <row r="185" spans="1:21" x14ac:dyDescent="0.25">
      <c r="A185" s="12" t="s">
        <v>283</v>
      </c>
      <c r="D185" s="12" t="s">
        <v>371</v>
      </c>
      <c r="E185" s="12" t="s">
        <v>365</v>
      </c>
      <c r="F185" s="12" t="s">
        <v>255</v>
      </c>
      <c r="G185" s="12" t="s">
        <v>254</v>
      </c>
      <c r="H185" s="12" t="s">
        <v>372</v>
      </c>
      <c r="I185" s="12" t="s">
        <v>566</v>
      </c>
      <c r="J185" s="12" t="s">
        <v>64</v>
      </c>
      <c r="K185" s="12" t="s">
        <v>496</v>
      </c>
      <c r="L185" s="12" t="s">
        <v>497</v>
      </c>
      <c r="M185" s="12" t="s">
        <v>498</v>
      </c>
      <c r="N185" s="12" t="s">
        <v>566</v>
      </c>
      <c r="O185" s="12" t="s">
        <v>15</v>
      </c>
      <c r="P185" s="12" t="s">
        <v>353</v>
      </c>
      <c r="Q185" s="12" t="s">
        <v>364</v>
      </c>
      <c r="R185" s="12" t="s">
        <v>353</v>
      </c>
      <c r="S185" s="12" t="s">
        <v>289</v>
      </c>
      <c r="T185" s="12" t="s">
        <v>499</v>
      </c>
      <c r="U185" s="12" t="s">
        <v>391</v>
      </c>
    </row>
    <row r="186" spans="1:21" x14ac:dyDescent="0.25">
      <c r="A186" s="12" t="s">
        <v>283</v>
      </c>
      <c r="D186" s="12" t="s">
        <v>371</v>
      </c>
      <c r="E186" s="12" t="s">
        <v>365</v>
      </c>
      <c r="F186" s="12" t="s">
        <v>257</v>
      </c>
      <c r="G186" s="12" t="s">
        <v>256</v>
      </c>
      <c r="H186" s="12" t="s">
        <v>461</v>
      </c>
      <c r="I186" s="12" t="s">
        <v>567</v>
      </c>
      <c r="J186" s="12" t="s">
        <v>64</v>
      </c>
      <c r="K186" s="12" t="s">
        <v>496</v>
      </c>
      <c r="L186" s="12" t="s">
        <v>497</v>
      </c>
      <c r="M186" s="12" t="s">
        <v>498</v>
      </c>
      <c r="N186" s="12" t="s">
        <v>568</v>
      </c>
      <c r="O186" s="12" t="s">
        <v>15</v>
      </c>
      <c r="P186" s="12" t="s">
        <v>354</v>
      </c>
      <c r="Q186" s="12" t="s">
        <v>364</v>
      </c>
      <c r="R186" s="12" t="s">
        <v>354</v>
      </c>
      <c r="S186" s="12" t="s">
        <v>289</v>
      </c>
      <c r="T186" s="12" t="s">
        <v>499</v>
      </c>
      <c r="U186" s="12" t="s">
        <v>391</v>
      </c>
    </row>
    <row r="187" spans="1:21" x14ac:dyDescent="0.25">
      <c r="A187" s="12" t="s">
        <v>283</v>
      </c>
      <c r="D187" s="12" t="s">
        <v>371</v>
      </c>
      <c r="E187" s="12" t="s">
        <v>365</v>
      </c>
      <c r="F187" s="12" t="s">
        <v>259</v>
      </c>
      <c r="G187" s="12" t="s">
        <v>258</v>
      </c>
      <c r="H187" s="12" t="s">
        <v>372</v>
      </c>
      <c r="I187" s="12" t="s">
        <v>462</v>
      </c>
      <c r="J187" s="12" t="s">
        <v>64</v>
      </c>
      <c r="K187" s="12" t="s">
        <v>496</v>
      </c>
      <c r="L187" s="12" t="s">
        <v>497</v>
      </c>
      <c r="M187" s="12" t="s">
        <v>498</v>
      </c>
      <c r="N187" s="12" t="s">
        <v>462</v>
      </c>
      <c r="O187" s="12" t="s">
        <v>15</v>
      </c>
      <c r="P187" s="12" t="s">
        <v>323</v>
      </c>
      <c r="Q187" s="12" t="s">
        <v>364</v>
      </c>
      <c r="R187" s="12" t="s">
        <v>323</v>
      </c>
      <c r="S187" s="12" t="s">
        <v>289</v>
      </c>
      <c r="T187" s="12" t="s">
        <v>499</v>
      </c>
      <c r="U187" s="12" t="s">
        <v>391</v>
      </c>
    </row>
    <row r="188" spans="1:21" x14ac:dyDescent="0.25">
      <c r="A188" s="12" t="s">
        <v>283</v>
      </c>
      <c r="D188" s="12" t="s">
        <v>371</v>
      </c>
      <c r="E188" s="12" t="s">
        <v>365</v>
      </c>
      <c r="F188" s="12" t="s">
        <v>261</v>
      </c>
      <c r="G188" s="12" t="s">
        <v>260</v>
      </c>
      <c r="H188" s="12" t="s">
        <v>433</v>
      </c>
      <c r="I188" s="12" t="s">
        <v>537</v>
      </c>
      <c r="J188" s="12" t="s">
        <v>64</v>
      </c>
      <c r="K188" s="12" t="s">
        <v>496</v>
      </c>
      <c r="L188" s="12" t="s">
        <v>497</v>
      </c>
      <c r="M188" s="12" t="s">
        <v>498</v>
      </c>
      <c r="N188" s="12" t="s">
        <v>538</v>
      </c>
      <c r="O188" s="12" t="s">
        <v>15</v>
      </c>
      <c r="P188" s="12" t="s">
        <v>355</v>
      </c>
      <c r="Q188" s="12" t="s">
        <v>364</v>
      </c>
      <c r="R188" s="12" t="s">
        <v>355</v>
      </c>
      <c r="S188" s="12" t="s">
        <v>289</v>
      </c>
      <c r="T188" s="12" t="s">
        <v>499</v>
      </c>
      <c r="U188" s="12" t="s">
        <v>391</v>
      </c>
    </row>
    <row r="189" spans="1:21" x14ac:dyDescent="0.25">
      <c r="A189" s="12" t="s">
        <v>283</v>
      </c>
      <c r="D189" s="12" t="s">
        <v>371</v>
      </c>
      <c r="E189" s="12" t="s">
        <v>365</v>
      </c>
      <c r="F189" s="12" t="s">
        <v>263</v>
      </c>
      <c r="G189" s="12" t="s">
        <v>262</v>
      </c>
      <c r="H189" s="12" t="s">
        <v>372</v>
      </c>
      <c r="I189" s="12" t="s">
        <v>386</v>
      </c>
      <c r="J189" s="12" t="s">
        <v>64</v>
      </c>
      <c r="K189" s="12" t="s">
        <v>496</v>
      </c>
      <c r="L189" s="12" t="s">
        <v>497</v>
      </c>
      <c r="M189" s="12" t="s">
        <v>498</v>
      </c>
      <c r="N189" s="12" t="s">
        <v>386</v>
      </c>
      <c r="O189" s="12" t="s">
        <v>15</v>
      </c>
      <c r="P189" s="12" t="s">
        <v>356</v>
      </c>
      <c r="Q189" s="12" t="s">
        <v>364</v>
      </c>
      <c r="R189" s="12" t="s">
        <v>356</v>
      </c>
      <c r="S189" s="12" t="s">
        <v>289</v>
      </c>
      <c r="T189" s="12" t="s">
        <v>499</v>
      </c>
      <c r="U189" s="12" t="s">
        <v>391</v>
      </c>
    </row>
    <row r="190" spans="1:21" x14ac:dyDescent="0.25">
      <c r="A190" s="12" t="s">
        <v>283</v>
      </c>
      <c r="D190" s="12" t="s">
        <v>371</v>
      </c>
      <c r="E190" s="12" t="s">
        <v>365</v>
      </c>
      <c r="F190" s="12" t="s">
        <v>265</v>
      </c>
      <c r="G190" s="12" t="s">
        <v>264</v>
      </c>
      <c r="H190" s="12" t="s">
        <v>463</v>
      </c>
      <c r="I190" s="12" t="s">
        <v>372</v>
      </c>
      <c r="J190" s="12" t="s">
        <v>14</v>
      </c>
      <c r="K190" s="12" t="s">
        <v>496</v>
      </c>
      <c r="L190" s="12" t="s">
        <v>497</v>
      </c>
      <c r="M190" s="12" t="s">
        <v>498</v>
      </c>
      <c r="N190" s="12" t="s">
        <v>464</v>
      </c>
      <c r="O190" s="12" t="s">
        <v>15</v>
      </c>
      <c r="P190" s="12" t="s">
        <v>366</v>
      </c>
      <c r="Q190" s="12" t="s">
        <v>287</v>
      </c>
      <c r="R190" s="12" t="s">
        <v>366</v>
      </c>
      <c r="S190" s="12" t="s">
        <v>290</v>
      </c>
      <c r="T190" s="12" t="s">
        <v>499</v>
      </c>
      <c r="U190" s="12" t="s">
        <v>388</v>
      </c>
    </row>
    <row r="191" spans="1:21" x14ac:dyDescent="0.25">
      <c r="A191" s="12" t="s">
        <v>283</v>
      </c>
      <c r="D191" s="12" t="s">
        <v>371</v>
      </c>
      <c r="E191" s="12" t="s">
        <v>365</v>
      </c>
      <c r="F191" s="12" t="s">
        <v>267</v>
      </c>
      <c r="G191" s="12" t="s">
        <v>266</v>
      </c>
      <c r="H191" s="12" t="s">
        <v>465</v>
      </c>
      <c r="I191" s="12" t="s">
        <v>372</v>
      </c>
      <c r="J191" s="12" t="s">
        <v>14</v>
      </c>
      <c r="K191" s="12" t="s">
        <v>496</v>
      </c>
      <c r="L191" s="12" t="s">
        <v>497</v>
      </c>
      <c r="M191" s="12" t="s">
        <v>498</v>
      </c>
      <c r="N191" s="12" t="s">
        <v>466</v>
      </c>
      <c r="O191" s="12" t="s">
        <v>15</v>
      </c>
      <c r="P191" s="12" t="s">
        <v>366</v>
      </c>
      <c r="Q191" s="12" t="s">
        <v>287</v>
      </c>
      <c r="R191" s="12" t="s">
        <v>366</v>
      </c>
      <c r="S191" s="12" t="s">
        <v>291</v>
      </c>
      <c r="T191" s="12" t="s">
        <v>499</v>
      </c>
      <c r="U191" s="12" t="s">
        <v>388</v>
      </c>
    </row>
    <row r="192" spans="1:21" x14ac:dyDescent="0.25">
      <c r="A192" s="12" t="s">
        <v>283</v>
      </c>
      <c r="D192" s="12" t="s">
        <v>371</v>
      </c>
      <c r="E192" s="12" t="s">
        <v>365</v>
      </c>
      <c r="F192" s="12" t="s">
        <v>269</v>
      </c>
      <c r="G192" s="12" t="s">
        <v>268</v>
      </c>
      <c r="H192" s="12" t="s">
        <v>503</v>
      </c>
      <c r="I192" s="12" t="s">
        <v>372</v>
      </c>
      <c r="J192" s="12" t="s">
        <v>14</v>
      </c>
      <c r="K192" s="12" t="s">
        <v>496</v>
      </c>
      <c r="L192" s="12" t="s">
        <v>497</v>
      </c>
      <c r="M192" s="12" t="s">
        <v>498</v>
      </c>
      <c r="N192" s="12" t="s">
        <v>510</v>
      </c>
      <c r="O192" s="12" t="s">
        <v>15</v>
      </c>
      <c r="P192" s="12" t="s">
        <v>367</v>
      </c>
      <c r="Q192" s="12" t="s">
        <v>287</v>
      </c>
      <c r="R192" s="12" t="s">
        <v>367</v>
      </c>
      <c r="S192" s="12" t="s">
        <v>290</v>
      </c>
      <c r="T192" s="12" t="s">
        <v>499</v>
      </c>
      <c r="U192" s="12" t="s">
        <v>388</v>
      </c>
    </row>
    <row r="193" spans="1:21" x14ac:dyDescent="0.25">
      <c r="A193" s="12" t="s">
        <v>283</v>
      </c>
      <c r="D193" s="12" t="s">
        <v>371</v>
      </c>
      <c r="E193" s="12" t="s">
        <v>365</v>
      </c>
      <c r="F193" s="12" t="s">
        <v>271</v>
      </c>
      <c r="G193" s="12" t="s">
        <v>270</v>
      </c>
      <c r="H193" s="12" t="s">
        <v>467</v>
      </c>
      <c r="I193" s="12" t="s">
        <v>372</v>
      </c>
      <c r="J193" s="12" t="s">
        <v>14</v>
      </c>
      <c r="K193" s="12" t="s">
        <v>496</v>
      </c>
      <c r="L193" s="12" t="s">
        <v>497</v>
      </c>
      <c r="M193" s="12" t="s">
        <v>498</v>
      </c>
      <c r="N193" s="12" t="s">
        <v>468</v>
      </c>
      <c r="O193" s="12" t="s">
        <v>15</v>
      </c>
      <c r="P193" s="12" t="s">
        <v>368</v>
      </c>
      <c r="Q193" s="12" t="s">
        <v>287</v>
      </c>
      <c r="R193" s="12" t="s">
        <v>368</v>
      </c>
      <c r="S193" s="12" t="s">
        <v>290</v>
      </c>
      <c r="T193" s="12" t="s">
        <v>499</v>
      </c>
      <c r="U193" s="12" t="s">
        <v>388</v>
      </c>
    </row>
    <row r="194" spans="1:21" x14ac:dyDescent="0.25">
      <c r="A194" s="12" t="s">
        <v>283</v>
      </c>
      <c r="D194" s="12" t="s">
        <v>371</v>
      </c>
      <c r="E194" s="12" t="s">
        <v>365</v>
      </c>
      <c r="F194" s="12" t="s">
        <v>273</v>
      </c>
      <c r="G194" s="12" t="s">
        <v>272</v>
      </c>
      <c r="H194" s="12" t="s">
        <v>467</v>
      </c>
      <c r="I194" s="12" t="s">
        <v>372</v>
      </c>
      <c r="J194" s="12" t="s">
        <v>14</v>
      </c>
      <c r="K194" s="12" t="s">
        <v>496</v>
      </c>
      <c r="L194" s="12" t="s">
        <v>497</v>
      </c>
      <c r="M194" s="12" t="s">
        <v>498</v>
      </c>
      <c r="N194" s="12" t="s">
        <v>468</v>
      </c>
      <c r="O194" s="12" t="s">
        <v>15</v>
      </c>
      <c r="P194" s="12" t="s">
        <v>368</v>
      </c>
      <c r="Q194" s="12" t="s">
        <v>287</v>
      </c>
      <c r="R194" s="12" t="s">
        <v>368</v>
      </c>
      <c r="S194" s="12" t="s">
        <v>291</v>
      </c>
      <c r="T194" s="12" t="s">
        <v>499</v>
      </c>
      <c r="U194" s="12" t="s">
        <v>388</v>
      </c>
    </row>
    <row r="195" spans="1:21" x14ac:dyDescent="0.25">
      <c r="A195" s="12" t="s">
        <v>283</v>
      </c>
      <c r="D195" s="12" t="s">
        <v>371</v>
      </c>
      <c r="E195" s="12" t="s">
        <v>365</v>
      </c>
      <c r="F195" s="12" t="s">
        <v>275</v>
      </c>
      <c r="G195" s="12" t="s">
        <v>274</v>
      </c>
      <c r="H195" s="12" t="s">
        <v>372</v>
      </c>
      <c r="I195" s="12" t="s">
        <v>372</v>
      </c>
      <c r="J195" s="12" t="s">
        <v>116</v>
      </c>
      <c r="K195" s="12" t="s">
        <v>496</v>
      </c>
      <c r="L195" s="12" t="s">
        <v>497</v>
      </c>
      <c r="M195" s="12" t="s">
        <v>498</v>
      </c>
      <c r="N195" s="12" t="s">
        <v>372</v>
      </c>
      <c r="O195" s="12" t="s">
        <v>15</v>
      </c>
      <c r="P195" s="12" t="s">
        <v>369</v>
      </c>
      <c r="Q195" s="12" t="s">
        <v>287</v>
      </c>
      <c r="R195" s="12" t="s">
        <v>369</v>
      </c>
      <c r="S195" s="12" t="s">
        <v>289</v>
      </c>
      <c r="T195" s="12" t="s">
        <v>499</v>
      </c>
      <c r="U195" s="12" t="s">
        <v>397</v>
      </c>
    </row>
    <row r="196" spans="1:21" x14ac:dyDescent="0.25">
      <c r="A196" s="12" t="s">
        <v>283</v>
      </c>
      <c r="D196" s="12" t="s">
        <v>371</v>
      </c>
      <c r="E196" s="12" t="s">
        <v>365</v>
      </c>
      <c r="F196" s="12" t="s">
        <v>277</v>
      </c>
      <c r="G196" s="12" t="s">
        <v>276</v>
      </c>
      <c r="H196" s="12" t="s">
        <v>372</v>
      </c>
      <c r="I196" s="12" t="s">
        <v>372</v>
      </c>
      <c r="J196" s="12" t="s">
        <v>116</v>
      </c>
      <c r="K196" s="12" t="s">
        <v>496</v>
      </c>
      <c r="L196" s="12" t="s">
        <v>497</v>
      </c>
      <c r="M196" s="12" t="s">
        <v>498</v>
      </c>
      <c r="N196" s="12" t="s">
        <v>372</v>
      </c>
      <c r="O196" s="12" t="s">
        <v>15</v>
      </c>
      <c r="P196" s="12" t="s">
        <v>370</v>
      </c>
      <c r="Q196" s="12" t="s">
        <v>287</v>
      </c>
      <c r="R196" s="12" t="s">
        <v>370</v>
      </c>
      <c r="S196" s="12" t="s">
        <v>289</v>
      </c>
      <c r="T196" s="12" t="s">
        <v>499</v>
      </c>
      <c r="U196" s="12" t="s">
        <v>397</v>
      </c>
    </row>
    <row r="197" spans="1:21" x14ac:dyDescent="0.25">
      <c r="A197" s="12" t="s">
        <v>283</v>
      </c>
      <c r="D197" s="12" t="s">
        <v>286</v>
      </c>
      <c r="E197" s="12" t="s">
        <v>471</v>
      </c>
      <c r="H197" s="12" t="s">
        <v>469</v>
      </c>
      <c r="I197" s="12" t="s">
        <v>470</v>
      </c>
      <c r="N197" s="12" t="s">
        <v>664</v>
      </c>
      <c r="U197" s="12" t="s">
        <v>665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Profit &amp; Loss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Profit and Loss Statement</dc:title>
  <dc:subject>Jet Basics</dc:subject>
  <dc:creator>Keesha M. Wallace</dc:creator>
  <dc:description>Profit and Loss Statement from the Microsoft Dynamics GP database.</dc:description>
  <cp:lastModifiedBy>Kim R. Duey</cp:lastModifiedBy>
  <cp:lastPrinted>2013-02-22T22:09:12Z</cp:lastPrinted>
  <dcterms:created xsi:type="dcterms:W3CDTF">2013-01-22T00:25:21Z</dcterms:created>
  <dcterms:modified xsi:type="dcterms:W3CDTF">2018-12-03T17:27:40Z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